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40" windowWidth="8470" windowHeight="4730" activeTab="0"/>
  </bookViews>
  <sheets>
    <sheet name="R6予算計画書" sheetId="1" r:id="rId1"/>
    <sheet name="R6予算計画書 (記載例）" sheetId="2" r:id="rId2"/>
  </sheets>
  <definedNames>
    <definedName name="_xlnm.Print_Area" localSheetId="0">'R6予算計画書'!$A$1:$K$43</definedName>
    <definedName name="_xlnm.Print_Area" localSheetId="1">'R6予算計画書 (記載例）'!$A$1:$K$44</definedName>
  </definedNames>
  <calcPr fullCalcOnLoad="1"/>
</workbook>
</file>

<file path=xl/sharedStrings.xml><?xml version="1.0" encoding="utf-8"?>
<sst xmlns="http://schemas.openxmlformats.org/spreadsheetml/2006/main" count="228" uniqueCount="52">
  <si>
    <t>項目</t>
  </si>
  <si>
    <t>単価</t>
  </si>
  <si>
    <t>金額</t>
  </si>
  <si>
    <t>２　研修経費</t>
  </si>
  <si>
    <t>案内通知費</t>
  </si>
  <si>
    <t>保険料加入費</t>
  </si>
  <si>
    <t>資料代</t>
  </si>
  <si>
    <t>１　管理経費</t>
  </si>
  <si>
    <t>人件費</t>
  </si>
  <si>
    <t>賃金</t>
  </si>
  <si>
    <t>役務費</t>
  </si>
  <si>
    <t>需用費</t>
  </si>
  <si>
    <t>共済費</t>
  </si>
  <si>
    <t>事項</t>
  </si>
  <si>
    <t>広告費</t>
  </si>
  <si>
    <t>内訳</t>
  </si>
  <si>
    <t>×</t>
  </si>
  <si>
    <t>＝</t>
  </si>
  <si>
    <t>報償費</t>
  </si>
  <si>
    <t>講師謝礼
(施設代表)</t>
  </si>
  <si>
    <t>体験講師謝礼
(看護職)</t>
  </si>
  <si>
    <t>合　計　　</t>
  </si>
  <si>
    <t>小　計　　</t>
  </si>
  <si>
    <t>消費税及地方消費税　</t>
  </si>
  <si>
    <t>会場使用料</t>
  </si>
  <si>
    <t>使用料及び賃借料</t>
  </si>
  <si>
    <t>その他</t>
  </si>
  <si>
    <t>受入指導謝礼</t>
  </si>
  <si>
    <t>教育St.の体験講師(指導役の看護師)の謝礼</t>
  </si>
  <si>
    <t>体験時に使用する資料作成費用</t>
  </si>
  <si>
    <t>体験者宛てに発送する郵券代</t>
  </si>
  <si>
    <t>教育St.への受入指導謝礼</t>
  </si>
  <si>
    <t>事業所HPの作成費、募集チラシ等
(募集案内等の掲載)</t>
  </si>
  <si>
    <t>事務職員の人件費（現に雇用している事務職員の人件費でも構いません。）</t>
  </si>
  <si>
    <t>相互研修謝礼
(受入医療機関)</t>
  </si>
  <si>
    <t>医療機関における訪問看護師の研修にかかる謝礼</t>
  </si>
  <si>
    <t>教育St.の代表者(管理者等)のオリエンテーションにかかる謝礼</t>
  </si>
  <si>
    <t>延べ日数／回数</t>
  </si>
  <si>
    <t>数量</t>
  </si>
  <si>
    <t>令和６年度東京都訪問看護教育ステーション　予算計画書</t>
  </si>
  <si>
    <t>勉強会経費</t>
  </si>
  <si>
    <t>報償費</t>
  </si>
  <si>
    <t>資料代</t>
  </si>
  <si>
    <t>勉強会時に資料する資料作成費用</t>
  </si>
  <si>
    <t>勉強会案内のチラシ作成費用</t>
  </si>
  <si>
    <t>講師謝礼
（内部職員）</t>
  </si>
  <si>
    <t>予算額　（　１　管理経費合計　＋　２　研修経費合計　+　３　勉強会経費）　</t>
  </si>
  <si>
    <t>相談業務</t>
  </si>
  <si>
    <t>講師謝礼
（外部講師）</t>
  </si>
  <si>
    <t>看護職謝礼</t>
  </si>
  <si>
    <t>管理者、指導者謝礼</t>
  </si>
  <si>
    <t>Will＆e-kango等への保険加入費用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</si>
</sst>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円&quot;"/>
    <numFmt numFmtId="178" formatCode="#,##0\ &quot;円&quot;"/>
    <numFmt numFmtId="179" formatCode="#,##0_ &quot;日&quot;"/>
    <numFmt numFmtId="180" formatCode="#,##0_ &quot;h&quot;"/>
    <numFmt numFmtId="181" formatCode="#,##0_ &quot;人&quot;"/>
    <numFmt numFmtId="182" formatCode="#,##0_ &quot;回&quot;"/>
    <numFmt numFmtId="183" formatCode="#,##0_ &quot;時間&quot;"/>
    <numFmt numFmtId="184" formatCode="#,##0_ &quot;式&quot;"/>
    <numFmt numFmtId="185" formatCode="#,##0_ &quot;枚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3"/>
      <name val="HGｺﾞｼｯｸM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177" fontId="0" fillId="0" borderId="28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7" fontId="0" fillId="0" borderId="3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3" fontId="0" fillId="0" borderId="10" xfId="0" applyNumberFormat="1" applyFont="1" applyBorder="1" applyAlignment="1">
      <alignment horizontal="center" vertical="center"/>
    </xf>
    <xf numFmtId="177" fontId="24" fillId="0" borderId="33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1</xdr:row>
      <xdr:rowOff>66675</xdr:rowOff>
    </xdr:from>
    <xdr:to>
      <xdr:col>8</xdr:col>
      <xdr:colOff>1543050</xdr:colOff>
      <xdr:row>1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57675" y="295275"/>
          <a:ext cx="6324600" cy="371475"/>
        </a:xfrm>
        <a:prstGeom prst="rect">
          <a:avLst/>
        </a:prstGeom>
        <a:solidFill>
          <a:srgbClr val="CCE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受講者を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名受け入れ、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日研修、勉強会を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回を実施する予算の例</a:t>
          </a:r>
        </a:p>
      </xdr:txBody>
    </xdr:sp>
    <xdr:clientData/>
  </xdr:twoCellAnchor>
  <xdr:twoCellAnchor>
    <xdr:from>
      <xdr:col>6</xdr:col>
      <xdr:colOff>495300</xdr:colOff>
      <xdr:row>1</xdr:row>
      <xdr:rowOff>485775</xdr:rowOff>
    </xdr:from>
    <xdr:to>
      <xdr:col>8</xdr:col>
      <xdr:colOff>1123950</xdr:colOff>
      <xdr:row>3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7972425" y="714375"/>
          <a:ext cx="2190750" cy="361950"/>
        </a:xfrm>
        <a:prstGeom prst="wedgeRoundRectCallout">
          <a:avLst>
            <a:gd name="adj1" fmla="val -27643"/>
            <a:gd name="adj2" fmla="val 114287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本事業に携わる勤務日数（延べ）</a:t>
          </a:r>
        </a:p>
      </xdr:txBody>
    </xdr:sp>
    <xdr:clientData/>
  </xdr:twoCellAnchor>
  <xdr:twoCellAnchor>
    <xdr:from>
      <xdr:col>4</xdr:col>
      <xdr:colOff>390525</xdr:colOff>
      <xdr:row>12</xdr:row>
      <xdr:rowOff>114300</xdr:rowOff>
    </xdr:from>
    <xdr:to>
      <xdr:col>8</xdr:col>
      <xdr:colOff>504825</xdr:colOff>
      <xdr:row>13</xdr:row>
      <xdr:rowOff>95250</xdr:rowOff>
    </xdr:to>
    <xdr:sp>
      <xdr:nvSpPr>
        <xdr:cNvPr id="3" name="AutoShape 12"/>
        <xdr:cNvSpPr>
          <a:spLocks/>
        </xdr:cNvSpPr>
      </xdr:nvSpPr>
      <xdr:spPr>
        <a:xfrm>
          <a:off x="6572250" y="3733800"/>
          <a:ext cx="2971800" cy="257175"/>
        </a:xfrm>
        <a:prstGeom prst="wedgeRoundRectCallout">
          <a:avLst>
            <a:gd name="adj1" fmla="val 15435"/>
            <a:gd name="adj2" fmla="val 130939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体験日数、オリエンテーション実施回数を記入</a:t>
          </a:r>
        </a:p>
      </xdr:txBody>
    </xdr:sp>
    <xdr:clientData/>
  </xdr:twoCellAnchor>
  <xdr:twoCellAnchor>
    <xdr:from>
      <xdr:col>6</xdr:col>
      <xdr:colOff>0</xdr:colOff>
      <xdr:row>20</xdr:row>
      <xdr:rowOff>28575</xdr:rowOff>
    </xdr:from>
    <xdr:to>
      <xdr:col>8</xdr:col>
      <xdr:colOff>304800</xdr:colOff>
      <xdr:row>20</xdr:row>
      <xdr:rowOff>285750</xdr:rowOff>
    </xdr:to>
    <xdr:sp>
      <xdr:nvSpPr>
        <xdr:cNvPr id="4" name="AutoShape 12"/>
        <xdr:cNvSpPr>
          <a:spLocks/>
        </xdr:cNvSpPr>
      </xdr:nvSpPr>
      <xdr:spPr>
        <a:xfrm>
          <a:off x="7477125" y="5676900"/>
          <a:ext cx="1866900" cy="257175"/>
        </a:xfrm>
        <a:prstGeom prst="wedgeRoundRectCallout">
          <a:avLst>
            <a:gd name="adj1" fmla="val 17925"/>
            <a:gd name="adj2" fmla="val 82430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受講者数を記入</a:t>
          </a:r>
        </a:p>
      </xdr:txBody>
    </xdr:sp>
    <xdr:clientData/>
  </xdr:twoCellAnchor>
  <xdr:twoCellAnchor>
    <xdr:from>
      <xdr:col>3</xdr:col>
      <xdr:colOff>1438275</xdr:colOff>
      <xdr:row>25</xdr:row>
      <xdr:rowOff>190500</xdr:rowOff>
    </xdr:from>
    <xdr:to>
      <xdr:col>4</xdr:col>
      <xdr:colOff>895350</xdr:colOff>
      <xdr:row>26</xdr:row>
      <xdr:rowOff>200025</xdr:rowOff>
    </xdr:to>
    <xdr:sp>
      <xdr:nvSpPr>
        <xdr:cNvPr id="5" name="AutoShape 10"/>
        <xdr:cNvSpPr>
          <a:spLocks/>
        </xdr:cNvSpPr>
      </xdr:nvSpPr>
      <xdr:spPr>
        <a:xfrm>
          <a:off x="3686175" y="7429500"/>
          <a:ext cx="3390900" cy="304800"/>
        </a:xfrm>
        <a:prstGeom prst="wedgeRoundRectCallout">
          <a:avLst>
            <a:gd name="adj1" fmla="val 34898"/>
            <a:gd name="adj2" fmla="val -88305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Will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e-kango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等への保険加入費を参考単価で記載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3"/>
  <sheetViews>
    <sheetView tabSelected="1" zoomScale="90" zoomScaleNormal="90" zoomScalePageLayoutView="0" workbookViewId="0" topLeftCell="A1">
      <selection activeCell="A1" sqref="A1:I1"/>
    </sheetView>
  </sheetViews>
  <sheetFormatPr defaultColWidth="9.00390625" defaultRowHeight="13.5"/>
  <cols>
    <col min="1" max="1" width="2.125" style="6" customWidth="1"/>
    <col min="2" max="2" width="10.875" style="6" customWidth="1"/>
    <col min="3" max="3" width="16.50390625" style="6" customWidth="1"/>
    <col min="4" max="4" width="51.625" style="6" customWidth="1"/>
    <col min="5" max="5" width="14.375" style="6" customWidth="1"/>
    <col min="6" max="6" width="2.625" style="6" customWidth="1"/>
    <col min="7" max="7" width="17.875" style="7" customWidth="1"/>
    <col min="8" max="8" width="2.625" style="6" customWidth="1"/>
    <col min="9" max="9" width="24.125" style="6" customWidth="1"/>
    <col min="10" max="10" width="2.625" style="6" customWidth="1"/>
    <col min="11" max="11" width="18.875" style="6" customWidth="1"/>
    <col min="12" max="16384" width="9.00390625" style="6" customWidth="1"/>
  </cols>
  <sheetData>
    <row r="1" spans="1:9" ht="18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ht="6" customHeight="1"/>
    <row r="3" ht="12.75">
      <c r="A3" s="6" t="s">
        <v>7</v>
      </c>
    </row>
    <row r="4" ht="9.75" customHeight="1" thickBot="1"/>
    <row r="5" spans="2:9" ht="18" customHeight="1">
      <c r="B5" s="8" t="s">
        <v>0</v>
      </c>
      <c r="C5" s="9" t="s">
        <v>13</v>
      </c>
      <c r="D5" s="10" t="s">
        <v>15</v>
      </c>
      <c r="E5" s="11" t="s">
        <v>1</v>
      </c>
      <c r="F5" s="12"/>
      <c r="G5" s="10" t="s">
        <v>38</v>
      </c>
      <c r="H5" s="13"/>
      <c r="I5" s="14" t="s">
        <v>2</v>
      </c>
    </row>
    <row r="6" spans="2:9" ht="29.25" customHeight="1">
      <c r="B6" s="15" t="s">
        <v>9</v>
      </c>
      <c r="C6" s="16" t="s">
        <v>8</v>
      </c>
      <c r="D6" s="17"/>
      <c r="E6" s="18"/>
      <c r="F6" s="16" t="s">
        <v>16</v>
      </c>
      <c r="G6" s="19"/>
      <c r="H6" s="20" t="s">
        <v>17</v>
      </c>
      <c r="I6" s="58">
        <f>E6*G6</f>
        <v>0</v>
      </c>
    </row>
    <row r="7" spans="2:9" ht="29.25" customHeight="1">
      <c r="B7" s="22" t="s">
        <v>9</v>
      </c>
      <c r="C7" s="16" t="s">
        <v>8</v>
      </c>
      <c r="D7" s="17"/>
      <c r="E7" s="18"/>
      <c r="F7" s="16" t="s">
        <v>16</v>
      </c>
      <c r="G7" s="57"/>
      <c r="H7" s="20" t="s">
        <v>17</v>
      </c>
      <c r="I7" s="21">
        <f>E7*G7</f>
        <v>0</v>
      </c>
    </row>
    <row r="8" spans="2:9" ht="29.25" customHeight="1">
      <c r="B8" s="22" t="s">
        <v>10</v>
      </c>
      <c r="C8" s="16" t="s">
        <v>14</v>
      </c>
      <c r="D8" s="17"/>
      <c r="E8" s="18"/>
      <c r="F8" s="16" t="s">
        <v>16</v>
      </c>
      <c r="G8" s="59"/>
      <c r="H8" s="20" t="s">
        <v>17</v>
      </c>
      <c r="I8" s="21">
        <f>E8*G8</f>
        <v>0</v>
      </c>
    </row>
    <row r="9" spans="2:9" ht="26.25" customHeight="1" thickBot="1">
      <c r="B9" s="24" t="s">
        <v>26</v>
      </c>
      <c r="C9" s="25"/>
      <c r="D9" s="26"/>
      <c r="E9" s="27"/>
      <c r="F9" s="25" t="s">
        <v>16</v>
      </c>
      <c r="G9" s="28"/>
      <c r="H9" s="29" t="s">
        <v>17</v>
      </c>
      <c r="I9" s="30">
        <f>E9*G9</f>
        <v>0</v>
      </c>
    </row>
    <row r="10" spans="2:9" ht="21.75" customHeight="1" thickTop="1">
      <c r="B10" s="31"/>
      <c r="C10" s="32"/>
      <c r="D10" s="33"/>
      <c r="E10" s="34"/>
      <c r="F10" s="32"/>
      <c r="G10" s="35"/>
      <c r="H10" s="53" t="s">
        <v>22</v>
      </c>
      <c r="I10" s="36">
        <f>SUM(I6:I9)</f>
        <v>0</v>
      </c>
    </row>
    <row r="11" spans="2:9" ht="21.75" customHeight="1">
      <c r="B11" s="31"/>
      <c r="C11" s="32"/>
      <c r="D11" s="33"/>
      <c r="E11" s="34"/>
      <c r="F11" s="32"/>
      <c r="G11" s="35"/>
      <c r="H11" s="53" t="s">
        <v>23</v>
      </c>
      <c r="I11" s="30">
        <f>I10*0.1</f>
        <v>0</v>
      </c>
    </row>
    <row r="12" spans="2:9" ht="21.75" customHeight="1" thickBot="1">
      <c r="B12" s="33"/>
      <c r="C12" s="33"/>
      <c r="D12" s="33"/>
      <c r="E12" s="37"/>
      <c r="F12" s="38"/>
      <c r="G12" s="39"/>
      <c r="H12" s="53" t="s">
        <v>21</v>
      </c>
      <c r="I12" s="40">
        <f>I10+I11</f>
        <v>0</v>
      </c>
    </row>
    <row r="13" ht="12.75">
      <c r="A13" s="6" t="s">
        <v>3</v>
      </c>
    </row>
    <row r="14" ht="9.75" customHeight="1" thickBot="1"/>
    <row r="15" spans="2:9" ht="18" customHeight="1">
      <c r="B15" s="8" t="s">
        <v>0</v>
      </c>
      <c r="C15" s="9" t="s">
        <v>13</v>
      </c>
      <c r="D15" s="10" t="s">
        <v>15</v>
      </c>
      <c r="E15" s="11" t="s">
        <v>1</v>
      </c>
      <c r="F15" s="12"/>
      <c r="G15" s="11" t="s">
        <v>37</v>
      </c>
      <c r="H15" s="12"/>
      <c r="I15" s="14" t="s">
        <v>2</v>
      </c>
    </row>
    <row r="16" spans="2:9" ht="21" customHeight="1">
      <c r="B16" s="64" t="s">
        <v>18</v>
      </c>
      <c r="C16" s="3" t="s">
        <v>27</v>
      </c>
      <c r="D16" s="4" t="s">
        <v>31</v>
      </c>
      <c r="E16" s="41"/>
      <c r="F16" s="16" t="s">
        <v>16</v>
      </c>
      <c r="G16" s="61"/>
      <c r="H16" s="20" t="s">
        <v>17</v>
      </c>
      <c r="I16" s="58">
        <f>E16*G16</f>
        <v>0</v>
      </c>
    </row>
    <row r="17" spans="2:9" ht="25.5" customHeight="1">
      <c r="B17" s="65"/>
      <c r="C17" s="1" t="s">
        <v>19</v>
      </c>
      <c r="D17" s="4" t="s">
        <v>36</v>
      </c>
      <c r="E17" s="18"/>
      <c r="F17" s="16" t="s">
        <v>16</v>
      </c>
      <c r="G17" s="61"/>
      <c r="H17" s="20" t="s">
        <v>17</v>
      </c>
      <c r="I17" s="21">
        <f>E17*G17</f>
        <v>0</v>
      </c>
    </row>
    <row r="18" spans="2:9" ht="25.5" customHeight="1">
      <c r="B18" s="65"/>
      <c r="C18" s="1" t="s">
        <v>20</v>
      </c>
      <c r="D18" s="4" t="s">
        <v>28</v>
      </c>
      <c r="E18" s="18"/>
      <c r="F18" s="16" t="s">
        <v>16</v>
      </c>
      <c r="G18" s="61"/>
      <c r="H18" s="20" t="s">
        <v>17</v>
      </c>
      <c r="I18" s="21">
        <f>E18*G18</f>
        <v>0</v>
      </c>
    </row>
    <row r="19" spans="2:9" ht="25.5" customHeight="1" thickBot="1">
      <c r="B19" s="66"/>
      <c r="C19" s="43" t="s">
        <v>34</v>
      </c>
      <c r="D19" s="44" t="s">
        <v>35</v>
      </c>
      <c r="E19" s="27"/>
      <c r="F19" s="25" t="s">
        <v>16</v>
      </c>
      <c r="G19" s="28"/>
      <c r="H19" s="45" t="s">
        <v>17</v>
      </c>
      <c r="I19" s="40">
        <f>E19*G19</f>
        <v>0</v>
      </c>
    </row>
    <row r="20" spans="2:9" s="38" customFormat="1" ht="25.5" customHeight="1" thickBot="1">
      <c r="B20" s="32"/>
      <c r="C20" s="46"/>
      <c r="D20" s="47"/>
      <c r="E20" s="34"/>
      <c r="F20" s="32"/>
      <c r="G20" s="35"/>
      <c r="H20" s="32"/>
      <c r="I20" s="34"/>
    </row>
    <row r="21" spans="2:9" ht="18" customHeight="1">
      <c r="B21" s="8" t="s">
        <v>0</v>
      </c>
      <c r="C21" s="9" t="s">
        <v>13</v>
      </c>
      <c r="D21" s="10" t="s">
        <v>15</v>
      </c>
      <c r="E21" s="11" t="s">
        <v>1</v>
      </c>
      <c r="F21" s="12"/>
      <c r="G21" s="11" t="s">
        <v>38</v>
      </c>
      <c r="H21" s="12"/>
      <c r="I21" s="14" t="s">
        <v>2</v>
      </c>
    </row>
    <row r="22" spans="2:9" ht="26.25" customHeight="1">
      <c r="B22" s="42" t="s">
        <v>11</v>
      </c>
      <c r="C22" s="48" t="s">
        <v>6</v>
      </c>
      <c r="D22" s="5" t="s">
        <v>29</v>
      </c>
      <c r="E22" s="41"/>
      <c r="F22" s="48" t="s">
        <v>16</v>
      </c>
      <c r="G22" s="19"/>
      <c r="H22" s="20" t="s">
        <v>17</v>
      </c>
      <c r="I22" s="58">
        <f>E22*G22</f>
        <v>0</v>
      </c>
    </row>
    <row r="23" spans="2:9" ht="27.75" customHeight="1">
      <c r="B23" s="22" t="s">
        <v>10</v>
      </c>
      <c r="C23" s="16" t="s">
        <v>4</v>
      </c>
      <c r="D23" s="4" t="s">
        <v>30</v>
      </c>
      <c r="E23" s="18"/>
      <c r="F23" s="16" t="s">
        <v>16</v>
      </c>
      <c r="G23" s="19"/>
      <c r="H23" s="20" t="s">
        <v>17</v>
      </c>
      <c r="I23" s="21">
        <f>E23*G23</f>
        <v>0</v>
      </c>
    </row>
    <row r="24" spans="2:9" ht="27.75" customHeight="1">
      <c r="B24" s="49" t="s">
        <v>12</v>
      </c>
      <c r="C24" s="50" t="s">
        <v>5</v>
      </c>
      <c r="D24" s="51"/>
      <c r="E24" s="52"/>
      <c r="F24" s="50" t="s">
        <v>16</v>
      </c>
      <c r="G24" s="19"/>
      <c r="H24" s="20" t="s">
        <v>17</v>
      </c>
      <c r="I24" s="21">
        <f>E24*G24</f>
        <v>0</v>
      </c>
    </row>
    <row r="25" spans="2:9" ht="23.25" customHeight="1" thickBot="1">
      <c r="B25" s="24" t="s">
        <v>26</v>
      </c>
      <c r="C25" s="25"/>
      <c r="D25" s="26"/>
      <c r="E25" s="27"/>
      <c r="F25" s="25" t="s">
        <v>16</v>
      </c>
      <c r="G25" s="28"/>
      <c r="H25" s="29" t="s">
        <v>17</v>
      </c>
      <c r="I25" s="30">
        <f>E25*G25</f>
        <v>0</v>
      </c>
    </row>
    <row r="26" spans="2:9" ht="21.75" customHeight="1" thickTop="1">
      <c r="B26" s="31"/>
      <c r="C26" s="32"/>
      <c r="D26" s="33"/>
      <c r="E26" s="34"/>
      <c r="F26" s="32"/>
      <c r="G26" s="35"/>
      <c r="H26" s="53" t="s">
        <v>22</v>
      </c>
      <c r="I26" s="36">
        <f>SUM(I16:I25)</f>
        <v>0</v>
      </c>
    </row>
    <row r="27" spans="2:9" ht="21.75" customHeight="1">
      <c r="B27" s="31"/>
      <c r="C27" s="32"/>
      <c r="D27" s="33"/>
      <c r="E27" s="34"/>
      <c r="F27" s="32"/>
      <c r="G27" s="35"/>
      <c r="H27" s="53" t="s">
        <v>23</v>
      </c>
      <c r="I27" s="30">
        <f>I26*0.1</f>
        <v>0</v>
      </c>
    </row>
    <row r="28" spans="2:9" ht="21.75" customHeight="1" thickBot="1">
      <c r="B28" s="33"/>
      <c r="C28" s="33"/>
      <c r="D28" s="33"/>
      <c r="E28" s="37"/>
      <c r="F28" s="38"/>
      <c r="G28" s="39"/>
      <c r="H28" s="53" t="s">
        <v>21</v>
      </c>
      <c r="I28" s="40">
        <f>I26+I27</f>
        <v>0</v>
      </c>
    </row>
    <row r="29" spans="2:9" ht="17.25" customHeight="1">
      <c r="B29" s="33"/>
      <c r="C29" s="33"/>
      <c r="D29" s="33"/>
      <c r="E29" s="37"/>
      <c r="F29" s="38"/>
      <c r="G29" s="39"/>
      <c r="H29" s="53"/>
      <c r="I29" s="34"/>
    </row>
    <row r="30" spans="1:2" ht="12.75">
      <c r="A30" s="6">
        <v>3</v>
      </c>
      <c r="B30" s="6" t="s">
        <v>40</v>
      </c>
    </row>
    <row r="31" ht="9.75" customHeight="1" thickBot="1"/>
    <row r="32" spans="2:9" ht="18" customHeight="1">
      <c r="B32" s="8" t="s">
        <v>0</v>
      </c>
      <c r="C32" s="9" t="s">
        <v>13</v>
      </c>
      <c r="D32" s="10" t="s">
        <v>15</v>
      </c>
      <c r="E32" s="11" t="s">
        <v>1</v>
      </c>
      <c r="F32" s="12"/>
      <c r="G32" s="10" t="s">
        <v>38</v>
      </c>
      <c r="H32" s="13"/>
      <c r="I32" s="14" t="s">
        <v>2</v>
      </c>
    </row>
    <row r="33" spans="2:9" ht="29.25" customHeight="1">
      <c r="B33" s="15" t="s">
        <v>41</v>
      </c>
      <c r="C33" s="55" t="s">
        <v>45</v>
      </c>
      <c r="D33" s="17"/>
      <c r="E33" s="18"/>
      <c r="F33" s="16" t="s">
        <v>16</v>
      </c>
      <c r="G33" s="57"/>
      <c r="H33" s="20" t="s">
        <v>17</v>
      </c>
      <c r="I33" s="58">
        <f aca="true" t="shared" si="0" ref="I33:I38">E33*G33</f>
        <v>0</v>
      </c>
    </row>
    <row r="34" spans="2:9" ht="29.25" customHeight="1">
      <c r="B34" s="15" t="s">
        <v>41</v>
      </c>
      <c r="C34" s="55" t="s">
        <v>48</v>
      </c>
      <c r="D34" s="17"/>
      <c r="E34" s="18"/>
      <c r="F34" s="16" t="s">
        <v>16</v>
      </c>
      <c r="G34" s="57"/>
      <c r="H34" s="20" t="s">
        <v>17</v>
      </c>
      <c r="I34" s="21">
        <f t="shared" si="0"/>
        <v>0</v>
      </c>
    </row>
    <row r="35" spans="2:9" ht="29.25" customHeight="1">
      <c r="B35" s="15" t="s">
        <v>11</v>
      </c>
      <c r="C35" s="16" t="s">
        <v>42</v>
      </c>
      <c r="D35" s="17" t="s">
        <v>43</v>
      </c>
      <c r="E35" s="18"/>
      <c r="F35" s="16" t="s">
        <v>16</v>
      </c>
      <c r="G35" s="62"/>
      <c r="H35" s="20" t="s">
        <v>17</v>
      </c>
      <c r="I35" s="21">
        <f t="shared" si="0"/>
        <v>0</v>
      </c>
    </row>
    <row r="36" spans="2:9" ht="29.25" customHeight="1">
      <c r="B36" s="22" t="s">
        <v>10</v>
      </c>
      <c r="C36" s="16" t="s">
        <v>14</v>
      </c>
      <c r="D36" s="17" t="s">
        <v>44</v>
      </c>
      <c r="E36" s="18"/>
      <c r="F36" s="16" t="s">
        <v>16</v>
      </c>
      <c r="G36" s="62"/>
      <c r="H36" s="20" t="s">
        <v>17</v>
      </c>
      <c r="I36" s="21">
        <f t="shared" si="0"/>
        <v>0</v>
      </c>
    </row>
    <row r="37" spans="2:9" ht="29.25" customHeight="1">
      <c r="B37" s="23" t="s">
        <v>25</v>
      </c>
      <c r="C37" s="16" t="s">
        <v>24</v>
      </c>
      <c r="D37" s="17"/>
      <c r="E37" s="18"/>
      <c r="F37" s="16" t="s">
        <v>16</v>
      </c>
      <c r="G37" s="60"/>
      <c r="H37" s="20" t="s">
        <v>17</v>
      </c>
      <c r="I37" s="21">
        <f t="shared" si="0"/>
        <v>0</v>
      </c>
    </row>
    <row r="38" spans="2:9" ht="26.25" customHeight="1" thickBot="1">
      <c r="B38" s="24" t="s">
        <v>26</v>
      </c>
      <c r="C38" s="25"/>
      <c r="D38" s="26"/>
      <c r="E38" s="27"/>
      <c r="F38" s="25" t="s">
        <v>16</v>
      </c>
      <c r="G38" s="28"/>
      <c r="H38" s="29" t="s">
        <v>17</v>
      </c>
      <c r="I38" s="30">
        <f t="shared" si="0"/>
        <v>0</v>
      </c>
    </row>
    <row r="39" spans="2:9" ht="21.75" customHeight="1" thickTop="1">
      <c r="B39" s="31"/>
      <c r="C39" s="32"/>
      <c r="D39" s="33"/>
      <c r="E39" s="34"/>
      <c r="F39" s="32"/>
      <c r="G39" s="35"/>
      <c r="H39" s="53" t="s">
        <v>22</v>
      </c>
      <c r="I39" s="36">
        <f>SUM(I33:I38)</f>
        <v>0</v>
      </c>
    </row>
    <row r="40" spans="2:9" ht="21.75" customHeight="1">
      <c r="B40" s="31"/>
      <c r="C40" s="32"/>
      <c r="D40" s="33"/>
      <c r="E40" s="34"/>
      <c r="F40" s="32"/>
      <c r="G40" s="35"/>
      <c r="H40" s="53" t="s">
        <v>23</v>
      </c>
      <c r="I40" s="30">
        <f>I39*0.1</f>
        <v>0</v>
      </c>
    </row>
    <row r="41" spans="2:9" ht="21.75" customHeight="1" thickBot="1">
      <c r="B41" s="33"/>
      <c r="C41" s="33"/>
      <c r="D41" s="33"/>
      <c r="E41" s="37"/>
      <c r="F41" s="38"/>
      <c r="G41" s="39"/>
      <c r="H41" s="53" t="s">
        <v>21</v>
      </c>
      <c r="I41" s="40">
        <f>I39+I40</f>
        <v>0</v>
      </c>
    </row>
    <row r="42" ht="18" customHeight="1" thickBot="1"/>
    <row r="43" spans="8:9" ht="28.5" customHeight="1" thickBot="1">
      <c r="H43" s="2" t="s">
        <v>46</v>
      </c>
      <c r="I43" s="54">
        <f>I12+I28+I41</f>
        <v>0</v>
      </c>
    </row>
  </sheetData>
  <sheetProtection/>
  <mergeCells count="2">
    <mergeCell ref="A1:I1"/>
    <mergeCell ref="B16:B19"/>
  </mergeCells>
  <printOptions/>
  <pageMargins left="0.35433070866141736" right="0.35433070866141736" top="0.6692913385826772" bottom="0.3937007874015748" header="0.3937007874015748" footer="0.1181102362204724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4"/>
  <sheetViews>
    <sheetView zoomScale="90" zoomScaleNormal="90" zoomScalePageLayoutView="0" workbookViewId="0" topLeftCell="A1">
      <selection activeCell="A1" sqref="A1:I1"/>
    </sheetView>
  </sheetViews>
  <sheetFormatPr defaultColWidth="9.00390625" defaultRowHeight="13.5"/>
  <cols>
    <col min="1" max="1" width="2.125" style="6" customWidth="1"/>
    <col min="2" max="2" width="10.875" style="6" customWidth="1"/>
    <col min="3" max="3" width="16.50390625" style="6" customWidth="1"/>
    <col min="4" max="4" width="51.625" style="6" customWidth="1"/>
    <col min="5" max="5" width="14.375" style="6" customWidth="1"/>
    <col min="6" max="6" width="2.625" style="6" customWidth="1"/>
    <col min="7" max="7" width="17.875" style="7" customWidth="1"/>
    <col min="8" max="8" width="2.625" style="6" customWidth="1"/>
    <col min="9" max="9" width="24.125" style="6" customWidth="1"/>
    <col min="10" max="10" width="2.625" style="6" customWidth="1"/>
    <col min="11" max="11" width="18.875" style="6" customWidth="1"/>
    <col min="12" max="16384" width="9.00390625" style="6" customWidth="1"/>
  </cols>
  <sheetData>
    <row r="1" spans="1:9" ht="18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ht="47.25" customHeight="1"/>
    <row r="3" ht="12.75">
      <c r="A3" s="6" t="s">
        <v>7</v>
      </c>
    </row>
    <row r="4" ht="9.75" customHeight="1" thickBot="1"/>
    <row r="5" spans="2:9" ht="18" customHeight="1">
      <c r="B5" s="8" t="s">
        <v>0</v>
      </c>
      <c r="C5" s="9" t="s">
        <v>13</v>
      </c>
      <c r="D5" s="10" t="s">
        <v>15</v>
      </c>
      <c r="E5" s="11" t="s">
        <v>1</v>
      </c>
      <c r="F5" s="12"/>
      <c r="G5" s="10" t="s">
        <v>38</v>
      </c>
      <c r="H5" s="13"/>
      <c r="I5" s="14" t="s">
        <v>2</v>
      </c>
    </row>
    <row r="6" spans="2:9" ht="29.25" customHeight="1">
      <c r="B6" s="15" t="s">
        <v>9</v>
      </c>
      <c r="C6" s="16" t="s">
        <v>8</v>
      </c>
      <c r="D6" s="56" t="s">
        <v>33</v>
      </c>
      <c r="E6" s="18">
        <v>2000</v>
      </c>
      <c r="F6" s="16" t="s">
        <v>16</v>
      </c>
      <c r="G6" s="19">
        <v>80</v>
      </c>
      <c r="H6" s="20" t="s">
        <v>17</v>
      </c>
      <c r="I6" s="58">
        <f>E6*G6</f>
        <v>160000</v>
      </c>
    </row>
    <row r="7" spans="2:9" ht="29.25" customHeight="1">
      <c r="B7" s="22" t="s">
        <v>9</v>
      </c>
      <c r="C7" s="16" t="s">
        <v>8</v>
      </c>
      <c r="D7" s="17" t="s">
        <v>47</v>
      </c>
      <c r="E7" s="18">
        <v>3000</v>
      </c>
      <c r="F7" s="16" t="s">
        <v>16</v>
      </c>
      <c r="G7" s="57">
        <v>10</v>
      </c>
      <c r="H7" s="20" t="s">
        <v>17</v>
      </c>
      <c r="I7" s="21">
        <f>E7*G7</f>
        <v>30000</v>
      </c>
    </row>
    <row r="8" spans="2:9" ht="29.25" customHeight="1">
      <c r="B8" s="22" t="s">
        <v>10</v>
      </c>
      <c r="C8" s="16" t="s">
        <v>14</v>
      </c>
      <c r="D8" s="56" t="s">
        <v>32</v>
      </c>
      <c r="E8" s="18">
        <v>250000</v>
      </c>
      <c r="F8" s="16" t="s">
        <v>16</v>
      </c>
      <c r="G8" s="59">
        <v>1</v>
      </c>
      <c r="H8" s="20" t="s">
        <v>17</v>
      </c>
      <c r="I8" s="21">
        <f>E8*G8</f>
        <v>250000</v>
      </c>
    </row>
    <row r="9" spans="2:9" ht="26.25" customHeight="1" thickBot="1">
      <c r="B9" s="24" t="s">
        <v>26</v>
      </c>
      <c r="C9" s="25"/>
      <c r="D9" s="26"/>
      <c r="E9" s="27"/>
      <c r="F9" s="25" t="s">
        <v>16</v>
      </c>
      <c r="G9" s="28"/>
      <c r="H9" s="29" t="s">
        <v>17</v>
      </c>
      <c r="I9" s="30"/>
    </row>
    <row r="10" spans="2:9" ht="21.75" customHeight="1" thickTop="1">
      <c r="B10" s="31"/>
      <c r="C10" s="32"/>
      <c r="D10" s="33"/>
      <c r="E10" s="34"/>
      <c r="F10" s="32"/>
      <c r="G10" s="35"/>
      <c r="H10" s="53" t="s">
        <v>22</v>
      </c>
      <c r="I10" s="36">
        <f>SUM(I6:I9)</f>
        <v>440000</v>
      </c>
    </row>
    <row r="11" spans="2:9" ht="21.75" customHeight="1">
      <c r="B11" s="31"/>
      <c r="C11" s="32"/>
      <c r="D11" s="33"/>
      <c r="E11" s="34"/>
      <c r="F11" s="32"/>
      <c r="G11" s="35"/>
      <c r="H11" s="53" t="s">
        <v>23</v>
      </c>
      <c r="I11" s="30">
        <f>I10*0.1</f>
        <v>44000</v>
      </c>
    </row>
    <row r="12" spans="2:9" ht="21.75" customHeight="1" thickBot="1">
      <c r="B12" s="33"/>
      <c r="C12" s="33"/>
      <c r="D12" s="33"/>
      <c r="E12" s="37"/>
      <c r="F12" s="38"/>
      <c r="G12" s="39"/>
      <c r="H12" s="53" t="s">
        <v>21</v>
      </c>
      <c r="I12" s="40">
        <f>I10+I11</f>
        <v>484000</v>
      </c>
    </row>
    <row r="13" spans="2:9" ht="21.75" customHeight="1">
      <c r="B13" s="33"/>
      <c r="C13" s="33"/>
      <c r="D13" s="33"/>
      <c r="E13" s="37"/>
      <c r="F13" s="38"/>
      <c r="G13" s="39"/>
      <c r="H13" s="53"/>
      <c r="I13" s="34"/>
    </row>
    <row r="14" ht="12.75">
      <c r="A14" s="6" t="s">
        <v>3</v>
      </c>
    </row>
    <row r="15" ht="9.75" customHeight="1" thickBot="1"/>
    <row r="16" spans="2:9" ht="18" customHeight="1">
      <c r="B16" s="8" t="s">
        <v>0</v>
      </c>
      <c r="C16" s="9" t="s">
        <v>13</v>
      </c>
      <c r="D16" s="10" t="s">
        <v>15</v>
      </c>
      <c r="E16" s="11" t="s">
        <v>1</v>
      </c>
      <c r="F16" s="12"/>
      <c r="G16" s="11" t="s">
        <v>37</v>
      </c>
      <c r="H16" s="12"/>
      <c r="I16" s="14" t="s">
        <v>2</v>
      </c>
    </row>
    <row r="17" spans="2:9" ht="21" customHeight="1">
      <c r="B17" s="64" t="s">
        <v>18</v>
      </c>
      <c r="C17" s="3" t="s">
        <v>27</v>
      </c>
      <c r="D17" s="4" t="s">
        <v>31</v>
      </c>
      <c r="E17" s="41">
        <v>2000</v>
      </c>
      <c r="F17" s="16" t="s">
        <v>16</v>
      </c>
      <c r="G17" s="19">
        <v>30</v>
      </c>
      <c r="H17" s="20" t="s">
        <v>17</v>
      </c>
      <c r="I17" s="58">
        <f>E17*G17</f>
        <v>60000</v>
      </c>
    </row>
    <row r="18" spans="2:9" ht="25.5" customHeight="1">
      <c r="B18" s="65"/>
      <c r="C18" s="1" t="s">
        <v>19</v>
      </c>
      <c r="D18" s="4" t="s">
        <v>36</v>
      </c>
      <c r="E18" s="18">
        <v>20000</v>
      </c>
      <c r="F18" s="16" t="s">
        <v>16</v>
      </c>
      <c r="G18" s="60">
        <v>20</v>
      </c>
      <c r="H18" s="20" t="s">
        <v>17</v>
      </c>
      <c r="I18" s="21">
        <f>E18*G18</f>
        <v>400000</v>
      </c>
    </row>
    <row r="19" spans="2:9" ht="25.5" customHeight="1">
      <c r="B19" s="65"/>
      <c r="C19" s="1" t="s">
        <v>20</v>
      </c>
      <c r="D19" s="4" t="s">
        <v>28</v>
      </c>
      <c r="E19" s="18">
        <v>13550</v>
      </c>
      <c r="F19" s="16" t="s">
        <v>16</v>
      </c>
      <c r="G19" s="19">
        <v>30</v>
      </c>
      <c r="H19" s="20" t="s">
        <v>17</v>
      </c>
      <c r="I19" s="21">
        <f>E19*G19</f>
        <v>406500</v>
      </c>
    </row>
    <row r="20" spans="2:9" ht="25.5" customHeight="1" thickBot="1">
      <c r="B20" s="66"/>
      <c r="C20" s="43" t="s">
        <v>34</v>
      </c>
      <c r="D20" s="44" t="s">
        <v>35</v>
      </c>
      <c r="E20" s="27">
        <v>15000</v>
      </c>
      <c r="F20" s="25" t="s">
        <v>16</v>
      </c>
      <c r="G20" s="28">
        <v>30</v>
      </c>
      <c r="H20" s="45" t="s">
        <v>17</v>
      </c>
      <c r="I20" s="40">
        <f>E20*G20</f>
        <v>450000</v>
      </c>
    </row>
    <row r="21" spans="2:9" s="38" customFormat="1" ht="25.5" customHeight="1" thickBot="1">
      <c r="B21" s="32"/>
      <c r="C21" s="46"/>
      <c r="D21" s="47"/>
      <c r="E21" s="34"/>
      <c r="F21" s="32"/>
      <c r="G21" s="35"/>
      <c r="H21" s="32"/>
      <c r="I21" s="34"/>
    </row>
    <row r="22" spans="2:9" ht="18" customHeight="1">
      <c r="B22" s="8" t="s">
        <v>0</v>
      </c>
      <c r="C22" s="9" t="s">
        <v>13</v>
      </c>
      <c r="D22" s="10" t="s">
        <v>15</v>
      </c>
      <c r="E22" s="11" t="s">
        <v>1</v>
      </c>
      <c r="F22" s="12"/>
      <c r="G22" s="11" t="s">
        <v>38</v>
      </c>
      <c r="H22" s="12"/>
      <c r="I22" s="14" t="s">
        <v>2</v>
      </c>
    </row>
    <row r="23" spans="2:9" ht="26.25" customHeight="1">
      <c r="B23" s="42" t="s">
        <v>11</v>
      </c>
      <c r="C23" s="48" t="s">
        <v>6</v>
      </c>
      <c r="D23" s="5" t="s">
        <v>29</v>
      </c>
      <c r="E23" s="41">
        <v>735</v>
      </c>
      <c r="F23" s="48" t="s">
        <v>16</v>
      </c>
      <c r="G23" s="61">
        <v>20</v>
      </c>
      <c r="H23" s="20" t="s">
        <v>17</v>
      </c>
      <c r="I23" s="58">
        <f>E23*G23</f>
        <v>14700</v>
      </c>
    </row>
    <row r="24" spans="2:9" ht="27.75" customHeight="1">
      <c r="B24" s="22" t="s">
        <v>10</v>
      </c>
      <c r="C24" s="16" t="s">
        <v>4</v>
      </c>
      <c r="D24" s="4" t="s">
        <v>30</v>
      </c>
      <c r="E24" s="18">
        <v>290</v>
      </c>
      <c r="F24" s="16" t="s">
        <v>16</v>
      </c>
      <c r="G24" s="61">
        <v>20</v>
      </c>
      <c r="H24" s="20" t="s">
        <v>17</v>
      </c>
      <c r="I24" s="21">
        <f>E24*G24</f>
        <v>5800</v>
      </c>
    </row>
    <row r="25" spans="2:9" ht="27.75" customHeight="1">
      <c r="B25" s="49" t="s">
        <v>12</v>
      </c>
      <c r="C25" s="50" t="s">
        <v>5</v>
      </c>
      <c r="D25" s="51" t="s">
        <v>51</v>
      </c>
      <c r="E25" s="52">
        <v>1550</v>
      </c>
      <c r="F25" s="50" t="s">
        <v>16</v>
      </c>
      <c r="G25" s="61">
        <v>20</v>
      </c>
      <c r="H25" s="20" t="s">
        <v>17</v>
      </c>
      <c r="I25" s="21">
        <f>E25*G25</f>
        <v>31000</v>
      </c>
    </row>
    <row r="26" spans="2:9" ht="23.25" customHeight="1" thickBot="1">
      <c r="B26" s="24" t="s">
        <v>26</v>
      </c>
      <c r="C26" s="25"/>
      <c r="D26" s="26"/>
      <c r="E26" s="27"/>
      <c r="F26" s="25" t="s">
        <v>16</v>
      </c>
      <c r="G26" s="28"/>
      <c r="H26" s="29" t="s">
        <v>17</v>
      </c>
      <c r="I26" s="30"/>
    </row>
    <row r="27" spans="2:9" ht="21.75" customHeight="1" thickTop="1">
      <c r="B27" s="31"/>
      <c r="C27" s="32"/>
      <c r="D27" s="33"/>
      <c r="E27" s="34"/>
      <c r="F27" s="32"/>
      <c r="G27" s="35"/>
      <c r="H27" s="53" t="s">
        <v>22</v>
      </c>
      <c r="I27" s="36">
        <f>SUM(I17:I26)</f>
        <v>1368000</v>
      </c>
    </row>
    <row r="28" spans="2:9" ht="21.75" customHeight="1">
      <c r="B28" s="31"/>
      <c r="C28" s="32"/>
      <c r="D28" s="33"/>
      <c r="E28" s="34"/>
      <c r="F28" s="32"/>
      <c r="G28" s="35"/>
      <c r="H28" s="53" t="s">
        <v>23</v>
      </c>
      <c r="I28" s="30">
        <f>I27*0.1</f>
        <v>136800</v>
      </c>
    </row>
    <row r="29" spans="2:9" ht="21.75" customHeight="1" thickBot="1">
      <c r="B29" s="33"/>
      <c r="C29" s="33"/>
      <c r="D29" s="33"/>
      <c r="E29" s="37"/>
      <c r="F29" s="38"/>
      <c r="G29" s="39"/>
      <c r="H29" s="53" t="s">
        <v>21</v>
      </c>
      <c r="I29" s="40">
        <f>I27+I28</f>
        <v>1504800</v>
      </c>
    </row>
    <row r="30" spans="2:9" ht="17.25" customHeight="1">
      <c r="B30" s="33"/>
      <c r="C30" s="33"/>
      <c r="D30" s="33"/>
      <c r="E30" s="37"/>
      <c r="F30" s="38"/>
      <c r="G30" s="39"/>
      <c r="H30" s="53"/>
      <c r="I30" s="34"/>
    </row>
    <row r="31" spans="1:2" ht="12.75">
      <c r="A31" s="6">
        <v>3</v>
      </c>
      <c r="B31" s="6" t="s">
        <v>40</v>
      </c>
    </row>
    <row r="32" ht="9.75" customHeight="1" thickBot="1"/>
    <row r="33" spans="2:9" ht="18" customHeight="1">
      <c r="B33" s="8" t="s">
        <v>0</v>
      </c>
      <c r="C33" s="9" t="s">
        <v>13</v>
      </c>
      <c r="D33" s="10" t="s">
        <v>15</v>
      </c>
      <c r="E33" s="11" t="s">
        <v>1</v>
      </c>
      <c r="F33" s="12"/>
      <c r="G33" s="10" t="s">
        <v>38</v>
      </c>
      <c r="H33" s="13"/>
      <c r="I33" s="14" t="s">
        <v>2</v>
      </c>
    </row>
    <row r="34" spans="2:9" ht="29.25" customHeight="1">
      <c r="B34" s="15" t="s">
        <v>41</v>
      </c>
      <c r="C34" s="55" t="s">
        <v>45</v>
      </c>
      <c r="D34" s="17" t="s">
        <v>50</v>
      </c>
      <c r="E34" s="18">
        <v>5000</v>
      </c>
      <c r="F34" s="16" t="s">
        <v>16</v>
      </c>
      <c r="G34" s="57">
        <v>3</v>
      </c>
      <c r="H34" s="20" t="s">
        <v>17</v>
      </c>
      <c r="I34" s="58">
        <f>E34*G34</f>
        <v>15000</v>
      </c>
    </row>
    <row r="35" spans="2:9" ht="29.25" customHeight="1">
      <c r="B35" s="15" t="s">
        <v>41</v>
      </c>
      <c r="C35" s="55" t="s">
        <v>48</v>
      </c>
      <c r="D35" s="17" t="s">
        <v>49</v>
      </c>
      <c r="E35" s="18">
        <v>9500</v>
      </c>
      <c r="F35" s="16" t="s">
        <v>16</v>
      </c>
      <c r="G35" s="57">
        <v>3</v>
      </c>
      <c r="H35" s="20" t="s">
        <v>17</v>
      </c>
      <c r="I35" s="21">
        <f>E35*G35</f>
        <v>28500</v>
      </c>
    </row>
    <row r="36" spans="2:9" ht="29.25" customHeight="1">
      <c r="B36" s="15" t="s">
        <v>11</v>
      </c>
      <c r="C36" s="16" t="s">
        <v>42</v>
      </c>
      <c r="D36" s="17" t="s">
        <v>43</v>
      </c>
      <c r="E36" s="18">
        <v>10</v>
      </c>
      <c r="F36" s="16"/>
      <c r="G36" s="62">
        <v>500</v>
      </c>
      <c r="H36" s="20"/>
      <c r="I36" s="21">
        <f>E36*G36</f>
        <v>5000</v>
      </c>
    </row>
    <row r="37" spans="2:9" ht="29.25" customHeight="1">
      <c r="B37" s="22" t="s">
        <v>10</v>
      </c>
      <c r="C37" s="16" t="s">
        <v>14</v>
      </c>
      <c r="D37" s="17" t="s">
        <v>44</v>
      </c>
      <c r="E37" s="18">
        <v>80</v>
      </c>
      <c r="F37" s="16" t="s">
        <v>16</v>
      </c>
      <c r="G37" s="62">
        <v>150</v>
      </c>
      <c r="H37" s="20" t="s">
        <v>17</v>
      </c>
      <c r="I37" s="21">
        <f>E37*G37</f>
        <v>12000</v>
      </c>
    </row>
    <row r="38" spans="2:9" ht="29.25" customHeight="1">
      <c r="B38" s="23" t="s">
        <v>25</v>
      </c>
      <c r="C38" s="16" t="s">
        <v>24</v>
      </c>
      <c r="D38" s="17"/>
      <c r="E38" s="18">
        <v>20000</v>
      </c>
      <c r="F38" s="16" t="s">
        <v>16</v>
      </c>
      <c r="G38" s="60">
        <v>2</v>
      </c>
      <c r="H38" s="20" t="s">
        <v>17</v>
      </c>
      <c r="I38" s="21">
        <f>E38*G38</f>
        <v>40000</v>
      </c>
    </row>
    <row r="39" spans="2:9" ht="26.25" customHeight="1" thickBot="1">
      <c r="B39" s="24" t="s">
        <v>26</v>
      </c>
      <c r="C39" s="25"/>
      <c r="D39" s="26"/>
      <c r="E39" s="27"/>
      <c r="F39" s="25" t="s">
        <v>16</v>
      </c>
      <c r="G39" s="28"/>
      <c r="H39" s="29" t="s">
        <v>17</v>
      </c>
      <c r="I39" s="30"/>
    </row>
    <row r="40" spans="2:9" ht="21.75" customHeight="1" thickTop="1">
      <c r="B40" s="31"/>
      <c r="C40" s="32"/>
      <c r="D40" s="33"/>
      <c r="E40" s="34"/>
      <c r="F40" s="32"/>
      <c r="G40" s="35"/>
      <c r="H40" s="53" t="s">
        <v>22</v>
      </c>
      <c r="I40" s="36">
        <f>SUM(I34:I39)</f>
        <v>100500</v>
      </c>
    </row>
    <row r="41" spans="2:9" ht="21.75" customHeight="1">
      <c r="B41" s="31"/>
      <c r="C41" s="32"/>
      <c r="D41" s="33"/>
      <c r="E41" s="34"/>
      <c r="F41" s="32"/>
      <c r="G41" s="35"/>
      <c r="H41" s="53" t="s">
        <v>23</v>
      </c>
      <c r="I41" s="30">
        <f>I40*0.1</f>
        <v>10050</v>
      </c>
    </row>
    <row r="42" spans="2:9" ht="21.75" customHeight="1" thickBot="1">
      <c r="B42" s="33"/>
      <c r="C42" s="33"/>
      <c r="D42" s="33"/>
      <c r="E42" s="37"/>
      <c r="F42" s="38"/>
      <c r="G42" s="39"/>
      <c r="H42" s="53" t="s">
        <v>21</v>
      </c>
      <c r="I42" s="40">
        <f>I40+I41</f>
        <v>110550</v>
      </c>
    </row>
    <row r="43" ht="18" customHeight="1" thickBot="1"/>
    <row r="44" spans="8:9" ht="28.5" customHeight="1" thickBot="1">
      <c r="H44" s="2" t="s">
        <v>46</v>
      </c>
      <c r="I44" s="54">
        <f>I12+I29+I42</f>
        <v>2099350</v>
      </c>
    </row>
  </sheetData>
  <sheetProtection/>
  <mergeCells count="2">
    <mergeCell ref="A1:I1"/>
    <mergeCell ref="B17:B20"/>
  </mergeCells>
  <printOptions/>
  <pageMargins left="0.35433070866141736" right="0.35433070866141736" top="0.6692913385826772" bottom="0.3937007874015748" header="0.3937007874015748" footer="0.11811023622047245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T10N05911</dc:creator>
  <cp:keywords/>
  <dc:description/>
  <cp:lastModifiedBy>東京都</cp:lastModifiedBy>
  <cp:lastPrinted>2024-03-27T00:13:31Z</cp:lastPrinted>
  <dcterms:created xsi:type="dcterms:W3CDTF">1997-01-08T22:48:59Z</dcterms:created>
  <dcterms:modified xsi:type="dcterms:W3CDTF">2024-03-27T02:00:52Z</dcterms:modified>
  <cp:category/>
  <cp:version/>
  <cp:contentType/>
  <cp:contentStatus/>
</cp:coreProperties>
</file>