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4_個別協議書様式・資料\R5kobetukyogi_R4hiyou\"/>
    </mc:Choice>
  </mc:AlternateContent>
  <bookViews>
    <workbookView xWindow="0" yWindow="0" windowWidth="15144" windowHeight="3480" tabRatio="770"/>
  </bookViews>
  <sheets>
    <sheet name="基本情報等入力シート" sheetId="17" r:id="rId1"/>
    <sheet name="個別協議様式ア（ウ）分" sheetId="13" r:id="rId2"/>
    <sheet name="基準単価" sheetId="16" state="hidden" r:id="rId3"/>
    <sheet name="「費用の概要、積算内訳」記載例" sheetId="11" state="hidden" r:id="rId4"/>
    <sheet name="計算用" sheetId="18" state="hidden" r:id="rId5"/>
    <sheet name="参照" sheetId="7" state="hidden" r:id="rId6"/>
  </sheets>
  <externalReferences>
    <externalReference r:id="rId7"/>
  </externalReferences>
  <definedNames>
    <definedName name="_xlnm.Print_Area" localSheetId="3">'「費用の概要、積算内訳」記載例'!$A$1:$AL$25</definedName>
    <definedName name="_xlnm.Print_Area" localSheetId="2">基準単価!$A$1:$N$45</definedName>
    <definedName name="_xlnm.Print_Area" localSheetId="0">基本情報等入力シート!$A$1:$B$27</definedName>
    <definedName name="_xlnm.Print_Area" localSheetId="1">'個別協議様式ア（ウ）分'!$A$1:$AM$39</definedName>
    <definedName name="Z_0013D02D_7229_42E9_BC29_9561B8875AB4_.wvu.Cols" localSheetId="2" hidden="1">基準単価!$G:$H</definedName>
    <definedName name="Z_0013D02D_7229_42E9_BC29_9561B8875AB4_.wvu.PrintArea" localSheetId="2" hidden="1">基準単価!$A$1:$N$45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2" i="13" l="1"/>
  <c r="V12" i="13"/>
  <c r="U12" i="13"/>
  <c r="T12" i="13"/>
  <c r="S12" i="13"/>
  <c r="W13" i="13" l="1"/>
  <c r="V13" i="13"/>
  <c r="U13" i="13"/>
  <c r="T13" i="13"/>
  <c r="S13" i="13"/>
  <c r="AJ4" i="13" l="1"/>
  <c r="H26" i="17"/>
  <c r="H13" i="13"/>
  <c r="E13" i="13"/>
  <c r="H12" i="13"/>
  <c r="E12" i="13"/>
  <c r="H20" i="17"/>
  <c r="G20" i="17"/>
  <c r="B22" i="17" l="1"/>
  <c r="K12" i="13" s="1"/>
  <c r="Q13" i="13"/>
  <c r="O13" i="13" s="1"/>
  <c r="K13" i="13" l="1"/>
  <c r="I6" i="16"/>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 r="O12" i="13" l="1"/>
  <c r="Q12" i="13" l="1"/>
</calcChain>
</file>

<file path=xl/comments1.xml><?xml version="1.0" encoding="utf-8"?>
<comments xmlns="http://schemas.openxmlformats.org/spreadsheetml/2006/main">
  <authors>
    <author>東京都</author>
  </authors>
  <commentList>
    <comment ref="B6" authorId="0" shapeId="0">
      <text>
        <r>
          <rPr>
            <b/>
            <sz val="10"/>
            <color indexed="81"/>
            <rFont val="MS P ゴシック"/>
            <family val="3"/>
            <charset val="128"/>
          </rPr>
          <t>提出日を記載してください。</t>
        </r>
      </text>
    </comment>
    <comment ref="B7" authorId="0" shapeId="0">
      <text>
        <r>
          <rPr>
            <b/>
            <sz val="10"/>
            <color indexed="81"/>
            <rFont val="MS P ゴシック"/>
            <family val="3"/>
            <charset val="128"/>
          </rPr>
          <t>法人所在地、法人名、代表者職名、代表者氏名は、
印鑑証明書の記載している内容と一致させてください。</t>
        </r>
      </text>
    </comment>
    <comment ref="B12" authorId="0" shapeId="0">
      <text>
        <r>
          <rPr>
            <b/>
            <sz val="10"/>
            <color indexed="81"/>
            <rFont val="MS P ゴシック"/>
            <family val="3"/>
            <charset val="128"/>
          </rPr>
          <t>本補助金を申請する事業所・施設名称、所在地、介護保険事業所番号、サービス種別は
東京都に届出している内容を正確に記載してください。</t>
        </r>
      </text>
    </comment>
    <comment ref="B15" authorId="0" shapeId="0">
      <text>
        <r>
          <rPr>
            <b/>
            <sz val="10"/>
            <color indexed="81"/>
            <rFont val="MS P ゴシック"/>
            <family val="3"/>
            <charset val="128"/>
          </rPr>
          <t>申請担当者の連絡先については、申請内容の確認等の際に使用しますので、
間違いがないように記載してください。</t>
        </r>
      </text>
    </comment>
    <comment ref="B19" authorId="0" shapeId="0">
      <text>
        <r>
          <rPr>
            <b/>
            <sz val="10"/>
            <color indexed="81"/>
            <rFont val="MS P ゴシック"/>
            <family val="3"/>
            <charset val="128"/>
          </rPr>
          <t>特定施設入居者生活介護の指定を受けていない養護老人ホーム、軽費老人ホーム、
有料老人ホーム、サービス付き高齢者向け住宅については、入力不要です。</t>
        </r>
      </text>
    </comment>
    <comment ref="B21" authorId="0" shapeId="0">
      <text>
        <r>
          <rPr>
            <b/>
            <sz val="10"/>
            <color indexed="81"/>
            <rFont val="MS P ゴシック"/>
            <family val="3"/>
            <charset val="128"/>
          </rPr>
          <t>定員は、短期入所系、入所施設・居住系のみ記載してください。</t>
        </r>
      </text>
    </comment>
    <comment ref="B22" authorId="0" shapeId="0">
      <text>
        <r>
          <rPr>
            <b/>
            <sz val="10"/>
            <color indexed="81"/>
            <rFont val="MS P ゴシック"/>
            <family val="3"/>
            <charset val="128"/>
          </rPr>
          <t>基準単価が自動計算されますのでご確認ください。</t>
        </r>
      </text>
    </comment>
    <comment ref="B25" authorId="0" shapeId="0">
      <text>
        <r>
          <rPr>
            <b/>
            <sz val="10"/>
            <color indexed="81"/>
            <rFont val="MS P ゴシック"/>
            <family val="3"/>
            <charset val="128"/>
          </rPr>
          <t>令和４年度中にすでに個別協議を行い、承認をうけた場合は、「２回目以降」を選択してください。
それ以外の場合は、「１回目」を選択してください</t>
        </r>
      </text>
    </comment>
    <comment ref="B26" authorId="0" shapeId="0">
      <text>
        <r>
          <rPr>
            <b/>
            <sz val="10"/>
            <color indexed="81"/>
            <rFont val="MS P ゴシック"/>
            <family val="3"/>
            <charset val="128"/>
          </rPr>
          <t>令和４年度中に、個別協議の有無に関わらず、本個別協議を行う事業所のサービス種別で、
本事業により補助金を受けている場合は、○をつけてください。</t>
        </r>
      </text>
    </comment>
  </commentList>
</comments>
</file>

<file path=xl/comments2.xml><?xml version="1.0" encoding="utf-8"?>
<comments xmlns="http://schemas.openxmlformats.org/spreadsheetml/2006/main">
  <authors>
    <author>東京都</author>
  </authors>
  <commentList>
    <comment ref="U4" authorId="0" shapeId="0">
      <text>
        <r>
          <rPr>
            <b/>
            <sz val="24"/>
            <color indexed="81"/>
            <rFont val="メイリオ"/>
            <family val="3"/>
            <charset val="128"/>
          </rPr>
          <t>水色塗りつぶしセルを入力してください。</t>
        </r>
      </text>
    </comment>
    <comment ref="M13" authorId="0" shapeId="0">
      <text>
        <r>
          <rPr>
            <b/>
            <sz val="16"/>
            <color indexed="81"/>
            <rFont val="Meiryo UI"/>
            <family val="3"/>
            <charset val="128"/>
          </rPr>
          <t>令和４年度中にすでに個別協議を行い、承認をうけた場合（本個別協議が「2回目以降」の場合）は、
すでに承認を受けた個別協議で引き上げた基準額をこのセルに入力してください。</t>
        </r>
      </text>
    </comment>
  </commentList>
</comments>
</file>

<file path=xl/comments3.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<sst xmlns="http://schemas.openxmlformats.org/spreadsheetml/2006/main" count="416" uniqueCount="268">
  <si>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</si>
  <si>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</si>
  <si>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</si>
  <si>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</si>
  <si>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</si>
  <si>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</si>
  <si>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</si>
  <si>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</si>
  <si>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</si>
  <si>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</si>
  <si>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</si>
  <si>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</si>
  <si>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</si>
  <si>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</si>
  <si>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</si>
  <si>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</si>
  <si>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</si>
  <si>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</si>
  <si>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</si>
  <si>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</si>
  <si>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</si>
  <si>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</si>
  <si>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</si>
  <si>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</si>
  <si>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</si>
  <si>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</si>
  <si>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</si>
  <si>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</si>
  <si>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</si>
  <si>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</si>
  <si>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</si>
  <si>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</si>
  <si>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</si>
  <si>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</si>
  <si>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</si>
  <si>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</si>
  <si>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</si>
  <si>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</si>
  <si>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</si>
  <si>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</si>
  <si>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</si>
  <si>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</si>
  <si>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</si>
  <si>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</si>
  <si>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</si>
  <si>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</si>
  <si>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</si>
  <si>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</si>
  <si>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</si>
  <si>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</si>
  <si>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</si>
  <si>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</si>
  <si>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</si>
  <si>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</si>
  <si>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</si>
  <si>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</si>
  <si>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</si>
  <si>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</si>
  <si>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</si>
  <si>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</si>
  <si>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</si>
  <si>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</si>
  <si>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</si>
  <si>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</si>
  <si>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</si>
  <si>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</si>
  <si>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</si>
  <si>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申請先の都道府県市名</t>
    <rPh sb="0" eb="2">
      <t>シンセイ</t>
    </rPh>
    <rPh sb="2" eb="3">
      <t>サキ</t>
    </rPh>
    <rPh sb="4" eb="8">
      <t>トドウフケン</t>
    </rPh>
    <rPh sb="8" eb="9">
      <t>シ</t>
    </rPh>
    <rPh sb="9" eb="10">
      <t>メイ</t>
    </rPh>
    <phoneticPr fontId="1"/>
  </si>
  <si>
    <t>対象経費の費目</t>
    <rPh sb="0" eb="2">
      <t>タイショウ</t>
    </rPh>
    <rPh sb="2" eb="4">
      <t>ケイヒ</t>
    </rPh>
    <rPh sb="5" eb="7">
      <t>ヒモク</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</si>
  <si>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</si>
  <si>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</si>
  <si>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</si>
  <si>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</si>
  <si>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</si>
  <si>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</si>
  <si>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</si>
  <si>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</si>
  <si>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</si>
  <si>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（１）どの年度に生じたかかり増し費用に対する個別協議か、当てはまる方に○で選択してください。（両年度に該当がある場合は様式を分けて記載してください）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</si>
  <si>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（２）個別協議の対象となる事業所・施設等</t>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</si>
  <si>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</si>
  <si>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</si>
  <si>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</si>
  <si>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</si>
  <si>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</si>
  <si>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</si>
  <si>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</si>
  <si>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</si>
  <si>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</si>
  <si>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</si>
  <si>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</si>
  <si>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</si>
  <si>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</si>
  <si>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</si>
  <si>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</si>
  <si>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</si>
  <si>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</si>
  <si>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</si>
  <si>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</si>
  <si>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</si>
  <si>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濃厚接触者数
（延べ人数）</t>
    <rPh sb="0" eb="2">
      <t>ノウコウ</t>
    </rPh>
    <rPh sb="2" eb="5">
      <t>セッショクシャ</t>
    </rPh>
    <rPh sb="5" eb="6">
      <t>スウ</t>
    </rPh>
    <rPh sb="8" eb="9">
      <t>ノ</t>
    </rPh>
    <rPh sb="10" eb="12">
      <t>ニンズウ</t>
    </rPh>
    <phoneticPr fontId="1"/>
  </si>
  <si>
    <t>感染者数
（延べ人数）</t>
    <rPh sb="0" eb="3">
      <t>カンセンシャ</t>
    </rPh>
    <rPh sb="3" eb="4">
      <t>スウ</t>
    </rPh>
    <rPh sb="6" eb="7">
      <t>ノ</t>
    </rPh>
    <rPh sb="8" eb="9">
      <t>ニン</t>
    </rPh>
    <rPh sb="9" eb="10">
      <t>ズウ</t>
    </rPh>
    <phoneticPr fontId="1"/>
  </si>
  <si>
    <t>備　考</t>
    <rPh sb="0" eb="1">
      <t>ビ</t>
    </rPh>
    <rPh sb="2" eb="3">
      <t>コウ</t>
    </rPh>
    <phoneticPr fontId="1"/>
  </si>
  <si>
    <t>人数</t>
    <rPh sb="0" eb="1">
      <t>ヒト</t>
    </rPh>
    <rPh sb="1" eb="2">
      <t>スウ</t>
    </rPh>
    <phoneticPr fontId="1"/>
  </si>
  <si>
    <t>※ 備考欄には、今回の個別協議に係る最初の感染者・濃厚接触者が発生した日（感染等が複数回に分かれて発生した場合は各回）、その他補足事項があれば記載してください。</t>
    <rPh sb="2" eb="5">
      <t>ビコウラン</t>
    </rPh>
    <rPh sb="8" eb="10">
      <t>コンカイ</t>
    </rPh>
    <rPh sb="11" eb="13">
      <t>コベツ</t>
    </rPh>
    <rPh sb="13" eb="15">
      <t>キョウギ</t>
    </rPh>
    <rPh sb="16" eb="17">
      <t>カカ</t>
    </rPh>
    <rPh sb="18" eb="20">
      <t>サイショ</t>
    </rPh>
    <rPh sb="21" eb="24">
      <t>カンセンシャ</t>
    </rPh>
    <rPh sb="25" eb="27">
      <t>ノウコウ</t>
    </rPh>
    <rPh sb="27" eb="30">
      <t>セッショクシャ</t>
    </rPh>
    <rPh sb="31" eb="33">
      <t>ハッセイ</t>
    </rPh>
    <rPh sb="35" eb="36">
      <t>ヒ</t>
    </rPh>
    <rPh sb="37" eb="39">
      <t>カンセン</t>
    </rPh>
    <rPh sb="39" eb="40">
      <t>トウ</t>
    </rPh>
    <rPh sb="41" eb="44">
      <t>フクスウカイ</t>
    </rPh>
    <rPh sb="45" eb="46">
      <t>ワ</t>
    </rPh>
    <rPh sb="49" eb="51">
      <t>ハッセイ</t>
    </rPh>
    <rPh sb="53" eb="55">
      <t>バアイ</t>
    </rPh>
    <rPh sb="56" eb="58">
      <t>カクカイ</t>
    </rPh>
    <rPh sb="62" eb="63">
      <t>ホカ</t>
    </rPh>
    <rPh sb="63" eb="65">
      <t>ホソク</t>
    </rPh>
    <rPh sb="65" eb="67">
      <t>ジコウ</t>
    </rPh>
    <rPh sb="71" eb="73">
      <t>キサイ</t>
    </rPh>
    <phoneticPr fontId="1"/>
  </si>
  <si>
    <t>個別協議の承認を受けたことがある場合は、引き上げ後の基準額（Ａ’）</t>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</si>
  <si>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</si>
  <si>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</si>
  <si>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</si>
  <si>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</si>
  <si>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</si>
  <si>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</si>
  <si>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</si>
  <si>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</si>
  <si>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</si>
  <si>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</si>
  <si>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</si>
  <si>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</si>
  <si>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</si>
  <si>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</si>
  <si>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</si>
  <si>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</si>
  <si>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</si>
  <si>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</si>
  <si>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</si>
  <si>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</si>
  <si>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</si>
  <si>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</si>
  <si>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</si>
  <si>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</si>
  <si>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</si>
  <si>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</si>
  <si>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</si>
  <si>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</si>
  <si>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</si>
  <si>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</si>
  <si>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</si>
  <si>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</si>
  <si>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</si>
  <si>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</si>
  <si>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</si>
  <si>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</si>
  <si>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</si>
  <si>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</si>
  <si>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</si>
  <si>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</si>
  <si>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</si>
  <si>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</si>
  <si>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</si>
  <si>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</si>
  <si>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</si>
  <si>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</si>
  <si>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</si>
  <si>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</si>
  <si>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</si>
  <si>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</si>
  <si>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</si>
  <si>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</si>
  <si>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</si>
  <si>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</si>
  <si>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</si>
  <si>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</si>
  <si>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</si>
  <si>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</si>
  <si>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</si>
  <si>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</si>
  <si>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</si>
  <si>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</si>
  <si>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</si>
  <si>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</si>
  <si>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</si>
  <si>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</si>
  <si>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</si>
  <si>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</si>
  <si>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</si>
  <si>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</si>
  <si>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</si>
  <si>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</si>
  <si>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</si>
  <si>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</si>
  <si>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</si>
  <si>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</si>
  <si>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</si>
  <si>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</si>
  <si>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t>●基本情報入力シート</t>
    <rPh sb="1" eb="3">
      <t>キホン</t>
    </rPh>
    <rPh sb="3" eb="5">
      <t>ジョウホウ</t>
    </rPh>
    <rPh sb="5" eb="7">
      <t>ニュウリョク</t>
    </rPh>
    <phoneticPr fontId="36"/>
  </si>
  <si>
    <t>自費検査判定セル</t>
    <rPh sb="0" eb="2">
      <t>ジヒ</t>
    </rPh>
    <rPh sb="2" eb="4">
      <t>ケンサ</t>
    </rPh>
    <rPh sb="4" eb="6">
      <t>ハンテイ</t>
    </rPh>
    <phoneticPr fontId="36"/>
  </si>
  <si>
    <t>施設内療養判定セル</t>
    <rPh sb="0" eb="2">
      <t>シセツ</t>
    </rPh>
    <rPh sb="2" eb="3">
      <t>ナイ</t>
    </rPh>
    <rPh sb="3" eb="5">
      <t>リョウヨウ</t>
    </rPh>
    <rPh sb="5" eb="7">
      <t>ハンテイ</t>
    </rPh>
    <phoneticPr fontId="36"/>
  </si>
  <si>
    <t>　※本シートの水色塗りつぶしセルを入力してください。</t>
    <rPh sb="2" eb="3">
      <t>ホン</t>
    </rPh>
    <rPh sb="7" eb="9">
      <t>ミズイロ</t>
    </rPh>
    <rPh sb="9" eb="10">
      <t>ヌ</t>
    </rPh>
    <rPh sb="17" eb="19">
      <t>ニュウリョク</t>
    </rPh>
    <phoneticPr fontId="36"/>
  </si>
  <si>
    <t>提出日</t>
    <rPh sb="0" eb="2">
      <t>テイシュツ</t>
    </rPh>
    <rPh sb="2" eb="3">
      <t>ビ</t>
    </rPh>
    <phoneticPr fontId="36"/>
  </si>
  <si>
    <t>申請者（法人名）</t>
    <rPh sb="0" eb="3">
      <t>シンセイシャ</t>
    </rPh>
    <rPh sb="4" eb="6">
      <t>ホウジン</t>
    </rPh>
    <rPh sb="6" eb="7">
      <t>メイ</t>
    </rPh>
    <phoneticPr fontId="36"/>
  </si>
  <si>
    <t>法人所在地（郵便番号）</t>
    <rPh sb="0" eb="2">
      <t>ホウジン</t>
    </rPh>
    <rPh sb="2" eb="5">
      <t>ショザイチ</t>
    </rPh>
    <rPh sb="6" eb="10">
      <t>ユウビンバンゴウ</t>
    </rPh>
    <phoneticPr fontId="36"/>
  </si>
  <si>
    <t>法人所在地（住所）</t>
    <rPh sb="0" eb="2">
      <t>ホウジン</t>
    </rPh>
    <rPh sb="2" eb="5">
      <t>ショザイチ</t>
    </rPh>
    <rPh sb="6" eb="8">
      <t>ジュウショ</t>
    </rPh>
    <phoneticPr fontId="36"/>
  </si>
  <si>
    <t>代表者職名</t>
    <rPh sb="0" eb="3">
      <t>ダイヒョウシャ</t>
    </rPh>
    <rPh sb="3" eb="4">
      <t>ショク</t>
    </rPh>
    <rPh sb="4" eb="5">
      <t>メイ</t>
    </rPh>
    <phoneticPr fontId="36"/>
  </si>
  <si>
    <t>代表者氏名</t>
    <rPh sb="0" eb="3">
      <t>ダイヒョウシャ</t>
    </rPh>
    <rPh sb="3" eb="5">
      <t>シメイ</t>
    </rPh>
    <phoneticPr fontId="36"/>
  </si>
  <si>
    <t>事業所・施設名称</t>
    <rPh sb="0" eb="3">
      <t>ジギョウショ</t>
    </rPh>
    <rPh sb="4" eb="6">
      <t>シセツ</t>
    </rPh>
    <rPh sb="6" eb="8">
      <t>メイショウ</t>
    </rPh>
    <phoneticPr fontId="36"/>
  </si>
  <si>
    <t>事業所・施設所在地（郵便番号）</t>
    <rPh sb="0" eb="3">
      <t>ジギョウショ</t>
    </rPh>
    <rPh sb="4" eb="6">
      <t>シセツ</t>
    </rPh>
    <rPh sb="6" eb="9">
      <t>ショザイチ</t>
    </rPh>
    <phoneticPr fontId="36"/>
  </si>
  <si>
    <t>事業所・施設所在地（住所）</t>
    <rPh sb="0" eb="3">
      <t>ジギョウショ</t>
    </rPh>
    <rPh sb="4" eb="6">
      <t>シセツ</t>
    </rPh>
    <rPh sb="6" eb="9">
      <t>ショザイチ</t>
    </rPh>
    <rPh sb="10" eb="12">
      <t>ジュウショ</t>
    </rPh>
    <phoneticPr fontId="36"/>
  </si>
  <si>
    <t>申請担当者の連絡先（電話番号）</t>
    <rPh sb="0" eb="2">
      <t>シンセイ</t>
    </rPh>
    <rPh sb="2" eb="5">
      <t>タントウシャ</t>
    </rPh>
    <rPh sb="6" eb="9">
      <t>レンラクサキ</t>
    </rPh>
    <rPh sb="10" eb="12">
      <t>デンワ</t>
    </rPh>
    <rPh sb="12" eb="14">
      <t>バンゴウ</t>
    </rPh>
    <phoneticPr fontId="36"/>
  </si>
  <si>
    <t>申請担当者の連絡先（E-mail）</t>
    <rPh sb="0" eb="2">
      <t>シンセイ</t>
    </rPh>
    <rPh sb="2" eb="5">
      <t>タントウシャ</t>
    </rPh>
    <rPh sb="6" eb="9">
      <t>レンラクサキ</t>
    </rPh>
    <phoneticPr fontId="36"/>
  </si>
  <si>
    <t>申請担当者の氏名</t>
    <rPh sb="0" eb="2">
      <t>シンセイ</t>
    </rPh>
    <rPh sb="2" eb="5">
      <t>タントウシャ</t>
    </rPh>
    <rPh sb="6" eb="8">
      <t>シメイ</t>
    </rPh>
    <phoneticPr fontId="36"/>
  </si>
  <si>
    <t>介護保険事業所番号</t>
    <rPh sb="0" eb="2">
      <t>カイゴ</t>
    </rPh>
    <rPh sb="2" eb="4">
      <t>ホケン</t>
    </rPh>
    <rPh sb="4" eb="7">
      <t>ジギョウショ</t>
    </rPh>
    <rPh sb="7" eb="9">
      <t>バンゴウ</t>
    </rPh>
    <phoneticPr fontId="36"/>
  </si>
  <si>
    <t>サービス種別</t>
    <rPh sb="4" eb="6">
      <t>シュベツ</t>
    </rPh>
    <phoneticPr fontId="36"/>
  </si>
  <si>
    <t>定員数</t>
    <rPh sb="0" eb="2">
      <t>テイイン</t>
    </rPh>
    <rPh sb="2" eb="3">
      <t>スウ</t>
    </rPh>
    <phoneticPr fontId="36"/>
  </si>
  <si>
    <t>東京都</t>
    <rPh sb="0" eb="2">
      <t>トウキョウ</t>
    </rPh>
    <rPh sb="2" eb="3">
      <t>ト</t>
    </rPh>
    <phoneticPr fontId="1"/>
  </si>
  <si>
    <t>別表１</t>
    <rPh sb="0" eb="2">
      <t>ベッピョウ</t>
    </rPh>
    <phoneticPr fontId="36"/>
  </si>
  <si>
    <t>別表２</t>
    <rPh sb="0" eb="2">
      <t>ベッピョウ</t>
    </rPh>
    <phoneticPr fontId="36"/>
  </si>
  <si>
    <t>別表３</t>
    <rPh sb="0" eb="2">
      <t>ベッピョウ</t>
    </rPh>
    <phoneticPr fontId="36"/>
  </si>
  <si>
    <t>単位</t>
    <rPh sb="0" eb="2">
      <t>タンイ</t>
    </rPh>
    <phoneticPr fontId="36"/>
  </si>
  <si>
    <t>自費検査フラグ</t>
    <rPh sb="0" eb="2">
      <t>ジヒ</t>
    </rPh>
    <rPh sb="2" eb="4">
      <t>ケンサ</t>
    </rPh>
    <phoneticPr fontId="36"/>
  </si>
  <si>
    <t>施設内療養</t>
    <rPh sb="0" eb="2">
      <t>シセツ</t>
    </rPh>
    <rPh sb="2" eb="3">
      <t>ナイ</t>
    </rPh>
    <rPh sb="3" eb="5">
      <t>リョウヨウ</t>
    </rPh>
    <phoneticPr fontId="36"/>
  </si>
  <si>
    <t>通所介護事業所（通常規模型）</t>
    <rPh sb="0" eb="2">
      <t>ツウショ</t>
    </rPh>
    <rPh sb="2" eb="4">
      <t>カイゴ</t>
    </rPh>
    <rPh sb="4" eb="7">
      <t>ジギョウショ</t>
    </rPh>
    <phoneticPr fontId="36"/>
  </si>
  <si>
    <t>/事業所</t>
    <rPh sb="1" eb="4">
      <t>ジギョウショ</t>
    </rPh>
    <phoneticPr fontId="2"/>
  </si>
  <si>
    <t>通所介護事業所（大規模型（Ⅰ））</t>
    <rPh sb="0" eb="2">
      <t>ツウショ</t>
    </rPh>
    <rPh sb="2" eb="4">
      <t>カイゴ</t>
    </rPh>
    <rPh sb="4" eb="7">
      <t>ジギョウショ</t>
    </rPh>
    <phoneticPr fontId="36"/>
  </si>
  <si>
    <t>通所介護事業所（大規模型（Ⅱ））</t>
    <rPh sb="0" eb="2">
      <t>ツウショ</t>
    </rPh>
    <rPh sb="2" eb="4">
      <t>カイゴ</t>
    </rPh>
    <rPh sb="4" eb="7">
      <t>ジギョウショ</t>
    </rPh>
    <phoneticPr fontId="36"/>
  </si>
  <si>
    <t>地域密着型通所介護事業所(療養通所介護事業所を含む)</t>
    <rPh sb="13" eb="15">
      <t>リョウヨウ</t>
    </rPh>
    <rPh sb="15" eb="17">
      <t>ツウショ</t>
    </rPh>
    <rPh sb="17" eb="19">
      <t>カイゴ</t>
    </rPh>
    <rPh sb="19" eb="22">
      <t>ジギョウショ</t>
    </rPh>
    <rPh sb="23" eb="24">
      <t>フク</t>
    </rPh>
    <phoneticPr fontId="36"/>
  </si>
  <si>
    <t>通所リハビリテーション事業所（通常規模型）</t>
    <phoneticPr fontId="36"/>
  </si>
  <si>
    <t>通所リハビリテーション事業所（大規模型（Ⅰ））</t>
    <phoneticPr fontId="36"/>
  </si>
  <si>
    <t>通所リハビリテーション事業所（大規模型（Ⅱ））</t>
    <phoneticPr fontId="36"/>
  </si>
  <si>
    <t>短期入所生活介護事業所</t>
  </si>
  <si>
    <t>/定員</t>
    <rPh sb="1" eb="3">
      <t>テイイン</t>
    </rPh>
    <phoneticPr fontId="2"/>
  </si>
  <si>
    <t>短期入所療養介護事業所</t>
    <rPh sb="0" eb="2">
      <t>タンキ</t>
    </rPh>
    <rPh sb="2" eb="4">
      <t>ニュウショ</t>
    </rPh>
    <rPh sb="4" eb="6">
      <t>リョウヨウ</t>
    </rPh>
    <rPh sb="6" eb="8">
      <t>カイゴ</t>
    </rPh>
    <rPh sb="8" eb="11">
      <t>ジギョウショ</t>
    </rPh>
    <phoneticPr fontId="36"/>
  </si>
  <si>
    <t>居宅療養管理指導事業所</t>
    <rPh sb="8" eb="11">
      <t>ジギョウショ</t>
    </rPh>
    <phoneticPr fontId="36"/>
  </si>
  <si>
    <t>介護老人福祉施設</t>
  </si>
  <si>
    <t>地域密着型介護老人福祉施設</t>
  </si>
  <si>
    <t>介護老人保健施設</t>
  </si>
  <si>
    <t>認知症対応型共同生活介護事業所</t>
  </si>
  <si>
    <t>養護老人ホーム（定員30人以上）</t>
    <rPh sb="0" eb="2">
      <t>ヨウゴ</t>
    </rPh>
    <rPh sb="2" eb="4">
      <t>ロウジン</t>
    </rPh>
    <rPh sb="8" eb="10">
      <t>テイイン</t>
    </rPh>
    <rPh sb="12" eb="15">
      <t>ニンイジョウ</t>
    </rPh>
    <phoneticPr fontId="36"/>
  </si>
  <si>
    <t>養護老人ホーム（定員29人以下）</t>
    <rPh sb="0" eb="2">
      <t>ヨウゴ</t>
    </rPh>
    <rPh sb="2" eb="4">
      <t>ロウジン</t>
    </rPh>
    <rPh sb="8" eb="10">
      <t>テイイン</t>
    </rPh>
    <rPh sb="12" eb="13">
      <t>ニン</t>
    </rPh>
    <rPh sb="13" eb="15">
      <t>イカ</t>
    </rPh>
    <phoneticPr fontId="36"/>
  </si>
  <si>
    <t>軽費老人ホーム（定員30人以上）</t>
    <rPh sb="0" eb="2">
      <t>ケイヒ</t>
    </rPh>
    <rPh sb="2" eb="4">
      <t>ロウジン</t>
    </rPh>
    <rPh sb="8" eb="10">
      <t>テイイン</t>
    </rPh>
    <rPh sb="12" eb="15">
      <t>ニンイジョウ</t>
    </rPh>
    <phoneticPr fontId="36"/>
  </si>
  <si>
    <t>軽費老人ホーム（定員29人以下）</t>
    <rPh sb="0" eb="2">
      <t>ケイヒ</t>
    </rPh>
    <rPh sb="2" eb="4">
      <t>ロウジン</t>
    </rPh>
    <rPh sb="8" eb="10">
      <t>テイイン</t>
    </rPh>
    <rPh sb="12" eb="15">
      <t>ニンイカ</t>
    </rPh>
    <phoneticPr fontId="36"/>
  </si>
  <si>
    <t>有料老人ホーム（定員30人以上）</t>
    <rPh sb="0" eb="2">
      <t>ユウリョウ</t>
    </rPh>
    <rPh sb="2" eb="4">
      <t>ロウジン</t>
    </rPh>
    <rPh sb="8" eb="10">
      <t>テイイン</t>
    </rPh>
    <rPh sb="12" eb="15">
      <t>ニンイジョウ</t>
    </rPh>
    <phoneticPr fontId="36"/>
  </si>
  <si>
    <t>有料老人ホーム（定員29人以下）</t>
    <rPh sb="0" eb="2">
      <t>ユウリョウ</t>
    </rPh>
    <rPh sb="2" eb="4">
      <t>ロウジン</t>
    </rPh>
    <rPh sb="8" eb="10">
      <t>テイイン</t>
    </rPh>
    <rPh sb="12" eb="13">
      <t>ニン</t>
    </rPh>
    <rPh sb="13" eb="15">
      <t>イカ</t>
    </rPh>
    <phoneticPr fontId="36"/>
  </si>
  <si>
    <t>サービス付き高齢者向け住宅（定員30人以上）</t>
    <rPh sb="4" eb="5">
      <t>ツ</t>
    </rPh>
    <rPh sb="6" eb="9">
      <t>コウレイシャ</t>
    </rPh>
    <rPh sb="9" eb="10">
      <t>ム</t>
    </rPh>
    <rPh sb="11" eb="13">
      <t>ジュウタク</t>
    </rPh>
    <rPh sb="14" eb="16">
      <t>テイイン</t>
    </rPh>
    <rPh sb="18" eb="21">
      <t>ニンイジョウ</t>
    </rPh>
    <phoneticPr fontId="3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</si>
  <si>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6"/>
  </si>
  <si>
    <t>基準単価</t>
    <rPh sb="0" eb="2">
      <t>キジュン</t>
    </rPh>
    <rPh sb="2" eb="4">
      <t>タンカ</t>
    </rPh>
    <phoneticPr fontId="36"/>
  </si>
  <si>
    <t>金額（小計）</t>
    <rPh sb="0" eb="2">
      <t>キンガク</t>
    </rPh>
    <rPh sb="3" eb="5">
      <t>ショウケイ</t>
    </rPh>
    <phoneticPr fontId="1"/>
  </si>
  <si>
    <t>（４）各対象経費の概要、積算内訳（上記「緊急雇用」から「旅費」までのうち該当のある費目ごとに記載してください。）</t>
    <rPh sb="3" eb="4">
      <t>カク</t>
    </rPh>
    <rPh sb="4" eb="6">
      <t>タイショウ</t>
    </rPh>
    <rPh sb="6" eb="8">
      <t>ケイヒ</t>
    </rPh>
    <rPh sb="17" eb="19">
      <t>ジョウキ</t>
    </rPh>
    <rPh sb="20" eb="22">
      <t>キンキュウ</t>
    </rPh>
    <rPh sb="22" eb="24">
      <t>コヨウ</t>
    </rPh>
    <rPh sb="28" eb="30">
      <t>リョヒ</t>
    </rPh>
    <rPh sb="36" eb="38">
      <t>ガイトウ</t>
    </rPh>
    <rPh sb="41" eb="43">
      <t>ヒモク</t>
    </rPh>
    <rPh sb="46" eb="48">
      <t>キサイ</t>
    </rPh>
    <phoneticPr fontId="1"/>
  </si>
  <si>
    <t>○</t>
    <phoneticPr fontId="1"/>
  </si>
  <si>
    <t>本個別協議の当該年度における回数</t>
    <rPh sb="0" eb="1">
      <t>ホン</t>
    </rPh>
    <rPh sb="1" eb="3">
      <t>コベツ</t>
    </rPh>
    <rPh sb="3" eb="5">
      <t>キョウギ</t>
    </rPh>
    <rPh sb="6" eb="8">
      <t>トウガイ</t>
    </rPh>
    <rPh sb="8" eb="10">
      <t>ネンド</t>
    </rPh>
    <rPh sb="14" eb="16">
      <t>カイスウ</t>
    </rPh>
    <phoneticPr fontId="36"/>
  </si>
  <si>
    <t>2回目以降</t>
    <rPh sb="1" eb="3">
      <t>カイメ</t>
    </rPh>
    <rPh sb="3" eb="5">
      <t>イコウ</t>
    </rPh>
    <phoneticPr fontId="1"/>
  </si>
  <si>
    <t>1回目</t>
    <rPh sb="1" eb="3">
      <t>カイメ</t>
    </rPh>
    <phoneticPr fontId="1"/>
  </si>
  <si>
    <t>回数フラグ</t>
    <rPh sb="0" eb="2">
      <t>カイスウ</t>
    </rPh>
    <phoneticPr fontId="1"/>
  </si>
  <si>
    <t>　　（入力が完了したセルはオレンジ色に変わります。）</t>
    <phoneticPr fontId="36"/>
  </si>
  <si>
    <t>　※本シートで入力した情報は他のシートに反映されます。</t>
    <rPh sb="2" eb="3">
      <t>ホン</t>
    </rPh>
    <rPh sb="7" eb="9">
      <t>ニュウリョク</t>
    </rPh>
    <rPh sb="11" eb="13">
      <t>ジョウホウ</t>
    </rPh>
    <rPh sb="14" eb="15">
      <t>タ</t>
    </rPh>
    <rPh sb="20" eb="22">
      <t>ハンエイ</t>
    </rPh>
    <phoneticPr fontId="36"/>
  </si>
  <si>
    <t>本申請書に記載した経費は、他の補助金や給付金を受けている場合は申請することができません。他の補助金や給付金を受けていないことを御確認のうえ右欄で〇を選択してください。</t>
    <rPh sb="0" eb="1">
      <t>ホン</t>
    </rPh>
    <rPh sb="1" eb="3">
      <t>シンセイ</t>
    </rPh>
    <rPh sb="3" eb="4">
      <t>ショ</t>
    </rPh>
    <rPh sb="69" eb="70">
      <t>ミギ</t>
    </rPh>
    <rPh sb="70" eb="71">
      <t>ラン</t>
    </rPh>
    <phoneticPr fontId="36"/>
  </si>
  <si>
    <t>〇</t>
    <phoneticPr fontId="36"/>
  </si>
  <si>
    <t>　※別途、「個別協議書ア（ウ）分」のシートの水色塗りつぶしのセルも入力してください。</t>
    <rPh sb="6" eb="8">
      <t>コベツ</t>
    </rPh>
    <rPh sb="8" eb="10">
      <t>キョウギ</t>
    </rPh>
    <rPh sb="10" eb="11">
      <t>ショ</t>
    </rPh>
    <rPh sb="15" eb="16">
      <t>ブン</t>
    </rPh>
    <phoneticPr fontId="36"/>
  </si>
  <si>
    <t>緊急雇用（連携）</t>
    <rPh sb="0" eb="2">
      <t>キンキュウ</t>
    </rPh>
    <rPh sb="2" eb="4">
      <t>コヨウ</t>
    </rPh>
    <rPh sb="5" eb="7">
      <t>レンケイ</t>
    </rPh>
    <phoneticPr fontId="1"/>
  </si>
  <si>
    <t>割増賃金・手当（連携）</t>
    <rPh sb="0" eb="2">
      <t>ワリマシ</t>
    </rPh>
    <rPh sb="2" eb="4">
      <t>チンギン</t>
    </rPh>
    <rPh sb="5" eb="7">
      <t>テアテ</t>
    </rPh>
    <rPh sb="8" eb="10">
      <t>レンケイ</t>
    </rPh>
    <phoneticPr fontId="1"/>
  </si>
  <si>
    <t>職業紹介料（連携）</t>
    <rPh sb="0" eb="2">
      <t>ショクギョウ</t>
    </rPh>
    <rPh sb="2" eb="4">
      <t>ショウカイ</t>
    </rPh>
    <rPh sb="4" eb="5">
      <t>リョウ</t>
    </rPh>
    <phoneticPr fontId="1"/>
  </si>
  <si>
    <t>損害賠償保険加入（連携）</t>
    <rPh sb="0" eb="2">
      <t>ソンガイ</t>
    </rPh>
    <rPh sb="2" eb="4">
      <t>バイショウ</t>
    </rPh>
    <rPh sb="4" eb="6">
      <t>ホケン</t>
    </rPh>
    <rPh sb="6" eb="8">
      <t>カニュウ</t>
    </rPh>
    <phoneticPr fontId="1"/>
  </si>
  <si>
    <t>旅費・宿泊費（連携）</t>
    <rPh sb="0" eb="2">
      <t>リョヒ</t>
    </rPh>
    <rPh sb="3" eb="6">
      <t>シュクハクヒ</t>
    </rPh>
    <rPh sb="7" eb="9">
      <t>レンケイ</t>
    </rPh>
    <phoneticPr fontId="1"/>
  </si>
  <si>
    <t>緊急雇用
（連携）</t>
    <rPh sb="0" eb="2">
      <t>キンキュウ</t>
    </rPh>
    <rPh sb="2" eb="4">
      <t>コヨウ</t>
    </rPh>
    <rPh sb="6" eb="8">
      <t>レンケイ</t>
    </rPh>
    <phoneticPr fontId="1"/>
  </si>
  <si>
    <t>割増賃金・手当（連携）</t>
    <rPh sb="0" eb="2">
      <t>ワリマシ</t>
    </rPh>
    <rPh sb="2" eb="4">
      <t>チンギン</t>
    </rPh>
    <rPh sb="5" eb="7">
      <t>テアテ</t>
    </rPh>
    <phoneticPr fontId="1"/>
  </si>
  <si>
    <t>損害賠償
保険加入（連携）</t>
    <rPh sb="0" eb="2">
      <t>ソンガイ</t>
    </rPh>
    <rPh sb="2" eb="4">
      <t>バイショウ</t>
    </rPh>
    <rPh sb="5" eb="7">
      <t>ホケン</t>
    </rPh>
    <rPh sb="7" eb="9">
      <t>カニュウ</t>
    </rPh>
    <phoneticPr fontId="1"/>
  </si>
  <si>
    <t>旅費・宿泊費
（連携）</t>
    <rPh sb="0" eb="2">
      <t>リョヒ</t>
    </rPh>
    <rPh sb="3" eb="6">
      <t>シュクハクヒ</t>
    </rPh>
    <phoneticPr fontId="1"/>
  </si>
  <si>
    <t>３（１）イ　対象経費の所要額</t>
    <phoneticPr fontId="1"/>
  </si>
  <si>
    <t>×</t>
    <phoneticPr fontId="1"/>
  </si>
  <si>
    <t>連携した事業所・施設の名称</t>
    <rPh sb="0" eb="2">
      <t>レンケイ</t>
    </rPh>
    <rPh sb="4" eb="7">
      <t>ジギョウショ</t>
    </rPh>
    <rPh sb="8" eb="10">
      <t>シセツ</t>
    </rPh>
    <rPh sb="11" eb="13">
      <t>メイショウ</t>
    </rPh>
    <phoneticPr fontId="36"/>
  </si>
  <si>
    <t>連携した事業所・施設の種別</t>
    <rPh sb="0" eb="2">
      <t>レンケイ</t>
    </rPh>
    <rPh sb="4" eb="7">
      <t>ジギョウショ</t>
    </rPh>
    <rPh sb="8" eb="10">
      <t>シセツ</t>
    </rPh>
    <phoneticPr fontId="36"/>
  </si>
  <si>
    <t>連携内容</t>
    <rPh sb="0" eb="2">
      <t>レンケイ</t>
    </rPh>
    <rPh sb="2" eb="4">
      <t>ナイヨウ</t>
    </rPh>
    <phoneticPr fontId="36"/>
  </si>
  <si>
    <t>連携した期間</t>
    <rPh sb="0" eb="2">
      <t>レンケイ</t>
    </rPh>
    <rPh sb="4" eb="6">
      <t>キカン</t>
    </rPh>
    <rPh sb="5" eb="6">
      <t>ヨキ</t>
    </rPh>
    <phoneticPr fontId="36"/>
  </si>
  <si>
    <t>利用者の受け入れ</t>
    <rPh sb="0" eb="3">
      <t>リヨウシャ</t>
    </rPh>
    <rPh sb="4" eb="5">
      <t>ウ</t>
    </rPh>
    <rPh sb="6" eb="7">
      <t>イ</t>
    </rPh>
    <phoneticPr fontId="1"/>
  </si>
  <si>
    <t>応援職員の派遣</t>
    <rPh sb="0" eb="2">
      <t>オウエン</t>
    </rPh>
    <rPh sb="2" eb="4">
      <t>ショクイン</t>
    </rPh>
    <rPh sb="5" eb="7">
      <t>ハケン</t>
    </rPh>
    <phoneticPr fontId="1"/>
  </si>
  <si>
    <r>
      <t>本様式に記載する費用は</t>
    </r>
    <r>
      <rPr>
        <b/>
        <u/>
        <sz val="11"/>
        <color rgb="FFFF0000"/>
        <rFont val="ＭＳ Ｐゴシック"/>
        <family val="3"/>
        <charset val="128"/>
      </rPr>
      <t>令和４年度に要した経費（令和4年4月1日から令和5年3月31日までに支払・納品を完了した費用）</t>
    </r>
    <r>
      <rPr>
        <b/>
        <sz val="11"/>
        <rFont val="ＭＳ Ｐゴシック"/>
        <family val="3"/>
        <charset val="128"/>
      </rPr>
      <t>であることを確認して、右に〇をつけてください。</t>
    </r>
    <rPh sb="0" eb="1">
      <t>ホン</t>
    </rPh>
    <rPh sb="1" eb="3">
      <t>ヨウシキ</t>
    </rPh>
    <rPh sb="4" eb="6">
      <t>キサイ</t>
    </rPh>
    <rPh sb="8" eb="10">
      <t>ヒヨウ</t>
    </rPh>
    <rPh sb="11" eb="13">
      <t>レイワ</t>
    </rPh>
    <rPh sb="14" eb="15">
      <t>ネン</t>
    </rPh>
    <rPh sb="15" eb="16">
      <t>ド</t>
    </rPh>
    <rPh sb="17" eb="18">
      <t>ヨウ</t>
    </rPh>
    <rPh sb="20" eb="22">
      <t>ケイヒ</t>
    </rPh>
    <rPh sb="23" eb="25">
      <t>レイワ</t>
    </rPh>
    <rPh sb="26" eb="27">
      <t>ネン</t>
    </rPh>
    <rPh sb="28" eb="29">
      <t>ガツ</t>
    </rPh>
    <rPh sb="29" eb="31">
      <t>ツイタチ</t>
    </rPh>
    <rPh sb="33" eb="35">
      <t>レイワ</t>
    </rPh>
    <rPh sb="36" eb="37">
      <t>ネン</t>
    </rPh>
    <rPh sb="38" eb="39">
      <t>ガツ</t>
    </rPh>
    <rPh sb="41" eb="42">
      <t>ニチ</t>
    </rPh>
    <rPh sb="45" eb="47">
      <t>シハライ</t>
    </rPh>
    <rPh sb="48" eb="50">
      <t>ノウヒン</t>
    </rPh>
    <rPh sb="51" eb="53">
      <t>カンリョウ</t>
    </rPh>
    <rPh sb="55" eb="57">
      <t>ヒヨウ</t>
    </rPh>
    <rPh sb="64" eb="66">
      <t>カクニン</t>
    </rPh>
    <rPh sb="69" eb="70">
      <t>ミギ</t>
    </rPh>
    <phoneticPr fontId="1"/>
  </si>
  <si>
    <t>令和４年度に本事業の補助金を受けている場合は、右欄に〇をつけてください。</t>
    <rPh sb="0" eb="2">
      <t>レイワ</t>
    </rPh>
    <rPh sb="3" eb="4">
      <t>ネン</t>
    </rPh>
    <rPh sb="4" eb="5">
      <t>ド</t>
    </rPh>
    <rPh sb="6" eb="7">
      <t>ホン</t>
    </rPh>
    <rPh sb="7" eb="9">
      <t>ジギョウ</t>
    </rPh>
    <rPh sb="10" eb="13">
      <t>ホジョキン</t>
    </rPh>
    <rPh sb="14" eb="15">
      <t>ウ</t>
    </rPh>
    <rPh sb="19" eb="21">
      <t>バアイ</t>
    </rPh>
    <rPh sb="23" eb="24">
      <t>ミギ</t>
    </rPh>
    <rPh sb="24" eb="25">
      <t>ラン</t>
    </rPh>
    <phoneticPr fontId="36"/>
  </si>
  <si>
    <t>令和４年度に本事業の補助金を受けている場合は、補助を受けた金額を右欄に記載してください。</t>
    <rPh sb="0" eb="2">
      <t>レイワ</t>
    </rPh>
    <rPh sb="3" eb="4">
      <t>ネン</t>
    </rPh>
    <rPh sb="4" eb="5">
      <t>ド</t>
    </rPh>
    <rPh sb="6" eb="7">
      <t>ホン</t>
    </rPh>
    <rPh sb="7" eb="9">
      <t>ジギョウ</t>
    </rPh>
    <rPh sb="10" eb="13">
      <t>ホジョキン</t>
    </rPh>
    <rPh sb="14" eb="15">
      <t>ウ</t>
    </rPh>
    <rPh sb="19" eb="21">
      <t>バアイ</t>
    </rPh>
    <rPh sb="23" eb="25">
      <t>ホジョ</t>
    </rPh>
    <rPh sb="26" eb="27">
      <t>ウ</t>
    </rPh>
    <rPh sb="29" eb="31">
      <t>キンガク</t>
    </rPh>
    <rPh sb="32" eb="33">
      <t>ミギ</t>
    </rPh>
    <rPh sb="33" eb="34">
      <t>ラン</t>
    </rPh>
    <rPh sb="35" eb="37">
      <t>キサイ</t>
    </rPh>
    <phoneticPr fontId="36"/>
  </si>
  <si>
    <r>
      <t>別添２　令和５年度新型コロナウイルス感染症流行下における介護サービス事業所等のサービス提供体制確保事業（個別協議書）【（実施要綱）３（１）ア</t>
    </r>
    <r>
      <rPr>
        <b/>
        <sz val="18"/>
        <color rgb="FFFF0000"/>
        <rFont val="メイリオ"/>
        <family val="3"/>
        <charset val="128"/>
      </rPr>
      <t>（ウ）分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</si>
</sst>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4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rgb="FFFF0000"/>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11"/>
      <name val="ＭＳ Ｐゴシック"/>
      <family val="3"/>
      <charset val="128"/>
    </font>
    <font>
      <b/>
      <sz val="11"/>
      <name val="ＭＳ Ｐゴシック"/>
      <family val="3"/>
      <charset val="128"/>
    </font>
    <font>
      <sz val="6"/>
      <name val="ＭＳ Ｐゴシック"/>
      <family val="3"/>
      <charset val="128"/>
    </font>
    <font>
      <b/>
      <sz val="11"/>
      <color rgb="FFFF0000"/>
      <name val="ＭＳ Ｐゴシック"/>
      <family val="3"/>
      <charset val="128"/>
    </font>
    <font>
      <u/>
      <sz val="11"/>
      <color theme="10"/>
      <name val="ＭＳ Ｐゴシック"/>
      <family val="3"/>
      <charset val="128"/>
    </font>
    <font>
      <sz val="10"/>
      <name val="ＭＳ 明朝"/>
      <family val="1"/>
      <charset val="128"/>
    </font>
    <font>
      <sz val="16"/>
      <color theme="1"/>
      <name val="メイリオ"/>
      <family val="3"/>
      <charset val="128"/>
    </font>
    <font>
      <b/>
      <u/>
      <sz val="11"/>
      <color rgb="FFFF0000"/>
      <name val="ＭＳ Ｐゴシック"/>
      <family val="3"/>
      <charset val="128"/>
    </font>
    <font>
      <b/>
      <sz val="10"/>
      <color indexed="81"/>
      <name val="MS P ゴシック"/>
      <family val="3"/>
      <charset val="128"/>
    </font>
    <font>
      <b/>
      <sz val="12"/>
      <color theme="1" tint="4.9989318521683403E-2"/>
      <name val="メイリオ"/>
      <family val="3"/>
      <charset val="128"/>
    </font>
    <font>
      <sz val="12"/>
      <color theme="1" tint="4.9989318521683403E-2"/>
      <name val="メイリオ"/>
      <family val="3"/>
      <charset val="128"/>
    </font>
    <font>
      <sz val="16"/>
      <color theme="1" tint="4.9989318521683403E-2"/>
      <name val="メイリオ"/>
      <family val="3"/>
      <charset val="128"/>
    </font>
    <font>
      <b/>
      <sz val="24"/>
      <color indexed="81"/>
      <name val="メイリオ"/>
      <family val="3"/>
      <charset val="128"/>
    </font>
    <font>
      <b/>
      <sz val="16"/>
      <color indexed="81"/>
      <name val="Meiryo UI"/>
      <family val="3"/>
      <charset val="128"/>
    </font>
  </fonts>
  <fills count="12">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auto="1"/>
      </left>
      <right/>
      <top/>
      <bottom/>
      <diagonal/>
    </border>
  </borders>
  <cellStyleXfs count="5">
    <xf numFmtId="0" fontId="0" fillId="0" borderId="0">
      <alignment vertical="center"/>
    </xf>
    <xf numFmtId="38" fontId="2" fillId="0" borderId="0" applyFont="0" applyFill="0" applyBorder="0" applyAlignment="0" applyProtection="0">
      <alignment vertical="center"/>
    </xf>
    <xf numFmtId="0" fontId="34" fillId="0" borderId="0">
      <alignment vertical="center"/>
    </xf>
    <xf numFmtId="0" fontId="38" fillId="0" borderId="0" applyNumberFormat="0" applyFill="0" applyBorder="0" applyAlignment="0" applyProtection="0">
      <alignment vertical="center"/>
    </xf>
    <xf numFmtId="0" fontId="34" fillId="0" borderId="0"/>
  </cellStyleXfs>
  <cellXfs count="302">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7" fillId="0" borderId="0" xfId="0" applyFont="1">
      <alignment vertical="center"/>
    </xf>
    <xf numFmtId="0" fontId="5" fillId="0" borderId="0" xfId="0" applyFont="1" applyAlignment="1">
      <alignment vertical="center"/>
    </xf>
    <xf numFmtId="0" fontId="0" fillId="2" borderId="0" xfId="0" applyFill="1">
      <alignment vertical="center"/>
    </xf>
    <xf numFmtId="0" fontId="7" fillId="0" borderId="0" xfId="0" applyFont="1" applyBorder="1" applyAlignment="1">
      <alignment vertical="center"/>
    </xf>
    <xf numFmtId="0" fontId="9" fillId="0" borderId="0" xfId="0" applyFont="1">
      <alignment vertical="center"/>
    </xf>
    <xf numFmtId="0" fontId="5" fillId="0" borderId="0" xfId="0" applyFont="1" applyBorder="1">
      <alignment vertical="center"/>
    </xf>
    <xf numFmtId="38" fontId="3" fillId="0" borderId="0" xfId="0" applyNumberFormat="1" applyFont="1">
      <alignment vertical="center"/>
    </xf>
    <xf numFmtId="38" fontId="4" fillId="3" borderId="34" xfId="1" applyFont="1" applyFill="1" applyBorder="1" applyAlignment="1">
      <alignment horizontal="center" vertical="center" wrapText="1"/>
    </xf>
    <xf numFmtId="38" fontId="4" fillId="3" borderId="6" xfId="1" applyFont="1" applyFill="1" applyBorder="1" applyAlignment="1">
      <alignment horizontal="center" vertical="center" wrapText="1"/>
    </xf>
    <xf numFmtId="38" fontId="4" fillId="3" borderId="7" xfId="1" applyFont="1" applyFill="1" applyBorder="1" applyAlignment="1">
      <alignment horizontal="center" vertical="center" wrapText="1"/>
    </xf>
    <xf numFmtId="0" fontId="5" fillId="0" borderId="0" xfId="0" applyFont="1" applyFill="1">
      <alignment vertical="center"/>
    </xf>
    <xf numFmtId="0" fontId="9" fillId="0" borderId="0" xfId="0" applyFont="1" applyFill="1">
      <alignment vertical="center"/>
    </xf>
    <xf numFmtId="0" fontId="7" fillId="0" borderId="0" xfId="0" applyFont="1" applyFill="1" applyAlignment="1">
      <alignment horizontal="center" vertical="center"/>
    </xf>
    <xf numFmtId="0" fontId="12" fillId="0" borderId="0" xfId="0" applyFont="1" applyFill="1" applyAlignment="1">
      <alignment vertical="center"/>
    </xf>
    <xf numFmtId="0" fontId="12" fillId="0" borderId="0" xfId="0" applyFont="1">
      <alignment vertical="center"/>
    </xf>
    <xf numFmtId="0" fontId="5" fillId="0" borderId="33" xfId="0" applyFont="1" applyBorder="1">
      <alignment vertical="center"/>
    </xf>
    <xf numFmtId="0" fontId="7" fillId="3" borderId="36" xfId="0" applyFont="1" applyFill="1" applyBorder="1" applyAlignment="1">
      <alignment horizontal="center" vertical="center"/>
    </xf>
    <xf numFmtId="0" fontId="7" fillId="0" borderId="17" xfId="0" applyFont="1" applyBorder="1" applyAlignment="1">
      <alignment horizontal="left" vertical="center"/>
    </xf>
    <xf numFmtId="0" fontId="7" fillId="0" borderId="2" xfId="0" applyFont="1" applyBorder="1" applyAlignment="1">
      <alignment horizontal="left" vertical="center"/>
    </xf>
    <xf numFmtId="0" fontId="7" fillId="0" borderId="18" xfId="0" applyFont="1" applyBorder="1" applyAlignment="1">
      <alignment horizontal="left" vertical="center"/>
    </xf>
    <xf numFmtId="0" fontId="7" fillId="0" borderId="2" xfId="0" applyFont="1" applyBorder="1" applyAlignment="1">
      <alignment horizontal="left" vertical="center" wrapText="1"/>
    </xf>
    <xf numFmtId="0" fontId="9" fillId="0" borderId="1" xfId="0" applyFont="1" applyFill="1" applyBorder="1" applyAlignment="1">
      <alignment horizontal="center" vertical="center"/>
    </xf>
    <xf numFmtId="0" fontId="9" fillId="0" borderId="2" xfId="0" applyFont="1" applyFill="1" applyBorder="1">
      <alignment vertical="center"/>
    </xf>
    <xf numFmtId="0" fontId="17" fillId="0" borderId="0" xfId="0" applyFont="1" applyFill="1">
      <alignment vertical="center"/>
    </xf>
    <xf numFmtId="0" fontId="18" fillId="0" borderId="0" xfId="0" applyFont="1" applyFill="1">
      <alignment vertical="center"/>
    </xf>
    <xf numFmtId="0" fontId="18" fillId="0" borderId="0" xfId="0" applyFont="1" applyFill="1" applyBorder="1" applyAlignment="1">
      <alignment horizontal="left" vertical="center" wrapText="1"/>
    </xf>
    <xf numFmtId="0" fontId="18" fillId="0" borderId="0" xfId="0" applyFont="1" applyFill="1" applyAlignment="1">
      <alignment horizontal="center" vertical="center" wrapText="1"/>
    </xf>
    <xf numFmtId="0" fontId="19" fillId="0" borderId="0" xfId="0" applyFont="1" applyFill="1" applyAlignment="1">
      <alignment horizontal="center" vertical="center" wrapText="1"/>
    </xf>
    <xf numFmtId="0" fontId="19" fillId="0" borderId="0" xfId="0" applyFont="1" applyFill="1" applyAlignment="1">
      <alignment horizontal="left" vertical="center"/>
    </xf>
    <xf numFmtId="0" fontId="19" fillId="0" borderId="0" xfId="0" applyFont="1" applyFill="1">
      <alignment vertical="center"/>
    </xf>
    <xf numFmtId="38" fontId="18" fillId="0" borderId="0" xfId="1" applyFont="1" applyFill="1" applyBorder="1" applyAlignment="1">
      <alignment horizontal="right" vertical="center"/>
    </xf>
    <xf numFmtId="38" fontId="19" fillId="0" borderId="0" xfId="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38" fontId="19" fillId="0" borderId="0" xfId="1" applyFont="1" applyFill="1" applyBorder="1" applyAlignment="1">
      <alignment horizontal="left" vertical="top" wrapText="1"/>
    </xf>
    <xf numFmtId="176" fontId="17" fillId="0" borderId="0" xfId="1" applyNumberFormat="1" applyFont="1" applyFill="1" applyBorder="1" applyAlignment="1">
      <alignment horizontal="right" vertical="center"/>
    </xf>
    <xf numFmtId="38" fontId="17" fillId="0" borderId="0" xfId="1" applyFont="1" applyFill="1" applyBorder="1" applyAlignment="1">
      <alignment horizontal="right" vertical="center"/>
    </xf>
    <xf numFmtId="0" fontId="20" fillId="0" borderId="0" xfId="0" applyFont="1" applyFill="1" applyBorder="1" applyAlignment="1">
      <alignment horizontal="center" vertical="center"/>
    </xf>
    <xf numFmtId="176" fontId="17" fillId="7" borderId="0" xfId="1" applyNumberFormat="1" applyFont="1" applyFill="1" applyBorder="1" applyAlignment="1">
      <alignment horizontal="right" vertical="center"/>
    </xf>
    <xf numFmtId="38" fontId="17" fillId="7" borderId="0" xfId="1" applyFont="1" applyFill="1" applyBorder="1" applyAlignment="1">
      <alignment horizontal="right" vertical="center"/>
    </xf>
    <xf numFmtId="176" fontId="21" fillId="7" borderId="0" xfId="1" applyNumberFormat="1" applyFont="1" applyFill="1" applyBorder="1" applyAlignment="1">
      <alignment horizontal="right" vertical="center"/>
    </xf>
    <xf numFmtId="38" fontId="21" fillId="7" borderId="0" xfId="1" applyFont="1" applyFill="1" applyBorder="1" applyAlignment="1">
      <alignment horizontal="right" vertical="center"/>
    </xf>
    <xf numFmtId="38" fontId="23" fillId="0" borderId="43" xfId="1" applyFont="1" applyFill="1" applyBorder="1" applyAlignment="1">
      <alignment horizontal="center" vertical="center"/>
    </xf>
    <xf numFmtId="38" fontId="23" fillId="0" borderId="2" xfId="1" applyFont="1" applyFill="1" applyBorder="1" applyAlignment="1">
      <alignment horizontal="center" vertical="center"/>
    </xf>
    <xf numFmtId="38" fontId="23" fillId="0" borderId="44" xfId="1" applyFont="1" applyFill="1" applyBorder="1" applyAlignment="1">
      <alignment horizontal="center" vertical="center"/>
    </xf>
    <xf numFmtId="176" fontId="21" fillId="7" borderId="46" xfId="1" applyNumberFormat="1" applyFont="1" applyFill="1" applyBorder="1" applyAlignment="1">
      <alignment horizontal="right" vertical="center"/>
    </xf>
    <xf numFmtId="38" fontId="21" fillId="7" borderId="46" xfId="1" applyFont="1" applyFill="1" applyBorder="1" applyAlignment="1">
      <alignment horizontal="right" vertical="center"/>
    </xf>
    <xf numFmtId="0" fontId="19" fillId="0" borderId="1"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8" borderId="6" xfId="0" applyFont="1" applyFill="1" applyBorder="1" applyAlignment="1">
      <alignment vertical="center" wrapText="1"/>
    </xf>
    <xf numFmtId="0" fontId="17" fillId="9" borderId="47" xfId="0" applyFont="1" applyFill="1" applyBorder="1" applyAlignment="1">
      <alignment horizontal="left" vertical="center" wrapText="1"/>
    </xf>
    <xf numFmtId="0" fontId="17" fillId="8" borderId="47" xfId="0" applyFont="1" applyFill="1" applyBorder="1" applyAlignment="1">
      <alignment vertical="center" wrapText="1"/>
    </xf>
    <xf numFmtId="38" fontId="21" fillId="7" borderId="1" xfId="1" applyFont="1" applyFill="1" applyBorder="1" applyAlignment="1">
      <alignment horizontal="right" vertical="center"/>
    </xf>
    <xf numFmtId="0" fontId="21" fillId="0" borderId="0" xfId="0" applyFont="1" applyFill="1">
      <alignment vertical="center"/>
    </xf>
    <xf numFmtId="38" fontId="21" fillId="0" borderId="46" xfId="1" applyFont="1" applyFill="1" applyBorder="1" applyAlignment="1">
      <alignment horizontal="right" vertical="center"/>
    </xf>
    <xf numFmtId="38" fontId="21" fillId="0" borderId="1" xfId="1" applyFont="1" applyFill="1" applyBorder="1" applyAlignment="1">
      <alignment horizontal="right" vertical="center"/>
    </xf>
    <xf numFmtId="0" fontId="21" fillId="9" borderId="47" xfId="0" applyFont="1" applyFill="1" applyBorder="1" applyAlignment="1">
      <alignment horizontal="left" vertical="center" wrapText="1"/>
    </xf>
    <xf numFmtId="0" fontId="21" fillId="8" borderId="47" xfId="0" applyFont="1" applyFill="1" applyBorder="1" applyAlignment="1">
      <alignment vertical="center" wrapText="1"/>
    </xf>
    <xf numFmtId="0" fontId="17" fillId="7" borderId="0" xfId="0" applyFont="1" applyFill="1">
      <alignment vertical="center"/>
    </xf>
    <xf numFmtId="0" fontId="19" fillId="0" borderId="1" xfId="0" applyFont="1" applyFill="1" applyBorder="1" applyAlignment="1">
      <alignment horizontal="center" vertical="center" wrapText="1"/>
    </xf>
    <xf numFmtId="38" fontId="23" fillId="0" borderId="43" xfId="1" applyFont="1" applyFill="1" applyBorder="1" applyAlignment="1">
      <alignment horizontal="center" vertical="center" shrinkToFit="1"/>
    </xf>
    <xf numFmtId="38" fontId="23" fillId="0" borderId="41" xfId="1" applyFont="1" applyFill="1" applyBorder="1" applyAlignment="1">
      <alignment horizontal="center" vertical="center"/>
    </xf>
    <xf numFmtId="38" fontId="21" fillId="7" borderId="47" xfId="1" applyFont="1" applyFill="1" applyBorder="1" applyAlignment="1">
      <alignment horizontal="right" vertical="center"/>
    </xf>
    <xf numFmtId="38" fontId="21" fillId="7" borderId="6" xfId="1" applyFont="1" applyFill="1" applyBorder="1" applyAlignment="1">
      <alignment horizontal="right" vertical="center"/>
    </xf>
    <xf numFmtId="0" fontId="21" fillId="7" borderId="6" xfId="0" applyFont="1" applyFill="1" applyBorder="1" applyAlignment="1">
      <alignment horizontal="center" vertical="center" wrapText="1"/>
    </xf>
    <xf numFmtId="0" fontId="17" fillId="9" borderId="47" xfId="0" applyFont="1" applyFill="1" applyBorder="1" applyAlignment="1">
      <alignment horizontal="center" vertical="center"/>
    </xf>
    <xf numFmtId="0" fontId="17" fillId="8" borderId="47" xfId="0" applyFont="1" applyFill="1" applyBorder="1" applyAlignment="1">
      <alignment horizontal="center" vertical="center"/>
    </xf>
    <xf numFmtId="0" fontId="17" fillId="9" borderId="47" xfId="0" applyFont="1" applyFill="1" applyBorder="1" applyAlignment="1">
      <alignment vertical="top"/>
    </xf>
    <xf numFmtId="0" fontId="17" fillId="8" borderId="47" xfId="0" applyFont="1" applyFill="1" applyBorder="1" applyAlignment="1">
      <alignment vertical="top"/>
    </xf>
    <xf numFmtId="0" fontId="21" fillId="9" borderId="23" xfId="0" applyFont="1" applyFill="1" applyBorder="1">
      <alignment vertical="center"/>
    </xf>
    <xf numFmtId="0" fontId="17" fillId="9" borderId="44" xfId="0" applyFont="1" applyFill="1" applyBorder="1">
      <alignment vertical="center"/>
    </xf>
    <xf numFmtId="0" fontId="17" fillId="8" borderId="41" xfId="0" applyFont="1" applyFill="1" applyBorder="1">
      <alignment vertical="center"/>
    </xf>
    <xf numFmtId="0" fontId="21" fillId="8" borderId="3" xfId="0" applyFont="1" applyFill="1" applyBorder="1">
      <alignment vertical="center"/>
    </xf>
    <xf numFmtId="0" fontId="21" fillId="8" borderId="45" xfId="0" applyFont="1" applyFill="1" applyBorder="1" applyAlignment="1">
      <alignment horizontal="right" vertical="center"/>
    </xf>
    <xf numFmtId="0" fontId="21" fillId="8" borderId="45" xfId="0" applyFont="1" applyFill="1" applyBorder="1">
      <alignment vertical="center"/>
    </xf>
    <xf numFmtId="0" fontId="13" fillId="8" borderId="45" xfId="0" applyFont="1" applyFill="1" applyBorder="1">
      <alignment vertical="center"/>
    </xf>
    <xf numFmtId="0" fontId="26" fillId="8" borderId="44" xfId="0" applyFont="1" applyFill="1" applyBorder="1">
      <alignment vertical="center"/>
    </xf>
    <xf numFmtId="0" fontId="27" fillId="0" borderId="0" xfId="0" applyFont="1" applyFill="1">
      <alignment vertical="center"/>
    </xf>
    <xf numFmtId="0" fontId="28" fillId="0" borderId="0" xfId="0" applyFont="1" applyFill="1">
      <alignment vertical="center"/>
    </xf>
    <xf numFmtId="0" fontId="29" fillId="0" borderId="0" xfId="0" applyFont="1" applyFill="1">
      <alignment vertical="center"/>
    </xf>
    <xf numFmtId="0" fontId="30" fillId="0" borderId="0" xfId="0" applyFont="1" applyFill="1">
      <alignment vertical="center"/>
    </xf>
    <xf numFmtId="0" fontId="13" fillId="0" borderId="0" xfId="0" applyFont="1" applyFill="1">
      <alignment vertical="center"/>
    </xf>
    <xf numFmtId="0" fontId="31" fillId="0" borderId="0" xfId="0" applyFont="1" applyFill="1">
      <alignment vertical="center"/>
    </xf>
    <xf numFmtId="0" fontId="35" fillId="0" borderId="0" xfId="2" applyFont="1">
      <alignment vertical="center"/>
    </xf>
    <xf numFmtId="0" fontId="34" fillId="0" borderId="0" xfId="2">
      <alignment vertical="center"/>
    </xf>
    <xf numFmtId="0" fontId="37" fillId="0" borderId="0" xfId="2" applyFont="1">
      <alignment vertical="center"/>
    </xf>
    <xf numFmtId="0" fontId="35" fillId="0" borderId="1" xfId="2" applyFont="1" applyBorder="1">
      <alignment vertical="center"/>
    </xf>
    <xf numFmtId="0" fontId="14" fillId="10" borderId="1" xfId="0" applyFont="1" applyFill="1" applyBorder="1" applyAlignment="1">
      <alignment horizontal="center" vertical="center"/>
    </xf>
    <xf numFmtId="0" fontId="34" fillId="0" borderId="0" xfId="2" applyAlignment="1">
      <alignment horizontal="center" vertical="center"/>
    </xf>
    <xf numFmtId="0" fontId="34" fillId="0" borderId="0" xfId="2" applyAlignment="1">
      <alignment horizontal="center" vertical="center" shrinkToFit="1"/>
    </xf>
    <xf numFmtId="0" fontId="34" fillId="0" borderId="0" xfId="2" applyAlignment="1">
      <alignment vertical="center" shrinkToFit="1"/>
    </xf>
    <xf numFmtId="177" fontId="34" fillId="0" borderId="0" xfId="2" applyNumberFormat="1">
      <alignment vertical="center"/>
    </xf>
    <xf numFmtId="0" fontId="39" fillId="0" borderId="0" xfId="2" applyFont="1" applyBorder="1">
      <alignment vertical="center"/>
    </xf>
    <xf numFmtId="0" fontId="34" fillId="0" borderId="0" xfId="2" applyFill="1">
      <alignment vertical="center"/>
    </xf>
    <xf numFmtId="0" fontId="9" fillId="3" borderId="52" xfId="0" applyFont="1" applyFill="1" applyBorder="1" applyAlignment="1">
      <alignment horizontal="center" vertical="center"/>
    </xf>
    <xf numFmtId="38" fontId="3" fillId="0" borderId="25" xfId="1" applyFont="1" applyFill="1" applyBorder="1" applyAlignment="1">
      <alignment horizontal="right" vertical="center" shrinkToFit="1"/>
    </xf>
    <xf numFmtId="38" fontId="3" fillId="0" borderId="2" xfId="1" applyFont="1" applyFill="1" applyBorder="1" applyAlignment="1">
      <alignment horizontal="right" vertical="center" shrinkToFit="1"/>
    </xf>
    <xf numFmtId="38" fontId="3" fillId="0" borderId="15" xfId="1" applyFont="1" applyFill="1" applyBorder="1" applyAlignment="1">
      <alignment horizontal="right" vertical="center" shrinkToFit="1"/>
    </xf>
    <xf numFmtId="38" fontId="3" fillId="0" borderId="30" xfId="1" applyFont="1" applyFill="1" applyBorder="1" applyAlignment="1">
      <alignment horizontal="right" vertical="center" shrinkToFit="1"/>
    </xf>
    <xf numFmtId="0" fontId="7" fillId="0" borderId="57" xfId="0" applyFont="1" applyBorder="1" applyAlignment="1">
      <alignment vertical="center" wrapText="1"/>
    </xf>
    <xf numFmtId="0" fontId="7" fillId="0" borderId="57" xfId="0" applyFont="1" applyBorder="1" applyAlignment="1">
      <alignment vertical="center"/>
    </xf>
    <xf numFmtId="38" fontId="4" fillId="0" borderId="57" xfId="1" applyFont="1" applyFill="1" applyBorder="1" applyAlignment="1">
      <alignment horizontal="center" vertical="center" wrapText="1"/>
    </xf>
    <xf numFmtId="38" fontId="3" fillId="0" borderId="57" xfId="1" applyFont="1" applyFill="1" applyBorder="1" applyAlignment="1">
      <alignment horizontal="right" vertical="center" shrinkToFit="1"/>
    </xf>
    <xf numFmtId="38" fontId="8" fillId="0" borderId="57" xfId="1" applyFont="1" applyFill="1" applyBorder="1" applyAlignment="1">
      <alignment horizontal="right" vertical="center" shrinkToFit="1"/>
    </xf>
    <xf numFmtId="0" fontId="35" fillId="0" borderId="1" xfId="2" applyFont="1" applyBorder="1" applyAlignment="1">
      <alignment vertical="center" wrapText="1"/>
    </xf>
    <xf numFmtId="0" fontId="34" fillId="0" borderId="1" xfId="2" applyBorder="1">
      <alignment vertical="center"/>
    </xf>
    <xf numFmtId="0" fontId="37" fillId="0" borderId="0" xfId="0" applyFont="1">
      <alignment vertical="center"/>
    </xf>
    <xf numFmtId="0" fontId="35" fillId="0" borderId="1" xfId="0" applyFont="1" applyBorder="1" applyAlignment="1">
      <alignment vertical="center" wrapText="1"/>
    </xf>
    <xf numFmtId="0" fontId="0" fillId="0" borderId="0" xfId="0" applyFill="1" applyBorder="1">
      <alignment vertical="center"/>
    </xf>
    <xf numFmtId="0" fontId="9" fillId="4" borderId="1" xfId="0" applyFont="1" applyFill="1" applyBorder="1" applyAlignment="1" applyProtection="1">
      <alignment horizontal="center" vertical="center"/>
      <protection locked="0"/>
    </xf>
    <xf numFmtId="38" fontId="40" fillId="4" borderId="55" xfId="1" applyFont="1" applyFill="1" applyBorder="1" applyProtection="1">
      <alignment vertical="center"/>
      <protection locked="0"/>
    </xf>
    <xf numFmtId="38" fontId="40" fillId="4" borderId="53" xfId="1" applyFont="1" applyFill="1" applyBorder="1" applyProtection="1">
      <alignment vertical="center"/>
      <protection locked="0"/>
    </xf>
    <xf numFmtId="0" fontId="9" fillId="4" borderId="1" xfId="0" applyFont="1" applyFill="1" applyBorder="1" applyAlignment="1" applyProtection="1">
      <alignment horizontal="right" vertical="center" shrinkToFit="1"/>
      <protection locked="0"/>
    </xf>
    <xf numFmtId="38" fontId="45" fillId="4" borderId="53" xfId="1" applyFont="1" applyFill="1" applyBorder="1" applyProtection="1">
      <alignment vertical="center"/>
      <protection locked="0"/>
    </xf>
    <xf numFmtId="38" fontId="45" fillId="4" borderId="54" xfId="1" applyFont="1" applyFill="1" applyBorder="1" applyProtection="1">
      <alignment vertical="center"/>
      <protection locked="0"/>
    </xf>
    <xf numFmtId="58" fontId="34" fillId="11" borderId="1" xfId="2" applyNumberFormat="1" applyFill="1" applyBorder="1" applyAlignment="1" applyProtection="1">
      <alignment horizontal="left" vertical="center" wrapText="1"/>
      <protection locked="0"/>
    </xf>
    <xf numFmtId="0" fontId="34" fillId="11" borderId="1" xfId="2" applyFill="1" applyBorder="1" applyAlignment="1" applyProtection="1">
      <alignment vertical="center" wrapText="1"/>
      <protection locked="0"/>
    </xf>
    <xf numFmtId="0" fontId="38" fillId="11" borderId="1" xfId="3" applyFill="1" applyBorder="1" applyAlignment="1" applyProtection="1">
      <alignment vertical="center" wrapText="1"/>
      <protection locked="0"/>
    </xf>
    <xf numFmtId="0" fontId="34" fillId="11" borderId="1" xfId="2" applyFill="1" applyBorder="1" applyAlignment="1" applyProtection="1">
      <alignment horizontal="left" vertical="center" wrapText="1"/>
      <protection locked="0"/>
    </xf>
    <xf numFmtId="38" fontId="34" fillId="11" borderId="1" xfId="1" applyFont="1" applyFill="1" applyBorder="1" applyAlignment="1" applyProtection="1">
      <alignment horizontal="left" vertical="center" wrapText="1"/>
      <protection locked="0"/>
    </xf>
    <xf numFmtId="38" fontId="34" fillId="0" borderId="1" xfId="1" applyFont="1" applyFill="1" applyBorder="1" applyAlignment="1" applyProtection="1">
      <alignment horizontal="left" vertical="center" wrapText="1"/>
    </xf>
    <xf numFmtId="0" fontId="39" fillId="0" borderId="0" xfId="4" applyFont="1" applyFill="1" applyBorder="1" applyAlignment="1" applyProtection="1">
      <alignment vertical="center" shrinkToFit="1"/>
      <protection locked="0"/>
    </xf>
    <xf numFmtId="0" fontId="39" fillId="0" borderId="0" xfId="4" applyFont="1" applyFill="1" applyBorder="1" applyAlignment="1" applyProtection="1">
      <alignment vertical="center" shrinkToFit="1"/>
    </xf>
    <xf numFmtId="0" fontId="11" fillId="6" borderId="1" xfId="4" applyFont="1" applyFill="1" applyBorder="1" applyAlignment="1">
      <alignment horizontal="center" vertical="center"/>
    </xf>
    <xf numFmtId="0" fontId="11" fillId="6" borderId="2" xfId="4" applyFont="1" applyFill="1" applyBorder="1" applyAlignment="1">
      <alignment horizontal="center" vertical="center"/>
    </xf>
    <xf numFmtId="0" fontId="11" fillId="4" borderId="1" xfId="4" applyFont="1" applyFill="1" applyBorder="1" applyAlignment="1" applyProtection="1">
      <alignment horizontal="center" vertical="center"/>
      <protection locked="0"/>
    </xf>
    <xf numFmtId="0" fontId="9" fillId="0" borderId="23" xfId="0" applyFont="1" applyFill="1" applyBorder="1" applyAlignment="1">
      <alignment horizontal="left" vertical="center"/>
    </xf>
    <xf numFmtId="0" fontId="9" fillId="0" borderId="3" xfId="0" applyFont="1" applyFill="1" applyBorder="1" applyAlignment="1">
      <alignment horizontal="left" vertical="center"/>
    </xf>
    <xf numFmtId="0" fontId="9" fillId="0" borderId="1" xfId="0" applyFont="1" applyBorder="1" applyAlignment="1">
      <alignment horizontal="center" vertical="center"/>
    </xf>
    <xf numFmtId="38" fontId="7" fillId="0" borderId="1" xfId="1" applyFont="1" applyFill="1" applyBorder="1" applyAlignment="1">
      <alignment horizontal="center" vertical="center"/>
    </xf>
    <xf numFmtId="0" fontId="9" fillId="0" borderId="2" xfId="0" applyFont="1" applyBorder="1" applyAlignment="1">
      <alignment horizontal="center" vertical="center"/>
    </xf>
    <xf numFmtId="0" fontId="9" fillId="0" borderId="23" xfId="0" applyFont="1" applyBorder="1" applyAlignment="1">
      <alignment horizontal="center" vertical="center"/>
    </xf>
    <xf numFmtId="0" fontId="9" fillId="0" borderId="3" xfId="0" applyFont="1" applyBorder="1" applyAlignment="1">
      <alignment horizontal="center" vertical="center"/>
    </xf>
    <xf numFmtId="38" fontId="7" fillId="0" borderId="1" xfId="1" applyFont="1" applyFill="1" applyBorder="1" applyAlignment="1">
      <alignment horizontal="center" vertical="center" shrinkToFit="1"/>
    </xf>
    <xf numFmtId="0" fontId="9" fillId="0" borderId="1" xfId="0" applyFont="1" applyBorder="1" applyAlignment="1">
      <alignment horizontal="left" vertical="center"/>
    </xf>
    <xf numFmtId="0" fontId="9" fillId="10" borderId="1" xfId="0" applyFont="1" applyFill="1" applyBorder="1" applyAlignment="1">
      <alignment horizontal="left" vertical="center"/>
    </xf>
    <xf numFmtId="0" fontId="7" fillId="3" borderId="21"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17"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17" xfId="0" applyFont="1" applyFill="1" applyBorder="1" applyAlignment="1">
      <alignment horizontal="center" vertical="center" wrapText="1"/>
    </xf>
    <xf numFmtId="38" fontId="7" fillId="3" borderId="17" xfId="1" applyFont="1" applyFill="1" applyBorder="1" applyAlignment="1">
      <alignment horizontal="center" vertical="center" wrapText="1"/>
    </xf>
    <xf numFmtId="38" fontId="7" fillId="3" borderId="29" xfId="1" applyFont="1" applyFill="1" applyBorder="1" applyAlignment="1">
      <alignment horizontal="center" vertical="center" wrapText="1"/>
    </xf>
    <xf numFmtId="0" fontId="3" fillId="0" borderId="0" xfId="0" applyFont="1" applyAlignment="1">
      <alignment horizontal="right" vertical="center" wrapText="1"/>
    </xf>
    <xf numFmtId="0" fontId="3" fillId="0" borderId="40" xfId="0" applyFont="1" applyBorder="1" applyAlignment="1">
      <alignment horizontal="right" vertical="center" wrapText="1"/>
    </xf>
    <xf numFmtId="38" fontId="7" fillId="0" borderId="25" xfId="1" applyFont="1" applyFill="1" applyBorder="1" applyAlignment="1">
      <alignment horizontal="left" vertical="center" wrapText="1" shrinkToFit="1"/>
    </xf>
    <xf numFmtId="38" fontId="7" fillId="0" borderId="23" xfId="1" applyFont="1" applyFill="1" applyBorder="1" applyAlignment="1">
      <alignment horizontal="left" vertical="center" wrapText="1" shrinkToFit="1"/>
    </xf>
    <xf numFmtId="38" fontId="7" fillId="0" borderId="3" xfId="1" applyFont="1" applyFill="1" applyBorder="1" applyAlignment="1">
      <alignment horizontal="left" vertical="center" wrapText="1" shrinkToFit="1"/>
    </xf>
    <xf numFmtId="38" fontId="7" fillId="0" borderId="2" xfId="1" applyFont="1" applyFill="1" applyBorder="1" applyAlignment="1">
      <alignment horizontal="left" vertical="center" wrapText="1" shrinkToFit="1"/>
    </xf>
    <xf numFmtId="38" fontId="7" fillId="2" borderId="2" xfId="1" applyFont="1" applyFill="1" applyBorder="1" applyAlignment="1">
      <alignment horizontal="right" vertical="center" shrinkToFit="1"/>
    </xf>
    <xf numFmtId="38" fontId="7" fillId="2" borderId="3" xfId="1" applyFont="1" applyFill="1" applyBorder="1" applyAlignment="1">
      <alignment horizontal="right" vertical="center" shrinkToFit="1"/>
    </xf>
    <xf numFmtId="3" fontId="43" fillId="5" borderId="2" xfId="1" applyNumberFormat="1" applyFont="1" applyFill="1" applyBorder="1" applyAlignment="1">
      <alignment horizontal="right" vertical="center" shrinkToFit="1"/>
    </xf>
    <xf numFmtId="3" fontId="43" fillId="5" borderId="23" xfId="1" applyNumberFormat="1" applyFont="1" applyFill="1" applyBorder="1" applyAlignment="1">
      <alignment horizontal="right" vertical="center" shrinkToFit="1"/>
    </xf>
    <xf numFmtId="38" fontId="7" fillId="0" borderId="18" xfId="1" applyFont="1" applyFill="1" applyBorder="1" applyAlignment="1">
      <alignment horizontal="right" vertical="center" shrinkToFit="1"/>
    </xf>
    <xf numFmtId="38" fontId="7" fillId="0" borderId="56" xfId="1" applyFont="1" applyFill="1" applyBorder="1" applyAlignment="1">
      <alignment horizontal="right" vertical="center" shrinkToFit="1"/>
    </xf>
    <xf numFmtId="38" fontId="7" fillId="4" borderId="30" xfId="1" applyFont="1" applyFill="1" applyBorder="1" applyAlignment="1" applyProtection="1">
      <alignment horizontal="right" vertical="center" shrinkToFit="1"/>
      <protection locked="0"/>
    </xf>
    <xf numFmtId="38" fontId="7" fillId="4" borderId="31" xfId="1" applyFont="1" applyFill="1" applyBorder="1" applyAlignment="1" applyProtection="1">
      <alignment horizontal="right" vertical="center" shrinkToFit="1"/>
      <protection locked="0"/>
    </xf>
    <xf numFmtId="38" fontId="7" fillId="5" borderId="30" xfId="1" applyFont="1" applyFill="1" applyBorder="1" applyAlignment="1">
      <alignment horizontal="right" vertical="center" shrinkToFit="1"/>
    </xf>
    <xf numFmtId="38" fontId="7" fillId="5" borderId="31" xfId="1" applyFont="1" applyFill="1" applyBorder="1" applyAlignment="1">
      <alignment horizontal="right" vertical="center" shrinkToFit="1"/>
    </xf>
    <xf numFmtId="38" fontId="10" fillId="2" borderId="30" xfId="1" applyFont="1" applyFill="1" applyBorder="1" applyAlignment="1">
      <alignment horizontal="right" vertical="center" shrinkToFit="1"/>
    </xf>
    <xf numFmtId="38" fontId="10" fillId="2" borderId="11" xfId="1" applyFont="1" applyFill="1" applyBorder="1" applyAlignment="1">
      <alignment horizontal="right" vertical="center" shrinkToFit="1"/>
    </xf>
    <xf numFmtId="38" fontId="7" fillId="0" borderId="2" xfId="1" applyFont="1" applyFill="1" applyBorder="1" applyAlignment="1">
      <alignment horizontal="right" vertical="center" shrinkToFit="1"/>
    </xf>
    <xf numFmtId="38" fontId="7" fillId="0" borderId="3" xfId="1" applyFont="1" applyFill="1" applyBorder="1" applyAlignment="1">
      <alignment horizontal="right" vertical="center" shrinkToFit="1"/>
    </xf>
    <xf numFmtId="38" fontId="6" fillId="0" borderId="38" xfId="1" applyFont="1" applyFill="1" applyBorder="1" applyAlignment="1">
      <alignment horizontal="right" vertical="center" shrinkToFit="1"/>
    </xf>
    <xf numFmtId="38" fontId="6" fillId="0" borderId="39" xfId="1" applyFont="1" applyFill="1" applyBorder="1" applyAlignment="1">
      <alignment horizontal="right" vertical="center" shrinkToFit="1"/>
    </xf>
    <xf numFmtId="0" fontId="7" fillId="4" borderId="17" xfId="0" applyFont="1" applyFill="1" applyBorder="1" applyAlignment="1" applyProtection="1">
      <alignment horizontal="left" vertical="center" wrapText="1"/>
      <protection locked="0"/>
    </xf>
    <xf numFmtId="0" fontId="7" fillId="4" borderId="19"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44" fillId="4" borderId="32" xfId="0" applyFont="1" applyFill="1" applyBorder="1" applyAlignment="1" applyProtection="1">
      <alignment horizontal="center" vertical="center"/>
      <protection locked="0"/>
    </xf>
    <xf numFmtId="0" fontId="44" fillId="4" borderId="35" xfId="0" applyFont="1" applyFill="1" applyBorder="1" applyAlignment="1" applyProtection="1">
      <alignment horizontal="center" vertical="center"/>
      <protection locked="0"/>
    </xf>
    <xf numFmtId="0" fontId="44" fillId="4" borderId="30" xfId="0" applyFont="1" applyFill="1" applyBorder="1" applyAlignment="1" applyProtection="1">
      <alignment horizontal="center" vertical="center"/>
      <protection locked="0"/>
    </xf>
    <xf numFmtId="0" fontId="44" fillId="4" borderId="18" xfId="0" applyFont="1" applyFill="1" applyBorder="1" applyAlignment="1" applyProtection="1">
      <alignment horizontal="left" vertical="center" wrapText="1"/>
      <protection locked="0"/>
    </xf>
    <xf numFmtId="0" fontId="44" fillId="4" borderId="24" xfId="0" applyFont="1" applyFill="1" applyBorder="1" applyAlignment="1" applyProtection="1">
      <alignment horizontal="left" vertical="center" wrapText="1"/>
      <protection locked="0"/>
    </xf>
    <xf numFmtId="0" fontId="44" fillId="4" borderId="56" xfId="0" applyFont="1" applyFill="1" applyBorder="1" applyAlignment="1" applyProtection="1">
      <alignment horizontal="left" vertical="center" wrapText="1"/>
      <protection locked="0"/>
    </xf>
    <xf numFmtId="0" fontId="44" fillId="4" borderId="28" xfId="0" applyFont="1" applyFill="1" applyBorder="1" applyAlignment="1" applyProtection="1">
      <alignment horizontal="left" vertical="center" wrapText="1"/>
      <protection locked="0"/>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36" xfId="0" applyFont="1" applyFill="1" applyBorder="1" applyAlignment="1">
      <alignment horizontal="center" vertical="center"/>
    </xf>
    <xf numFmtId="0" fontId="44" fillId="4" borderId="25" xfId="0" applyFont="1" applyFill="1" applyBorder="1" applyAlignment="1" applyProtection="1">
      <alignment horizontal="center" vertical="center"/>
      <protection locked="0"/>
    </xf>
    <xf numFmtId="0" fontId="44" fillId="4" borderId="23" xfId="0" applyFont="1" applyFill="1" applyBorder="1" applyAlignment="1" applyProtection="1">
      <alignment horizontal="center" vertical="center"/>
      <protection locked="0"/>
    </xf>
    <xf numFmtId="0" fontId="44" fillId="4" borderId="2" xfId="0" applyFont="1" applyFill="1" applyBorder="1" applyAlignment="1" applyProtection="1">
      <alignment horizontal="left" vertical="center" wrapText="1"/>
      <protection locked="0"/>
    </xf>
    <xf numFmtId="0" fontId="44" fillId="4" borderId="23" xfId="0" applyFont="1" applyFill="1" applyBorder="1" applyAlignment="1" applyProtection="1">
      <alignment horizontal="left" vertical="center" wrapText="1"/>
      <protection locked="0"/>
    </xf>
    <xf numFmtId="0" fontId="44" fillId="4" borderId="3" xfId="0" applyFont="1" applyFill="1" applyBorder="1" applyAlignment="1" applyProtection="1">
      <alignment horizontal="left" vertical="center" wrapText="1"/>
      <protection locked="0"/>
    </xf>
    <xf numFmtId="0" fontId="44" fillId="4" borderId="27" xfId="0" applyFont="1" applyFill="1" applyBorder="1" applyAlignment="1" applyProtection="1">
      <alignment horizontal="left" vertical="center" wrapText="1"/>
      <protection locked="0"/>
    </xf>
    <xf numFmtId="38" fontId="10" fillId="3" borderId="17" xfId="1" applyFont="1" applyFill="1" applyBorder="1" applyAlignment="1">
      <alignment horizontal="center" vertical="center" wrapText="1"/>
    </xf>
    <xf numFmtId="38" fontId="10" fillId="3" borderId="19" xfId="1" applyFont="1" applyFill="1" applyBorder="1" applyAlignment="1">
      <alignment horizontal="center" vertical="center" wrapText="1"/>
    </xf>
    <xf numFmtId="0" fontId="7" fillId="4" borderId="25"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27" xfId="0" applyFont="1" applyFill="1" applyBorder="1" applyAlignment="1" applyProtection="1">
      <alignment horizontal="left" vertical="center" wrapText="1"/>
      <protection locked="0"/>
    </xf>
    <xf numFmtId="38" fontId="7" fillId="0" borderId="26" xfId="1" applyFont="1" applyFill="1" applyBorder="1" applyAlignment="1">
      <alignment horizontal="left" vertical="center" wrapText="1" shrinkToFit="1"/>
    </xf>
    <xf numFmtId="38" fontId="7" fillId="0" borderId="24" xfId="1" applyFont="1" applyFill="1" applyBorder="1" applyAlignment="1">
      <alignment horizontal="left" vertical="center" wrapText="1" shrinkToFit="1"/>
    </xf>
    <xf numFmtId="38" fontId="7" fillId="0" borderId="56" xfId="1" applyFont="1" applyFill="1" applyBorder="1" applyAlignment="1">
      <alignment horizontal="left" vertical="center" wrapText="1" shrinkToFit="1"/>
    </xf>
    <xf numFmtId="38" fontId="7" fillId="0" borderId="18" xfId="1" applyFont="1" applyFill="1" applyBorder="1" applyAlignment="1">
      <alignment horizontal="left" vertical="center" wrapText="1" shrinkToFit="1"/>
    </xf>
    <xf numFmtId="0" fontId="9" fillId="3" borderId="10" xfId="0" applyFont="1" applyFill="1" applyBorder="1" applyAlignment="1">
      <alignment horizontal="center" vertical="center"/>
    </xf>
    <xf numFmtId="0" fontId="7" fillId="4" borderId="34" xfId="0" applyFont="1" applyFill="1" applyBorder="1" applyAlignment="1" applyProtection="1">
      <alignment horizontal="center" vertical="center"/>
      <protection locked="0"/>
    </xf>
    <xf numFmtId="0" fontId="7" fillId="4" borderId="6" xfId="0" applyFont="1" applyFill="1" applyBorder="1" applyAlignment="1" applyProtection="1">
      <alignment horizontal="center" vertical="center"/>
      <protection locked="0"/>
    </xf>
    <xf numFmtId="0" fontId="7" fillId="4" borderId="7" xfId="0" applyFont="1" applyFill="1" applyBorder="1" applyAlignment="1" applyProtection="1">
      <alignment horizontal="center" vertical="center"/>
      <protection locked="0"/>
    </xf>
    <xf numFmtId="0" fontId="11" fillId="6" borderId="2" xfId="0" applyFont="1" applyFill="1" applyBorder="1" applyAlignment="1">
      <alignment horizontal="center" vertical="center"/>
    </xf>
    <xf numFmtId="0" fontId="11" fillId="6" borderId="3" xfId="0" applyFont="1" applyFill="1" applyBorder="1" applyAlignment="1">
      <alignment horizontal="center" vertical="center"/>
    </xf>
    <xf numFmtId="0" fontId="11"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7" xfId="0" applyFont="1" applyFill="1" applyBorder="1" applyAlignment="1">
      <alignment horizontal="center" vertical="center"/>
    </xf>
    <xf numFmtId="0" fontId="11" fillId="6" borderId="20" xfId="0" applyFont="1" applyFill="1" applyBorder="1" applyAlignment="1">
      <alignment horizontal="center" vertical="center"/>
    </xf>
    <xf numFmtId="0" fontId="5" fillId="0" borderId="1" xfId="0" applyFont="1" applyBorder="1" applyAlignment="1">
      <alignment horizontal="center" vertical="center"/>
    </xf>
    <xf numFmtId="58" fontId="9" fillId="4" borderId="1" xfId="0" applyNumberFormat="1"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4" borderId="3" xfId="0" applyFont="1" applyFill="1" applyBorder="1" applyAlignment="1" applyProtection="1">
      <alignment horizontal="left" vertical="center" wrapText="1"/>
      <protection locked="0"/>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1" xfId="0" applyFont="1" applyBorder="1" applyAlignment="1">
      <alignment horizontal="center" vertical="center"/>
    </xf>
    <xf numFmtId="0" fontId="9" fillId="0" borderId="16" xfId="0" applyFont="1" applyBorder="1" applyAlignment="1">
      <alignment horizontal="center" vertical="center"/>
    </xf>
    <xf numFmtId="0" fontId="11" fillId="6" borderId="1" xfId="0" applyFont="1" applyFill="1" applyBorder="1" applyAlignment="1">
      <alignment horizontal="center" vertical="center" wrapText="1"/>
    </xf>
    <xf numFmtId="0" fontId="20" fillId="8" borderId="2" xfId="0" applyFont="1" applyFill="1" applyBorder="1" applyAlignment="1">
      <alignment horizontal="center" vertical="center"/>
    </xf>
    <xf numFmtId="0" fontId="20" fillId="8" borderId="23" xfId="0" applyFont="1" applyFill="1" applyBorder="1" applyAlignment="1">
      <alignment horizontal="center" vertical="center"/>
    </xf>
    <xf numFmtId="0" fontId="20" fillId="8" borderId="3" xfId="0" applyFont="1" applyFill="1" applyBorder="1" applyAlignment="1">
      <alignment horizontal="center" vertical="center"/>
    </xf>
    <xf numFmtId="38" fontId="18" fillId="0" borderId="1" xfId="1" applyFont="1" applyFill="1" applyBorder="1" applyAlignment="1">
      <alignment horizontal="left" vertical="top" wrapText="1"/>
    </xf>
    <xf numFmtId="0" fontId="20" fillId="8" borderId="44" xfId="0" applyFont="1" applyFill="1" applyBorder="1" applyAlignment="1">
      <alignment horizontal="center" vertical="center"/>
    </xf>
    <xf numFmtId="0" fontId="20" fillId="8" borderId="45" xfId="0" applyFont="1" applyFill="1" applyBorder="1" applyAlignment="1">
      <alignment horizontal="center" vertical="center"/>
    </xf>
    <xf numFmtId="0" fontId="20" fillId="8" borderId="43" xfId="0" applyFont="1" applyFill="1" applyBorder="1" applyAlignment="1">
      <alignment horizontal="center" vertical="center"/>
    </xf>
    <xf numFmtId="0" fontId="20" fillId="8" borderId="7" xfId="0" applyFont="1" applyFill="1" applyBorder="1" applyAlignment="1">
      <alignment horizontal="center" vertical="center"/>
    </xf>
    <xf numFmtId="0" fontId="20" fillId="8" borderId="42" xfId="0" applyFont="1" applyFill="1" applyBorder="1" applyAlignment="1">
      <alignment horizontal="center" vertical="center"/>
    </xf>
    <xf numFmtId="0" fontId="20" fillId="8" borderId="20" xfId="0" applyFont="1" applyFill="1" applyBorder="1" applyAlignment="1">
      <alignment horizontal="center" vertical="center"/>
    </xf>
    <xf numFmtId="38" fontId="18" fillId="0" borderId="44" xfId="1" applyFont="1" applyFill="1" applyBorder="1" applyAlignment="1">
      <alignment horizontal="left" vertical="top" wrapText="1"/>
    </xf>
    <xf numFmtId="38" fontId="18" fillId="0" borderId="43" xfId="1" applyFont="1" applyFill="1" applyBorder="1" applyAlignment="1">
      <alignment horizontal="left" vertical="top" wrapText="1"/>
    </xf>
    <xf numFmtId="38" fontId="18" fillId="0" borderId="7" xfId="1" applyFont="1" applyFill="1" applyBorder="1" applyAlignment="1">
      <alignment horizontal="left" vertical="top" wrapText="1"/>
    </xf>
    <xf numFmtId="38" fontId="18" fillId="0" borderId="20" xfId="1" applyFont="1" applyFill="1" applyBorder="1" applyAlignment="1">
      <alignment horizontal="left" vertical="top" wrapText="1"/>
    </xf>
    <xf numFmtId="38" fontId="19" fillId="0" borderId="44" xfId="1" applyFont="1" applyFill="1" applyBorder="1" applyAlignment="1">
      <alignment horizontal="left" vertical="top" wrapText="1"/>
    </xf>
    <xf numFmtId="38" fontId="19" fillId="0" borderId="43" xfId="1" applyFont="1" applyFill="1" applyBorder="1" applyAlignment="1">
      <alignment horizontal="left" vertical="top" wrapText="1"/>
    </xf>
    <xf numFmtId="38" fontId="19" fillId="0" borderId="7" xfId="1" applyFont="1" applyFill="1" applyBorder="1" applyAlignment="1">
      <alignment horizontal="left" vertical="top" wrapText="1"/>
    </xf>
    <xf numFmtId="38" fontId="19" fillId="0" borderId="20" xfId="1" applyFont="1" applyFill="1" applyBorder="1" applyAlignment="1">
      <alignment horizontal="left" vertical="top" wrapText="1"/>
    </xf>
    <xf numFmtId="0" fontId="19" fillId="0" borderId="1" xfId="0" applyFont="1" applyFill="1" applyBorder="1" applyAlignment="1">
      <alignment horizontal="left" vertical="center" wrapText="1" shrinkToFit="1"/>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xf>
    <xf numFmtId="0" fontId="19" fillId="0" borderId="1" xfId="0" applyFont="1" applyFill="1" applyBorder="1" applyAlignment="1">
      <alignment horizontal="center" vertical="center"/>
    </xf>
    <xf numFmtId="0" fontId="19" fillId="0" borderId="1" xfId="0" applyFont="1" applyFill="1" applyBorder="1" applyAlignment="1">
      <alignment vertical="center"/>
    </xf>
    <xf numFmtId="0" fontId="25" fillId="9" borderId="2" xfId="0" applyFont="1" applyFill="1" applyBorder="1" applyAlignment="1">
      <alignment horizontal="left" vertical="center"/>
    </xf>
    <xf numFmtId="0" fontId="25" fillId="9" borderId="23" xfId="0" applyFont="1" applyFill="1" applyBorder="1" applyAlignment="1">
      <alignment horizontal="left" vertical="center"/>
    </xf>
    <xf numFmtId="0" fontId="25" fillId="9" borderId="3" xfId="0" applyFont="1" applyFill="1" applyBorder="1" applyAlignment="1">
      <alignment horizontal="left" vertical="center"/>
    </xf>
    <xf numFmtId="0" fontId="24" fillId="0" borderId="51" xfId="0" applyFont="1" applyFill="1" applyBorder="1" applyAlignment="1">
      <alignment horizontal="center" vertical="top" wrapText="1"/>
    </xf>
    <xf numFmtId="0" fontId="24" fillId="0" borderId="51" xfId="0" applyFont="1" applyFill="1" applyBorder="1" applyAlignment="1">
      <alignment horizontal="center" vertical="top"/>
    </xf>
    <xf numFmtId="0" fontId="24" fillId="0" borderId="50" xfId="0" applyFont="1" applyFill="1" applyBorder="1" applyAlignment="1">
      <alignment horizontal="center" vertical="top"/>
    </xf>
    <xf numFmtId="0" fontId="24" fillId="0" borderId="49" xfId="0" applyFont="1" applyFill="1" applyBorder="1" applyAlignment="1">
      <alignment horizontal="center" vertical="top"/>
    </xf>
    <xf numFmtId="0" fontId="24" fillId="0" borderId="48" xfId="0" applyFont="1" applyFill="1" applyBorder="1" applyAlignment="1">
      <alignment horizontal="center" vertical="top"/>
    </xf>
    <xf numFmtId="0" fontId="21" fillId="7" borderId="1" xfId="0" applyFont="1" applyFill="1" applyBorder="1" applyAlignment="1">
      <alignment horizontal="center" vertical="top" wrapText="1"/>
    </xf>
    <xf numFmtId="0" fontId="20" fillId="0" borderId="2" xfId="0" applyFont="1" applyFill="1" applyBorder="1" applyAlignment="1">
      <alignment horizontal="left" vertical="top" wrapText="1"/>
    </xf>
    <xf numFmtId="0" fontId="20" fillId="0" borderId="23" xfId="0" applyFont="1" applyFill="1" applyBorder="1" applyAlignment="1">
      <alignment horizontal="left" vertical="top" wrapText="1"/>
    </xf>
    <xf numFmtId="0" fontId="25" fillId="0" borderId="44" xfId="0" applyFont="1" applyFill="1" applyBorder="1" applyAlignment="1">
      <alignment horizontal="left" vertical="top" wrapText="1"/>
    </xf>
    <xf numFmtId="0" fontId="25" fillId="0" borderId="43" xfId="0" applyFont="1" applyFill="1" applyBorder="1" applyAlignment="1">
      <alignment horizontal="left" vertical="top" wrapText="1"/>
    </xf>
    <xf numFmtId="0" fontId="25" fillId="0" borderId="7" xfId="0" applyFont="1" applyFill="1" applyBorder="1" applyAlignment="1">
      <alignment horizontal="left" vertical="top" wrapText="1"/>
    </xf>
    <xf numFmtId="0" fontId="25" fillId="0" borderId="20" xfId="0" applyFont="1" applyFill="1" applyBorder="1" applyAlignment="1">
      <alignment horizontal="left" vertical="top" wrapText="1"/>
    </xf>
    <xf numFmtId="0" fontId="25" fillId="0" borderId="1" xfId="0" applyFont="1" applyFill="1" applyBorder="1" applyAlignment="1">
      <alignment horizontal="left" vertical="top"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19" fillId="0" borderId="1" xfId="0" applyFont="1" applyFill="1" applyBorder="1" applyAlignment="1">
      <alignment horizontal="left" vertical="center" shrinkToFit="1"/>
    </xf>
    <xf numFmtId="0" fontId="11" fillId="0" borderId="25" xfId="0" applyFont="1" applyFill="1" applyBorder="1" applyAlignment="1">
      <alignment vertical="center" wrapText="1"/>
    </xf>
    <xf numFmtId="0" fontId="11" fillId="0" borderId="23" xfId="0" applyFont="1" applyFill="1" applyBorder="1" applyAlignment="1">
      <alignment vertical="center" wrapText="1"/>
    </xf>
    <xf numFmtId="0" fontId="11" fillId="0" borderId="27" xfId="0" applyFont="1" applyFill="1" applyBorder="1" applyAlignment="1">
      <alignment vertical="center" wrapText="1"/>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37" xfId="0" applyFont="1" applyBorder="1" applyAlignment="1">
      <alignment horizontal="center" vertical="center" textRotation="255"/>
    </xf>
    <xf numFmtId="0" fontId="11" fillId="0" borderId="26" xfId="0" applyFont="1" applyBorder="1" applyAlignment="1">
      <alignment vertical="center" wrapText="1"/>
    </xf>
    <xf numFmtId="0" fontId="11" fillId="0" borderId="24" xfId="0" applyFont="1" applyBorder="1" applyAlignment="1">
      <alignment vertical="center" wrapText="1"/>
    </xf>
    <xf numFmtId="0" fontId="11" fillId="0" borderId="28" xfId="0" applyFont="1" applyBorder="1" applyAlignment="1">
      <alignment vertical="center" wrapText="1"/>
    </xf>
    <xf numFmtId="0" fontId="11" fillId="0" borderId="25" xfId="0" applyFont="1" applyBorder="1" applyAlignment="1">
      <alignment vertical="center" wrapText="1"/>
    </xf>
    <xf numFmtId="0" fontId="11" fillId="0" borderId="23" xfId="0" applyFont="1" applyBorder="1" applyAlignment="1">
      <alignment vertical="center" wrapText="1"/>
    </xf>
    <xf numFmtId="0" fontId="11" fillId="0" borderId="27" xfId="0" applyFont="1" applyBorder="1" applyAlignment="1">
      <alignment vertical="center" wrapText="1"/>
    </xf>
    <xf numFmtId="0" fontId="11" fillId="0" borderId="21" xfId="0" applyFont="1" applyFill="1" applyBorder="1" applyAlignment="1">
      <alignment vertical="center" wrapText="1"/>
    </xf>
    <xf numFmtId="0" fontId="11" fillId="0" borderId="19" xfId="0" applyFont="1" applyFill="1" applyBorder="1" applyAlignment="1">
      <alignment vertical="center" wrapText="1"/>
    </xf>
    <xf numFmtId="0" fontId="11" fillId="0" borderId="22" xfId="0" applyFont="1" applyFill="1" applyBorder="1" applyAlignment="1">
      <alignment vertical="center" wrapText="1"/>
    </xf>
    <xf numFmtId="0" fontId="11" fillId="0" borderId="26" xfId="0" applyFont="1" applyFill="1" applyBorder="1" applyAlignment="1">
      <alignment vertical="center" wrapText="1"/>
    </xf>
    <xf numFmtId="0" fontId="11" fillId="0" borderId="24" xfId="0" applyFont="1" applyFill="1" applyBorder="1" applyAlignment="1">
      <alignment vertical="center" wrapText="1"/>
    </xf>
    <xf numFmtId="0" fontId="11" fillId="0" borderId="28" xfId="0" applyFont="1" applyFill="1" applyBorder="1" applyAlignment="1">
      <alignment vertical="center" wrapText="1"/>
    </xf>
    <xf numFmtId="0" fontId="11" fillId="0" borderId="23"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11" fillId="0" borderId="19"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28" xfId="0" applyFont="1" applyFill="1" applyBorder="1" applyAlignment="1">
      <alignment horizontal="left" vertical="center" wrapText="1"/>
    </xf>
  </cellXfs>
  <cellStyles count="5">
    <cellStyle name="ハイパーリンク" xfId="3" builtinId="8"/>
    <cellStyle name="桁区切り" xfId="1" builtinId="6"/>
    <cellStyle name="標準" xfId="0" builtinId="0"/>
    <cellStyle name="標準 2" xfId="2"/>
    <cellStyle name="標準 3" xfId="4"/>
  </cellStyles>
  <dxfs count="10">
    <dxf>
      <fill>
        <patternFill>
          <bgColor theme="1"/>
        </patternFill>
      </fill>
    </dxf>
    <dxf>
      <fill>
        <patternFill>
          <bgColor theme="1"/>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theme="1"/>
        </patternFill>
      </fill>
    </dxf>
  </dxfs>
  <tableStyles count="0" defaultTableStyle="TableStyleMedium2" defaultPivotStyle="PivotStyleLight16"/>
  <colors>
    <mruColors>
      <color rgb="FFCCFFFF"/>
      <color rgb="FFFFFFCC"/>
      <color rgb="FFEAEAE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304800</xdr:colOff>
          <xdr:row>35</xdr:row>
          <xdr:rowOff>396240</xdr:rowOff>
        </xdr:from>
        <xdr:to>
          <xdr:col>16</xdr:col>
          <xdr:colOff>678180</xdr:colOff>
          <xdr:row>37</xdr:row>
          <xdr:rowOff>68580</xdr:rowOff>
        </xdr:to>
        <xdr:sp macro="" textlink="">
          <xdr:nvSpPr>
            <xdr:cNvPr id="17420" name="Check Box 12" hidden="1">
              <a:extLst>
                <a:ext uri="{63B3BB69-23CF-44E3-9099-C40C66FF867C}">
                  <a14:compatExt spid="_x0000_s17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36</xdr:row>
          <xdr:rowOff>434340</xdr:rowOff>
        </xdr:from>
        <xdr:to>
          <xdr:col>16</xdr:col>
          <xdr:colOff>678180</xdr:colOff>
          <xdr:row>38</xdr:row>
          <xdr:rowOff>68580</xdr:rowOff>
        </xdr:to>
        <xdr:sp macro="" textlink="">
          <xdr:nvSpPr>
            <xdr:cNvPr id="17421" name="Check Box 13" hidden="1">
              <a:extLst>
                <a:ext uri="{63B3BB69-23CF-44E3-9099-C40C66FF867C}">
                  <a14:compatExt spid="_x0000_s17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36</xdr:row>
          <xdr:rowOff>434340</xdr:rowOff>
        </xdr:from>
        <xdr:to>
          <xdr:col>16</xdr:col>
          <xdr:colOff>678180</xdr:colOff>
          <xdr:row>38</xdr:row>
          <xdr:rowOff>68580</xdr:rowOff>
        </xdr:to>
        <xdr:sp macro="" textlink="">
          <xdr:nvSpPr>
            <xdr:cNvPr id="17422" name="Check Box 14" hidden="1">
              <a:extLst>
                <a:ext uri="{63B3BB69-23CF-44E3-9099-C40C66FF867C}">
                  <a14:compatExt spid="_x0000_s17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37</xdr:row>
          <xdr:rowOff>434340</xdr:rowOff>
        </xdr:from>
        <xdr:to>
          <xdr:col>16</xdr:col>
          <xdr:colOff>678180</xdr:colOff>
          <xdr:row>39</xdr:row>
          <xdr:rowOff>68580</xdr:rowOff>
        </xdr:to>
        <xdr:sp macro="" textlink="">
          <xdr:nvSpPr>
            <xdr:cNvPr id="17423" name="Check Box 15" hidden="1">
              <a:extLst>
                <a:ext uri="{63B3BB69-23CF-44E3-9099-C40C66FF867C}">
                  <a14:compatExt spid="_x0000_s17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37</xdr:row>
          <xdr:rowOff>434340</xdr:rowOff>
        </xdr:from>
        <xdr:to>
          <xdr:col>16</xdr:col>
          <xdr:colOff>678180</xdr:colOff>
          <xdr:row>39</xdr:row>
          <xdr:rowOff>68580</xdr:rowOff>
        </xdr:to>
        <xdr:sp macro="" textlink="">
          <xdr:nvSpPr>
            <xdr:cNvPr id="17424" name="Check Box 16" hidden="1">
              <a:extLst>
                <a:ext uri="{63B3BB69-23CF-44E3-9099-C40C66FF867C}">
                  <a14:compatExt spid="_x0000_s17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7_&#20196;&#21644;4&#24180;&#24230;&#12469;&#12540;&#12499;&#12473;&#25552;&#20379;&#20307;&#21046;&#30906;&#20445;&#20107;&#26989;&#35036;&#21161;&#37329;/05_HP&#25522;&#36617;&#36039;&#26009;/03_&#20132;&#20184;&#30003;&#35531;&#26360;&#27096;&#24335;/R4.10.%20&#25913;&#27491;&#29256;/01_&#12304;&#12295;&#12295;&#20250;_&#12295;&#12295;&#20107;&#26989;&#25152;&#12305;_R4&#20132;&#20184;&#30003;&#35531;&#26360;&#27096;&#24335;&#65288;&#27096;&#24335;&#31532;&#65297;&#21495;&#12398;&#65297;&#12288;&#20196;&#21644;&#65299;&#24180;&#24230;&#12395;&#35201;&#12375;&#12383;&#36027;&#29992;&#20998;&#65289;R4.9.27&#25913;&#29256;&#65288;&#35352;&#36617;&#2036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等入力シート"/>
      <sheetName val="様式1号"/>
      <sheetName val="別紙1-1"/>
      <sheetName val="別紙1-2-1"/>
      <sheetName val="別紙1-2-2"/>
      <sheetName val="別紙1-2-3"/>
      <sheetName val="別紙1-3"/>
      <sheetName val="別紙1-4"/>
      <sheetName val="別添　施設内療養経費　計算書"/>
      <sheetName val="リスト"/>
      <sheetName val="別紙1-5"/>
      <sheetName val="計算用"/>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7"/>
  <sheetViews>
    <sheetView tabSelected="1" view="pageBreakPreview" zoomScaleNormal="100" zoomScaleSheetLayoutView="100" workbookViewId="0">
      <selection activeCell="B6" sqref="B6"/>
    </sheetView>
  </sheetViews>
  <sheetFormatPr defaultColWidth="8.69921875" defaultRowHeight="13.2"/>
  <cols>
    <col min="1" max="1" width="28" style="91" customWidth="1"/>
    <col min="2" max="2" width="47.5" style="91" customWidth="1"/>
    <col min="3" max="3" width="8.69921875" style="91"/>
    <col min="4" max="6" width="0" style="91" hidden="1" customWidth="1"/>
    <col min="7" max="8" width="19.09765625" style="91" hidden="1" customWidth="1"/>
    <col min="9" max="9" width="0" style="91" hidden="1" customWidth="1"/>
    <col min="10" max="16384" width="8.69921875" style="91"/>
  </cols>
  <sheetData>
    <row r="1" spans="1:8">
      <c r="A1" s="90" t="s">
        <v>184</v>
      </c>
      <c r="G1" s="91" t="s">
        <v>185</v>
      </c>
      <c r="H1" s="91" t="s">
        <v>186</v>
      </c>
    </row>
    <row r="2" spans="1:8" customFormat="1" ht="18">
      <c r="A2" s="113" t="s">
        <v>187</v>
      </c>
    </row>
    <row r="3" spans="1:8" customFormat="1" ht="18">
      <c r="A3" s="113" t="s">
        <v>242</v>
      </c>
    </row>
    <row r="4" spans="1:8" customFormat="1" ht="18">
      <c r="A4" s="113" t="s">
        <v>243</v>
      </c>
    </row>
    <row r="5" spans="1:8" customFormat="1" ht="18">
      <c r="A5" s="113" t="s">
        <v>246</v>
      </c>
    </row>
    <row r="6" spans="1:8">
      <c r="A6" s="93" t="s">
        <v>188</v>
      </c>
      <c r="B6" s="122"/>
    </row>
    <row r="7" spans="1:8">
      <c r="A7" s="93" t="s">
        <v>189</v>
      </c>
      <c r="B7" s="123"/>
    </row>
    <row r="8" spans="1:8">
      <c r="A8" s="93" t="s">
        <v>190</v>
      </c>
      <c r="B8" s="123"/>
    </row>
    <row r="9" spans="1:8">
      <c r="A9" s="93" t="s">
        <v>191</v>
      </c>
      <c r="B9" s="123"/>
    </row>
    <row r="10" spans="1:8">
      <c r="A10" s="93" t="s">
        <v>192</v>
      </c>
      <c r="B10" s="123"/>
    </row>
    <row r="11" spans="1:8">
      <c r="A11" s="93" t="s">
        <v>193</v>
      </c>
      <c r="B11" s="123"/>
    </row>
    <row r="12" spans="1:8">
      <c r="A12" s="93" t="s">
        <v>194</v>
      </c>
      <c r="B12" s="123"/>
    </row>
    <row r="13" spans="1:8">
      <c r="A13" s="93" t="s">
        <v>195</v>
      </c>
      <c r="B13" s="123"/>
    </row>
    <row r="14" spans="1:8">
      <c r="A14" s="93" t="s">
        <v>196</v>
      </c>
      <c r="B14" s="123"/>
    </row>
    <row r="15" spans="1:8">
      <c r="A15" s="93" t="s">
        <v>197</v>
      </c>
      <c r="B15" s="123"/>
    </row>
    <row r="16" spans="1:8">
      <c r="A16" s="93" t="s">
        <v>197</v>
      </c>
      <c r="B16" s="123"/>
    </row>
    <row r="17" spans="1:11">
      <c r="A17" s="93" t="s">
        <v>198</v>
      </c>
      <c r="B17" s="124"/>
    </row>
    <row r="18" spans="1:11">
      <c r="A18" s="93" t="s">
        <v>199</v>
      </c>
      <c r="B18" s="123"/>
    </row>
    <row r="19" spans="1:11">
      <c r="A19" s="93" t="s">
        <v>200</v>
      </c>
      <c r="B19" s="125"/>
    </row>
    <row r="20" spans="1:11">
      <c r="A20" s="93" t="s">
        <v>201</v>
      </c>
      <c r="B20" s="123"/>
      <c r="G20" s="91" t="str">
        <f>IFERROR(VLOOKUP(B20,計算用!A2:G36, 6, FALSE),"選択なし" )</f>
        <v>選択なし</v>
      </c>
      <c r="H20" s="91" t="str">
        <f>IFERROR(VLOOKUP(B20,計算用!A2:G36, 7, FALSE),"選択なし" )</f>
        <v>選択なし</v>
      </c>
    </row>
    <row r="21" spans="1:11">
      <c r="A21" s="93" t="s">
        <v>202</v>
      </c>
      <c r="B21" s="125"/>
      <c r="C21" s="92"/>
    </row>
    <row r="22" spans="1:11">
      <c r="A22" s="93" t="s">
        <v>234</v>
      </c>
      <c r="B22" s="127" t="e">
        <f>IF(H20=2,(VLOOKUP(基本情報等入力シート!B20,計算用!A2:D36,4,FALSE)*1000*B21),(VLOOKUP(基本情報等入力シート!B20,計算用!A2:D36,4,FALSE)*1000))</f>
        <v>#N/A</v>
      </c>
    </row>
    <row r="23" spans="1:11" customFormat="1" ht="79.2">
      <c r="A23" s="114" t="s">
        <v>244</v>
      </c>
      <c r="B23" s="125"/>
      <c r="G23" t="s">
        <v>245</v>
      </c>
      <c r="H23" t="s">
        <v>257</v>
      </c>
      <c r="K23" s="115"/>
    </row>
    <row r="24" spans="1:11" ht="88.05" customHeight="1">
      <c r="A24" s="111" t="s">
        <v>264</v>
      </c>
      <c r="B24" s="125"/>
    </row>
    <row r="25" spans="1:11" ht="26.4">
      <c r="A25" s="111" t="s">
        <v>238</v>
      </c>
      <c r="B25" s="123"/>
      <c r="G25" s="91" t="s">
        <v>240</v>
      </c>
      <c r="H25" s="91" t="s">
        <v>239</v>
      </c>
    </row>
    <row r="26" spans="1:11" ht="39.6">
      <c r="A26" s="111" t="s">
        <v>265</v>
      </c>
      <c r="B26" s="123"/>
      <c r="G26" s="112" t="s">
        <v>241</v>
      </c>
      <c r="H26" s="112" t="str">
        <f>IF(B25="1回目",1,IF(B25="2回目以降",2," "))</f>
        <v xml:space="preserve"> </v>
      </c>
    </row>
    <row r="27" spans="1:11" ht="39.6">
      <c r="A27" s="111" t="s">
        <v>266</v>
      </c>
      <c r="B27" s="126"/>
    </row>
  </sheetData>
  <sheetProtection password="8748" sheet="1" selectLockedCells="1"/>
  <protectedRanges>
    <protectedRange password="8748" sqref="B6:B21 B23:B27" name="範囲1"/>
  </protectedRanges>
  <phoneticPr fontId="1"/>
  <conditionalFormatting sqref="B21">
    <cfRule type="expression" dxfId="9" priority="1">
      <formula>$H$20=1</formula>
    </cfRule>
    <cfRule type="expression" dxfId="8" priority="11">
      <formula>$B$21=""</formula>
    </cfRule>
  </conditionalFormatting>
  <conditionalFormatting sqref="B23:B24">
    <cfRule type="expression" dxfId="7" priority="10">
      <formula>B23=""</formula>
    </cfRule>
  </conditionalFormatting>
  <conditionalFormatting sqref="B6:B14 B23:B25 B17:B20">
    <cfRule type="expression" dxfId="6" priority="7">
      <formula>B6=""</formula>
    </cfRule>
  </conditionalFormatting>
  <conditionalFormatting sqref="B26">
    <cfRule type="expression" dxfId="5" priority="6">
      <formula>B26=""</formula>
    </cfRule>
  </conditionalFormatting>
  <conditionalFormatting sqref="B27">
    <cfRule type="expression" dxfId="4" priority="5">
      <formula>B27=""</formula>
    </cfRule>
  </conditionalFormatting>
  <conditionalFormatting sqref="B15">
    <cfRule type="expression" dxfId="3" priority="3">
      <formula>B15=""</formula>
    </cfRule>
  </conditionalFormatting>
  <conditionalFormatting sqref="B16">
    <cfRule type="expression" dxfId="2" priority="2">
      <formula>B16=""</formula>
    </cfRule>
  </conditionalFormatting>
  <dataValidations count="5">
    <dataValidation type="date" errorStyle="warning" allowBlank="1" showInputMessage="1" showErrorMessage="1" error="提出日は、令和４年４月１日～令和５年３月３１日の期間の日付を入力してください。" sqref="B6">
      <formula1>45017</formula1>
      <formula2>45382</formula2>
    </dataValidation>
    <dataValidation type="custom" showInputMessage="1" showErrorMessage="1" errorTitle="入力不可" error="定員は、短期入所系、入所施設・居住系のみの入力となります。それ以外のサービス種別は入力できません。" sqref="B21">
      <formula1>H20=2</formula1>
    </dataValidation>
    <dataValidation type="list" allowBlank="1" showInputMessage="1" showErrorMessage="1" sqref="B25">
      <formula1>$G$25:$H$25</formula1>
    </dataValidation>
    <dataValidation type="list" allowBlank="1" showInputMessage="1" showErrorMessage="1" sqref="B23:B24">
      <formula1>$G$23</formula1>
    </dataValidation>
    <dataValidation type="list" allowBlank="1" showInputMessage="1" showErrorMessage="1" sqref="B26">
      <formula1>$G$23:$H$23</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計算用!$A$2:$A$36</xm:f>
          </x14:formula1>
          <xm:sqref>B20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54"/>
  <sheetViews>
    <sheetView view="pageBreakPreview" zoomScale="40" zoomScaleNormal="85" zoomScaleSheetLayoutView="40" workbookViewId="0">
      <selection activeCell="A2" sqref="A2"/>
    </sheetView>
  </sheetViews>
  <sheetFormatPr defaultColWidth="9" defaultRowHeight="17.399999999999999"/>
  <cols>
    <col min="1" max="1" width="4.09765625" style="5" customWidth="1"/>
    <col min="2" max="4" width="11.796875" style="5" customWidth="1"/>
    <col min="5" max="5" width="11" style="5" customWidth="1"/>
    <col min="6" max="6" width="10.59765625" style="5" customWidth="1"/>
    <col min="7" max="7" width="4.09765625" style="5" customWidth="1"/>
    <col min="8" max="8" width="10.59765625" style="5" customWidth="1"/>
    <col min="9" max="9" width="4.69921875" style="5" customWidth="1"/>
    <col min="10" max="10" width="10.59765625" style="5" customWidth="1"/>
    <col min="11" max="11" width="5.19921875" style="5" customWidth="1"/>
    <col min="12" max="17" width="9.69921875" style="5" customWidth="1"/>
    <col min="18" max="18" width="8.19921875" style="5" customWidth="1"/>
    <col min="19" max="19" width="8.19921875" style="4" customWidth="1"/>
    <col min="20" max="38" width="8.19921875" style="5" customWidth="1"/>
    <col min="39" max="39" width="24.3984375" style="5" customWidth="1"/>
    <col min="40" max="42" width="8.19921875" style="5" customWidth="1"/>
    <col min="43" max="43" width="8.19921875" style="5" hidden="1" customWidth="1"/>
    <col min="44" max="44" width="6.59765625" style="5" customWidth="1"/>
    <col min="45" max="47" width="6.296875" style="5" customWidth="1"/>
    <col min="48" max="16384" width="9" style="5"/>
  </cols>
  <sheetData>
    <row r="1" spans="1:45" s="21" customFormat="1" ht="42" customHeight="1">
      <c r="A1" s="20" t="s">
        <v>267</v>
      </c>
      <c r="B1" s="20"/>
      <c r="C1" s="20"/>
      <c r="D1" s="20"/>
      <c r="E1" s="20"/>
      <c r="F1" s="20"/>
      <c r="G1" s="20"/>
      <c r="H1" s="20"/>
      <c r="I1" s="20"/>
      <c r="J1" s="20"/>
      <c r="K1" s="20"/>
      <c r="L1" s="20"/>
      <c r="M1" s="20"/>
      <c r="N1" s="20"/>
      <c r="O1" s="20"/>
      <c r="P1" s="20"/>
      <c r="Q1" s="20"/>
      <c r="R1" s="20"/>
      <c r="S1" s="20"/>
      <c r="T1" s="20"/>
    </row>
    <row r="2" spans="1:45" s="21" customFormat="1" ht="28.5" customHeight="1">
      <c r="A2" s="20"/>
      <c r="B2" s="20"/>
      <c r="C2" s="20"/>
      <c r="D2" s="20"/>
      <c r="E2" s="20"/>
      <c r="F2" s="20"/>
      <c r="G2" s="20"/>
      <c r="H2" s="20"/>
      <c r="I2" s="20"/>
      <c r="J2" s="20"/>
      <c r="K2" s="20"/>
      <c r="L2" s="20"/>
      <c r="M2" s="20"/>
      <c r="N2" s="20"/>
      <c r="O2" s="20"/>
      <c r="P2" s="20"/>
      <c r="Q2" s="20"/>
      <c r="R2" s="20"/>
      <c r="S2" s="20"/>
      <c r="T2" s="20"/>
    </row>
    <row r="3" spans="1:45" s="1" customFormat="1" ht="27.75" customHeight="1">
      <c r="A3" s="11" t="s">
        <v>76</v>
      </c>
      <c r="B3" s="11"/>
      <c r="C3" s="11"/>
      <c r="D3" s="11"/>
      <c r="E3" s="11"/>
      <c r="F3" s="11"/>
      <c r="G3" s="11"/>
      <c r="H3" s="11"/>
      <c r="I3" s="11"/>
      <c r="AG3" s="135" t="s">
        <v>67</v>
      </c>
      <c r="AH3" s="135"/>
      <c r="AI3" s="135"/>
      <c r="AJ3" s="136" t="s">
        <v>203</v>
      </c>
      <c r="AK3" s="136"/>
    </row>
    <row r="4" spans="1:45" s="1" customFormat="1" ht="27.75" customHeight="1">
      <c r="A4" s="11" t="s">
        <v>78</v>
      </c>
      <c r="B4" s="11"/>
      <c r="C4" s="11"/>
      <c r="D4" s="11"/>
      <c r="E4" s="11"/>
      <c r="F4" s="11"/>
      <c r="G4" s="11"/>
      <c r="H4" s="11"/>
      <c r="I4" s="11"/>
      <c r="AG4" s="137" t="s">
        <v>62</v>
      </c>
      <c r="AH4" s="138"/>
      <c r="AI4" s="139"/>
      <c r="AJ4" s="140">
        <f>基本情報等入力シート!B7</f>
        <v>0</v>
      </c>
      <c r="AK4" s="140"/>
    </row>
    <row r="5" spans="1:45" s="1" customFormat="1" ht="27.75" customHeight="1">
      <c r="A5" s="11"/>
      <c r="B5" s="141" t="s">
        <v>77</v>
      </c>
      <c r="C5" s="141"/>
      <c r="D5" s="141"/>
      <c r="E5" s="141"/>
      <c r="F5" s="141"/>
      <c r="G5" s="141"/>
      <c r="H5" s="141"/>
      <c r="I5" s="141"/>
      <c r="J5" s="141"/>
      <c r="K5" s="141"/>
      <c r="L5" s="28" t="s">
        <v>237</v>
      </c>
    </row>
    <row r="6" spans="1:45" s="1" customFormat="1" ht="27.75" customHeight="1">
      <c r="A6" s="11"/>
      <c r="B6" s="142" t="s">
        <v>77</v>
      </c>
      <c r="C6" s="142"/>
      <c r="D6" s="142"/>
      <c r="E6" s="142"/>
      <c r="F6" s="142"/>
      <c r="G6" s="142"/>
      <c r="H6" s="142"/>
      <c r="I6" s="142"/>
      <c r="J6" s="142"/>
      <c r="K6" s="142"/>
      <c r="L6" s="94"/>
    </row>
    <row r="7" spans="1:45" s="1" customFormat="1" ht="27.75" customHeight="1"/>
    <row r="8" spans="1:45" s="1" customFormat="1" ht="27.75" customHeight="1" thickBot="1">
      <c r="A8" s="11" t="s">
        <v>79</v>
      </c>
      <c r="P8" s="13"/>
      <c r="R8" s="2"/>
      <c r="S8" s="3"/>
      <c r="AH8" s="8"/>
      <c r="AI8" s="8"/>
      <c r="AJ8" s="8"/>
      <c r="AK8" s="8"/>
      <c r="AL8" s="8"/>
      <c r="AM8" s="8"/>
    </row>
    <row r="9" spans="1:45" s="1" customFormat="1" ht="69.75" customHeight="1" thickBot="1">
      <c r="E9" s="225" t="s">
        <v>10</v>
      </c>
      <c r="F9" s="226"/>
      <c r="G9" s="226"/>
      <c r="H9" s="226"/>
      <c r="I9" s="226"/>
      <c r="J9" s="226"/>
      <c r="K9" s="226"/>
      <c r="L9" s="226"/>
      <c r="M9" s="226"/>
      <c r="N9" s="226"/>
      <c r="O9" s="226"/>
      <c r="P9" s="226"/>
      <c r="Q9" s="226"/>
      <c r="R9" s="227"/>
      <c r="S9" s="218" t="s">
        <v>256</v>
      </c>
      <c r="T9" s="219"/>
      <c r="U9" s="219"/>
      <c r="V9" s="219"/>
      <c r="W9" s="220"/>
      <c r="X9" s="106"/>
      <c r="Y9" s="8"/>
      <c r="Z9" s="8"/>
      <c r="AA9" s="8"/>
      <c r="AB9" s="8"/>
      <c r="AC9" s="8"/>
      <c r="AD9" s="8"/>
      <c r="AE9" s="8"/>
      <c r="AF9" s="8"/>
      <c r="AG9" s="8"/>
      <c r="AH9" s="8"/>
      <c r="AI9" s="8"/>
      <c r="AJ9" s="8"/>
      <c r="AK9" s="8"/>
      <c r="AL9" s="8"/>
      <c r="AM9" s="8"/>
      <c r="AN9" s="8"/>
      <c r="AO9" s="10"/>
      <c r="AP9" s="10"/>
      <c r="AQ9" s="10"/>
      <c r="AR9" s="10"/>
      <c r="AS9" s="10"/>
    </row>
    <row r="10" spans="1:45" s="1" customFormat="1" ht="24" customHeight="1" thickBot="1">
      <c r="D10" s="7"/>
      <c r="E10" s="228"/>
      <c r="F10" s="229"/>
      <c r="G10" s="229"/>
      <c r="H10" s="229"/>
      <c r="I10" s="229"/>
      <c r="J10" s="229"/>
      <c r="K10" s="229"/>
      <c r="L10" s="229"/>
      <c r="M10" s="229"/>
      <c r="N10" s="229"/>
      <c r="O10" s="229"/>
      <c r="P10" s="229"/>
      <c r="Q10" s="229"/>
      <c r="R10" s="230"/>
      <c r="S10" s="221" t="s">
        <v>12</v>
      </c>
      <c r="T10" s="222"/>
      <c r="U10" s="222"/>
      <c r="V10" s="222"/>
      <c r="W10" s="223"/>
      <c r="X10" s="107"/>
      <c r="Y10" s="8"/>
      <c r="Z10" s="8"/>
      <c r="AA10" s="8"/>
      <c r="AB10" s="8"/>
      <c r="AC10" s="8"/>
      <c r="AD10" s="8"/>
      <c r="AE10" s="8"/>
      <c r="AF10" s="8"/>
      <c r="AG10" s="8"/>
      <c r="AH10" s="8"/>
      <c r="AI10" s="8"/>
      <c r="AJ10" s="8"/>
      <c r="AK10" s="8"/>
      <c r="AL10" s="8"/>
      <c r="AM10" s="8"/>
      <c r="AN10" s="8"/>
    </row>
    <row r="11" spans="1:45" s="1" customFormat="1" ht="78.75" customHeight="1">
      <c r="E11" s="143" t="s">
        <v>1</v>
      </c>
      <c r="F11" s="144"/>
      <c r="G11" s="145"/>
      <c r="H11" s="146" t="s">
        <v>0</v>
      </c>
      <c r="I11" s="147"/>
      <c r="J11" s="148"/>
      <c r="K11" s="149" t="s">
        <v>63</v>
      </c>
      <c r="L11" s="145"/>
      <c r="M11" s="149" t="s">
        <v>105</v>
      </c>
      <c r="N11" s="145"/>
      <c r="O11" s="150" t="s">
        <v>64</v>
      </c>
      <c r="P11" s="151"/>
      <c r="Q11" s="193" t="s">
        <v>65</v>
      </c>
      <c r="R11" s="194"/>
      <c r="S11" s="14" t="s">
        <v>252</v>
      </c>
      <c r="T11" s="15" t="s">
        <v>253</v>
      </c>
      <c r="U11" s="15" t="s">
        <v>249</v>
      </c>
      <c r="V11" s="15" t="s">
        <v>254</v>
      </c>
      <c r="W11" s="16" t="s">
        <v>255</v>
      </c>
      <c r="X11" s="108"/>
      <c r="Y11" s="8"/>
      <c r="Z11" s="8"/>
      <c r="AA11" s="8"/>
      <c r="AB11" s="8"/>
      <c r="AC11" s="8"/>
      <c r="AD11" s="8"/>
      <c r="AE11" s="8"/>
      <c r="AF11" s="8"/>
      <c r="AG11" s="8"/>
      <c r="AH11" s="8"/>
      <c r="AI11" s="8"/>
      <c r="AJ11" s="8"/>
      <c r="AK11" s="8"/>
      <c r="AL11" s="8"/>
      <c r="AM11" s="8"/>
      <c r="AN11" s="8"/>
    </row>
    <row r="12" spans="1:45" s="1" customFormat="1" ht="37.5" customHeight="1">
      <c r="B12" s="152" t="s">
        <v>82</v>
      </c>
      <c r="C12" s="152"/>
      <c r="D12" s="153"/>
      <c r="E12" s="154">
        <f>基本情報等入力シート!$B$12</f>
        <v>0</v>
      </c>
      <c r="F12" s="155"/>
      <c r="G12" s="156"/>
      <c r="H12" s="157">
        <f>基本情報等入力シート!$B$20</f>
        <v>0</v>
      </c>
      <c r="I12" s="155"/>
      <c r="J12" s="156"/>
      <c r="K12" s="170" t="e">
        <f>基本情報等入力シート!$B$22</f>
        <v>#N/A</v>
      </c>
      <c r="L12" s="171"/>
      <c r="M12" s="172"/>
      <c r="N12" s="173"/>
      <c r="O12" s="158">
        <f ca="1">SUM(S12:X12)</f>
        <v>0</v>
      </c>
      <c r="P12" s="159"/>
      <c r="Q12" s="160" t="e">
        <f ca="1">O12-MAX(K12:N12)</f>
        <v>#N/A</v>
      </c>
      <c r="R12" s="161"/>
      <c r="S12" s="102">
        <f ca="1">SUMIF($B$25:$D$49,"緊急雇用（連携）",$AM$25:$AM$49)</f>
        <v>0</v>
      </c>
      <c r="T12" s="103">
        <f ca="1">SUMIF($B$25:$D$49,"割増賃金・手当（連携）",$AM$25:$AM$49)</f>
        <v>0</v>
      </c>
      <c r="U12" s="103">
        <f ca="1">SUMIF($B$25:$D$49,"職業紹介料（連携）",$AM$25:$AM$49)</f>
        <v>0</v>
      </c>
      <c r="V12" s="103">
        <f ca="1">SUMIF($B$25:$D$49,"損害賠償保険加入（連携）",$AM$25:$AM$49)</f>
        <v>0</v>
      </c>
      <c r="W12" s="103">
        <f ca="1">SUMIF($B$25:$D$49,"旅費・宿泊費（連携）",$AM$25:$AM$49)</f>
        <v>0</v>
      </c>
      <c r="X12" s="109"/>
      <c r="Y12" s="8"/>
      <c r="Z12" s="8"/>
      <c r="AA12" s="8"/>
      <c r="AB12" s="8"/>
      <c r="AC12" s="8"/>
      <c r="AD12" s="8"/>
      <c r="AE12" s="8"/>
      <c r="AF12" s="8"/>
      <c r="AG12" s="8"/>
      <c r="AH12" s="8"/>
      <c r="AI12" s="8"/>
      <c r="AJ12" s="8"/>
      <c r="AK12" s="8"/>
      <c r="AL12" s="8"/>
      <c r="AM12" s="8"/>
      <c r="AN12" s="8"/>
    </row>
    <row r="13" spans="1:45" s="1" customFormat="1" ht="37.5" customHeight="1" thickBot="1">
      <c r="B13" s="152" t="s">
        <v>83</v>
      </c>
      <c r="C13" s="152"/>
      <c r="D13" s="153"/>
      <c r="E13" s="200">
        <f>基本情報等入力シート!$B$12</f>
        <v>0</v>
      </c>
      <c r="F13" s="201"/>
      <c r="G13" s="202"/>
      <c r="H13" s="203">
        <f>基本情報等入力シート!$B$20</f>
        <v>0</v>
      </c>
      <c r="I13" s="201"/>
      <c r="J13" s="202"/>
      <c r="K13" s="162" t="e">
        <f>基本情報等入力シート!$B$22</f>
        <v>#N/A</v>
      </c>
      <c r="L13" s="163"/>
      <c r="M13" s="164"/>
      <c r="N13" s="165"/>
      <c r="O13" s="166">
        <f ca="1">M13+Q13</f>
        <v>0</v>
      </c>
      <c r="P13" s="167"/>
      <c r="Q13" s="168">
        <f ca="1">SUM(S13:X13)</f>
        <v>0</v>
      </c>
      <c r="R13" s="169"/>
      <c r="S13" s="104">
        <f ca="1">SUMIF($B$25:$D$49,"緊急雇用（連携）",$AM$25:$AM$49)</f>
        <v>0</v>
      </c>
      <c r="T13" s="105">
        <f ca="1">SUMIF($B$25:$D$49,"割増賃金・手当（連携）",$AM$25:$AM$49)</f>
        <v>0</v>
      </c>
      <c r="U13" s="105">
        <f ca="1">SUMIF($B$25:$D$49,"職業紹介料（連携）",$AM$25:$AM$49)</f>
        <v>0</v>
      </c>
      <c r="V13" s="105">
        <f ca="1">SUMIF($B$25:$D$49,"損害賠償保険加入（連携）",$AM$25:$AM$49)</f>
        <v>0</v>
      </c>
      <c r="W13" s="105">
        <f ca="1">SUMIF($B$25:$D$49,"旅費・宿泊費（連携）",$AM$25:$AM$49)</f>
        <v>0</v>
      </c>
      <c r="X13" s="110"/>
      <c r="Y13" s="8"/>
      <c r="Z13" s="8"/>
      <c r="AA13" s="8"/>
      <c r="AB13" s="8"/>
      <c r="AC13" s="8"/>
      <c r="AD13" s="8"/>
      <c r="AE13" s="8"/>
      <c r="AF13" s="8"/>
      <c r="AG13" s="8"/>
      <c r="AH13" s="8"/>
      <c r="AI13" s="8"/>
      <c r="AJ13" s="8"/>
      <c r="AK13" s="8"/>
      <c r="AL13" s="8"/>
      <c r="AM13" s="8"/>
      <c r="AN13" s="8"/>
    </row>
    <row r="14" spans="1:45" ht="21.75" customHeight="1">
      <c r="A14" s="1"/>
      <c r="B14" s="6"/>
      <c r="C14" s="6"/>
      <c r="D14" s="6"/>
      <c r="E14" s="6"/>
      <c r="F14" s="6"/>
      <c r="G14" s="6"/>
      <c r="H14" s="6"/>
      <c r="I14" s="6"/>
      <c r="J14" s="6"/>
      <c r="K14" s="6"/>
      <c r="L14" s="6"/>
      <c r="M14" s="6"/>
      <c r="N14" s="6"/>
      <c r="O14" s="6"/>
      <c r="P14" s="6"/>
      <c r="Q14" s="6"/>
      <c r="R14" s="6"/>
      <c r="AH14" s="8"/>
      <c r="AI14" s="8"/>
      <c r="AJ14" s="8"/>
      <c r="AK14" s="8"/>
      <c r="AL14" s="8"/>
      <c r="AM14" s="8"/>
    </row>
    <row r="15" spans="1:45" ht="32.25" customHeight="1">
      <c r="A15" s="11" t="s">
        <v>80</v>
      </c>
      <c r="U15" s="8"/>
      <c r="V15" s="8"/>
      <c r="W15" s="8"/>
      <c r="X15" s="8"/>
      <c r="Y15" s="8"/>
      <c r="Z15" s="8"/>
      <c r="AA15" s="8"/>
      <c r="AB15" s="8"/>
      <c r="AC15" s="8"/>
      <c r="AD15" s="8"/>
      <c r="AE15" s="8"/>
      <c r="AF15" s="8"/>
      <c r="AL15" s="8"/>
      <c r="AM15" s="8"/>
      <c r="AN15" s="8"/>
      <c r="AO15" s="8"/>
      <c r="AP15" s="8"/>
      <c r="AQ15" s="8"/>
      <c r="AR15" s="8"/>
    </row>
    <row r="16" spans="1:45" ht="24.75" customHeight="1">
      <c r="A16" s="12"/>
      <c r="B16" s="215"/>
      <c r="C16" s="215"/>
      <c r="D16" s="215"/>
      <c r="E16" s="215"/>
      <c r="F16" s="215" t="s">
        <v>103</v>
      </c>
      <c r="G16" s="215"/>
      <c r="H16" s="215" t="s">
        <v>102</v>
      </c>
      <c r="I16" s="215"/>
      <c r="J16" s="215"/>
      <c r="K16" s="215"/>
      <c r="L16" s="215"/>
      <c r="M16" s="215"/>
      <c r="N16" s="215"/>
      <c r="O16" s="215"/>
      <c r="P16" s="215"/>
      <c r="R16" s="8"/>
      <c r="S16" s="8"/>
      <c r="T16" s="8"/>
      <c r="U16" s="8"/>
      <c r="V16" s="8"/>
      <c r="W16" s="8"/>
      <c r="X16" s="8"/>
      <c r="Y16" s="8"/>
      <c r="Z16" s="8"/>
      <c r="AA16" s="8"/>
      <c r="AB16" s="8"/>
      <c r="AC16" s="8"/>
      <c r="AD16" s="8"/>
      <c r="AE16" s="8"/>
      <c r="AF16" s="8"/>
      <c r="AL16" s="8"/>
      <c r="AM16" s="8"/>
      <c r="AN16" s="8"/>
      <c r="AO16" s="8"/>
    </row>
    <row r="17" spans="1:43" ht="24.75" customHeight="1">
      <c r="A17" s="12"/>
      <c r="B17" s="210" t="s">
        <v>101</v>
      </c>
      <c r="C17" s="211"/>
      <c r="D17" s="213" t="s">
        <v>55</v>
      </c>
      <c r="E17" s="214"/>
      <c r="F17" s="119"/>
      <c r="G17" s="28" t="s">
        <v>66</v>
      </c>
      <c r="H17" s="216"/>
      <c r="I17" s="217"/>
      <c r="J17" s="217"/>
      <c r="K17" s="217"/>
      <c r="L17" s="217"/>
      <c r="M17" s="217"/>
      <c r="N17" s="217"/>
      <c r="O17" s="217"/>
      <c r="P17" s="217"/>
      <c r="R17" s="130" t="s">
        <v>258</v>
      </c>
      <c r="S17" s="130"/>
      <c r="T17" s="130"/>
      <c r="U17" s="131"/>
      <c r="V17" s="132"/>
      <c r="W17" s="132"/>
      <c r="X17" s="132"/>
      <c r="Y17" s="132"/>
      <c r="Z17" s="132"/>
      <c r="AA17" s="132"/>
      <c r="AB17" s="132"/>
      <c r="AC17" s="132"/>
      <c r="AD17" s="132"/>
      <c r="AE17" s="132"/>
      <c r="AF17" s="132"/>
      <c r="AG17" s="132"/>
      <c r="AH17" s="132"/>
      <c r="AI17" s="132"/>
      <c r="AJ17" s="132"/>
      <c r="AK17" s="132"/>
      <c r="AL17" s="132"/>
      <c r="AM17" s="129"/>
      <c r="AN17" s="128"/>
      <c r="AO17" s="128"/>
      <c r="AP17" s="128"/>
    </row>
    <row r="18" spans="1:43" ht="24.75" customHeight="1">
      <c r="A18" s="12"/>
      <c r="B18" s="212"/>
      <c r="C18" s="212"/>
      <c r="D18" s="208" t="s">
        <v>56</v>
      </c>
      <c r="E18" s="209"/>
      <c r="F18" s="119"/>
      <c r="G18" s="28" t="s">
        <v>66</v>
      </c>
      <c r="H18" s="216"/>
      <c r="I18" s="217"/>
      <c r="J18" s="217"/>
      <c r="K18" s="217"/>
      <c r="L18" s="217"/>
      <c r="M18" s="217"/>
      <c r="N18" s="217"/>
      <c r="O18" s="217"/>
      <c r="P18" s="217"/>
      <c r="R18" s="130" t="s">
        <v>259</v>
      </c>
      <c r="S18" s="130"/>
      <c r="T18" s="130"/>
      <c r="U18" s="131"/>
      <c r="V18" s="132"/>
      <c r="W18" s="132"/>
      <c r="X18" s="132"/>
      <c r="Y18" s="132"/>
      <c r="Z18" s="132"/>
      <c r="AA18" s="132"/>
      <c r="AB18" s="132"/>
      <c r="AC18" s="132"/>
      <c r="AD18" s="132"/>
      <c r="AE18" s="132"/>
      <c r="AF18" s="132"/>
      <c r="AG18" s="132"/>
      <c r="AH18" s="132"/>
      <c r="AI18" s="132"/>
      <c r="AJ18" s="132"/>
      <c r="AK18" s="132"/>
      <c r="AL18" s="132"/>
      <c r="AM18" s="129"/>
      <c r="AN18" s="128"/>
      <c r="AO18" s="128"/>
      <c r="AP18" s="128"/>
    </row>
    <row r="19" spans="1:43" ht="24.75" customHeight="1">
      <c r="A19" s="12"/>
      <c r="B19" s="231" t="s">
        <v>100</v>
      </c>
      <c r="C19" s="212"/>
      <c r="D19" s="208" t="s">
        <v>55</v>
      </c>
      <c r="E19" s="209"/>
      <c r="F19" s="119"/>
      <c r="G19" s="28" t="s">
        <v>66</v>
      </c>
      <c r="H19" s="216"/>
      <c r="I19" s="217"/>
      <c r="J19" s="217"/>
      <c r="K19" s="217"/>
      <c r="L19" s="217"/>
      <c r="M19" s="217"/>
      <c r="N19" s="217"/>
      <c r="O19" s="217"/>
      <c r="P19" s="217"/>
      <c r="R19" s="130" t="s">
        <v>260</v>
      </c>
      <c r="S19" s="130"/>
      <c r="T19" s="130"/>
      <c r="U19" s="131"/>
      <c r="V19" s="132"/>
      <c r="W19" s="132"/>
      <c r="X19" s="132"/>
      <c r="Y19" s="132"/>
      <c r="Z19" s="132"/>
      <c r="AA19" s="132"/>
      <c r="AB19" s="132"/>
      <c r="AC19" s="132"/>
      <c r="AD19" s="132"/>
      <c r="AE19" s="132"/>
      <c r="AF19" s="132"/>
      <c r="AG19" s="132"/>
      <c r="AH19" s="132"/>
      <c r="AI19" s="132"/>
      <c r="AJ19" s="132"/>
      <c r="AK19" s="132"/>
      <c r="AL19" s="132"/>
      <c r="AM19" s="129"/>
      <c r="AN19" s="128"/>
      <c r="AO19" s="128"/>
      <c r="AP19" s="128"/>
      <c r="AQ19" s="5" t="s">
        <v>262</v>
      </c>
    </row>
    <row r="20" spans="1:43" ht="24.75" customHeight="1">
      <c r="A20" s="12"/>
      <c r="B20" s="212"/>
      <c r="C20" s="212"/>
      <c r="D20" s="208" t="s">
        <v>56</v>
      </c>
      <c r="E20" s="209"/>
      <c r="F20" s="119"/>
      <c r="G20" s="28" t="s">
        <v>66</v>
      </c>
      <c r="H20" s="216"/>
      <c r="I20" s="217"/>
      <c r="J20" s="217"/>
      <c r="K20" s="217"/>
      <c r="L20" s="217"/>
      <c r="M20" s="217"/>
      <c r="N20" s="217"/>
      <c r="O20" s="217"/>
      <c r="P20" s="217"/>
      <c r="R20" s="130" t="s">
        <v>261</v>
      </c>
      <c r="S20" s="130"/>
      <c r="T20" s="130"/>
      <c r="U20" s="131"/>
      <c r="V20" s="132"/>
      <c r="W20" s="132"/>
      <c r="X20" s="132"/>
      <c r="Y20" s="132"/>
      <c r="Z20" s="132"/>
      <c r="AA20" s="132"/>
      <c r="AB20" s="132"/>
      <c r="AC20" s="132"/>
      <c r="AD20" s="132"/>
      <c r="AE20" s="132"/>
      <c r="AF20" s="132"/>
      <c r="AG20" s="132"/>
      <c r="AH20" s="132"/>
      <c r="AI20" s="132"/>
      <c r="AJ20" s="132"/>
      <c r="AK20" s="132"/>
      <c r="AL20" s="132"/>
      <c r="AM20" s="129"/>
      <c r="AN20" s="128"/>
      <c r="AO20" s="128"/>
      <c r="AP20" s="128"/>
      <c r="AQ20" s="5" t="s">
        <v>263</v>
      </c>
    </row>
    <row r="21" spans="1:43" ht="21" customHeight="1">
      <c r="B21" s="7" t="s">
        <v>104</v>
      </c>
      <c r="S21" s="5"/>
    </row>
    <row r="22" spans="1:43" ht="21.75" customHeight="1">
      <c r="N22" s="8"/>
    </row>
    <row r="23" spans="1:43" ht="32.25" customHeight="1" thickBot="1">
      <c r="A23" s="11" t="s">
        <v>236</v>
      </c>
    </row>
    <row r="24" spans="1:43" ht="35.25" customHeight="1" thickBot="1">
      <c r="B24" s="184" t="s">
        <v>68</v>
      </c>
      <c r="C24" s="185"/>
      <c r="D24" s="185"/>
      <c r="E24" s="186" t="s">
        <v>69</v>
      </c>
      <c r="F24" s="185"/>
      <c r="G24" s="185"/>
      <c r="H24" s="185"/>
      <c r="I24" s="185"/>
      <c r="J24" s="185"/>
      <c r="K24" s="185"/>
      <c r="L24" s="185"/>
      <c r="M24" s="185"/>
      <c r="N24" s="185"/>
      <c r="O24" s="185"/>
      <c r="P24" s="185"/>
      <c r="Q24" s="185"/>
      <c r="R24" s="185"/>
      <c r="S24" s="185"/>
      <c r="T24" s="185"/>
      <c r="U24" s="186" t="s">
        <v>70</v>
      </c>
      <c r="V24" s="185"/>
      <c r="W24" s="185"/>
      <c r="X24" s="185"/>
      <c r="Y24" s="185"/>
      <c r="Z24" s="185"/>
      <c r="AA24" s="185"/>
      <c r="AB24" s="185"/>
      <c r="AC24" s="185"/>
      <c r="AD24" s="185"/>
      <c r="AE24" s="185"/>
      <c r="AF24" s="185"/>
      <c r="AG24" s="185"/>
      <c r="AH24" s="185"/>
      <c r="AI24" s="185"/>
      <c r="AJ24" s="185"/>
      <c r="AK24" s="185"/>
      <c r="AL24" s="204"/>
      <c r="AM24" s="101" t="s">
        <v>235</v>
      </c>
    </row>
    <row r="25" spans="1:43" ht="57.75" customHeight="1">
      <c r="A25" s="5">
        <v>1</v>
      </c>
      <c r="B25" s="205"/>
      <c r="C25" s="206"/>
      <c r="D25" s="207"/>
      <c r="E25" s="174"/>
      <c r="F25" s="175"/>
      <c r="G25" s="175"/>
      <c r="H25" s="175"/>
      <c r="I25" s="175"/>
      <c r="J25" s="175"/>
      <c r="K25" s="175"/>
      <c r="L25" s="175"/>
      <c r="M25" s="175"/>
      <c r="N25" s="175"/>
      <c r="O25" s="175"/>
      <c r="P25" s="175"/>
      <c r="Q25" s="175"/>
      <c r="R25" s="175"/>
      <c r="S25" s="175"/>
      <c r="T25" s="175"/>
      <c r="U25" s="174"/>
      <c r="V25" s="175"/>
      <c r="W25" s="175"/>
      <c r="X25" s="175"/>
      <c r="Y25" s="175"/>
      <c r="Z25" s="175"/>
      <c r="AA25" s="175"/>
      <c r="AB25" s="175"/>
      <c r="AC25" s="175"/>
      <c r="AD25" s="175"/>
      <c r="AE25" s="175"/>
      <c r="AF25" s="175"/>
      <c r="AG25" s="175"/>
      <c r="AH25" s="175"/>
      <c r="AI25" s="175"/>
      <c r="AJ25" s="175"/>
      <c r="AK25" s="175"/>
      <c r="AL25" s="176"/>
      <c r="AM25" s="117"/>
    </row>
    <row r="26" spans="1:43" ht="57.75" customHeight="1">
      <c r="A26" s="5">
        <v>2</v>
      </c>
      <c r="B26" s="195"/>
      <c r="C26" s="196"/>
      <c r="D26" s="196"/>
      <c r="E26" s="197"/>
      <c r="F26" s="198"/>
      <c r="G26" s="198"/>
      <c r="H26" s="198"/>
      <c r="I26" s="198"/>
      <c r="J26" s="198"/>
      <c r="K26" s="198"/>
      <c r="L26" s="198"/>
      <c r="M26" s="198"/>
      <c r="N26" s="198"/>
      <c r="O26" s="198"/>
      <c r="P26" s="198"/>
      <c r="Q26" s="198"/>
      <c r="R26" s="198"/>
      <c r="S26" s="198"/>
      <c r="T26" s="198"/>
      <c r="U26" s="197"/>
      <c r="V26" s="198"/>
      <c r="W26" s="198"/>
      <c r="X26" s="198"/>
      <c r="Y26" s="198"/>
      <c r="Z26" s="198"/>
      <c r="AA26" s="198"/>
      <c r="AB26" s="198"/>
      <c r="AC26" s="198"/>
      <c r="AD26" s="198"/>
      <c r="AE26" s="198"/>
      <c r="AF26" s="198"/>
      <c r="AG26" s="198"/>
      <c r="AH26" s="198"/>
      <c r="AI26" s="198"/>
      <c r="AJ26" s="198"/>
      <c r="AK26" s="198"/>
      <c r="AL26" s="199"/>
      <c r="AM26" s="118"/>
    </row>
    <row r="27" spans="1:43" ht="57.75" customHeight="1">
      <c r="A27" s="5">
        <v>3</v>
      </c>
      <c r="B27" s="195"/>
      <c r="C27" s="196"/>
      <c r="D27" s="196"/>
      <c r="E27" s="197"/>
      <c r="F27" s="198"/>
      <c r="G27" s="198"/>
      <c r="H27" s="198"/>
      <c r="I27" s="198"/>
      <c r="J27" s="198"/>
      <c r="K27" s="198"/>
      <c r="L27" s="198"/>
      <c r="M27" s="198"/>
      <c r="N27" s="198"/>
      <c r="O27" s="198"/>
      <c r="P27" s="198"/>
      <c r="Q27" s="198"/>
      <c r="R27" s="198"/>
      <c r="S27" s="198"/>
      <c r="T27" s="198"/>
      <c r="U27" s="197"/>
      <c r="V27" s="198"/>
      <c r="W27" s="198"/>
      <c r="X27" s="198"/>
      <c r="Y27" s="198"/>
      <c r="Z27" s="198"/>
      <c r="AA27" s="198"/>
      <c r="AB27" s="198"/>
      <c r="AC27" s="198"/>
      <c r="AD27" s="198"/>
      <c r="AE27" s="198"/>
      <c r="AF27" s="198"/>
      <c r="AG27" s="198"/>
      <c r="AH27" s="198"/>
      <c r="AI27" s="198"/>
      <c r="AJ27" s="198"/>
      <c r="AK27" s="198"/>
      <c r="AL27" s="199"/>
      <c r="AM27" s="118"/>
    </row>
    <row r="28" spans="1:43" ht="57.75" customHeight="1">
      <c r="A28" s="5">
        <v>4</v>
      </c>
      <c r="B28" s="195"/>
      <c r="C28" s="196"/>
      <c r="D28" s="196"/>
      <c r="E28" s="197"/>
      <c r="F28" s="198"/>
      <c r="G28" s="198"/>
      <c r="H28" s="198"/>
      <c r="I28" s="198"/>
      <c r="J28" s="198"/>
      <c r="K28" s="198"/>
      <c r="L28" s="198"/>
      <c r="M28" s="198"/>
      <c r="N28" s="198"/>
      <c r="O28" s="198"/>
      <c r="P28" s="198"/>
      <c r="Q28" s="198"/>
      <c r="R28" s="198"/>
      <c r="S28" s="198"/>
      <c r="T28" s="198"/>
      <c r="U28" s="197"/>
      <c r="V28" s="198"/>
      <c r="W28" s="198"/>
      <c r="X28" s="198"/>
      <c r="Y28" s="198"/>
      <c r="Z28" s="198"/>
      <c r="AA28" s="198"/>
      <c r="AB28" s="198"/>
      <c r="AC28" s="198"/>
      <c r="AD28" s="198"/>
      <c r="AE28" s="198"/>
      <c r="AF28" s="198"/>
      <c r="AG28" s="198"/>
      <c r="AH28" s="198"/>
      <c r="AI28" s="198"/>
      <c r="AJ28" s="198"/>
      <c r="AK28" s="198"/>
      <c r="AL28" s="199"/>
      <c r="AM28" s="118"/>
    </row>
    <row r="29" spans="1:43" ht="57.75" customHeight="1">
      <c r="A29" s="5">
        <v>5</v>
      </c>
      <c r="B29" s="195"/>
      <c r="C29" s="196"/>
      <c r="D29" s="196"/>
      <c r="E29" s="197"/>
      <c r="F29" s="198"/>
      <c r="G29" s="198"/>
      <c r="H29" s="198"/>
      <c r="I29" s="198"/>
      <c r="J29" s="198"/>
      <c r="K29" s="198"/>
      <c r="L29" s="198"/>
      <c r="M29" s="198"/>
      <c r="N29" s="198"/>
      <c r="O29" s="198"/>
      <c r="P29" s="198"/>
      <c r="Q29" s="198"/>
      <c r="R29" s="198"/>
      <c r="S29" s="198"/>
      <c r="T29" s="224"/>
      <c r="U29" s="197"/>
      <c r="V29" s="198"/>
      <c r="W29" s="198"/>
      <c r="X29" s="198"/>
      <c r="Y29" s="198"/>
      <c r="Z29" s="198"/>
      <c r="AA29" s="198"/>
      <c r="AB29" s="198"/>
      <c r="AC29" s="198"/>
      <c r="AD29" s="198"/>
      <c r="AE29" s="198"/>
      <c r="AF29" s="198"/>
      <c r="AG29" s="198"/>
      <c r="AH29" s="198"/>
      <c r="AI29" s="198"/>
      <c r="AJ29" s="198"/>
      <c r="AK29" s="198"/>
      <c r="AL29" s="199"/>
      <c r="AM29" s="118"/>
    </row>
    <row r="30" spans="1:43" ht="57.75" customHeight="1">
      <c r="A30" s="5">
        <v>6</v>
      </c>
      <c r="B30" s="187"/>
      <c r="C30" s="188"/>
      <c r="D30" s="188"/>
      <c r="E30" s="189"/>
      <c r="F30" s="190"/>
      <c r="G30" s="190"/>
      <c r="H30" s="190"/>
      <c r="I30" s="190"/>
      <c r="J30" s="190"/>
      <c r="K30" s="190"/>
      <c r="L30" s="190"/>
      <c r="M30" s="190"/>
      <c r="N30" s="190"/>
      <c r="O30" s="190"/>
      <c r="P30" s="190"/>
      <c r="Q30" s="190"/>
      <c r="R30" s="190"/>
      <c r="S30" s="190"/>
      <c r="T30" s="191"/>
      <c r="U30" s="189"/>
      <c r="V30" s="190"/>
      <c r="W30" s="190"/>
      <c r="X30" s="190"/>
      <c r="Y30" s="190"/>
      <c r="Z30" s="190"/>
      <c r="AA30" s="190"/>
      <c r="AB30" s="190"/>
      <c r="AC30" s="190"/>
      <c r="AD30" s="190"/>
      <c r="AE30" s="190"/>
      <c r="AF30" s="190"/>
      <c r="AG30" s="190"/>
      <c r="AH30" s="190"/>
      <c r="AI30" s="190"/>
      <c r="AJ30" s="190"/>
      <c r="AK30" s="190"/>
      <c r="AL30" s="192"/>
      <c r="AM30" s="120"/>
    </row>
    <row r="31" spans="1:43" ht="57.75" customHeight="1">
      <c r="A31" s="5">
        <v>7</v>
      </c>
      <c r="B31" s="187"/>
      <c r="C31" s="188"/>
      <c r="D31" s="188"/>
      <c r="E31" s="189"/>
      <c r="F31" s="190"/>
      <c r="G31" s="190"/>
      <c r="H31" s="190"/>
      <c r="I31" s="190"/>
      <c r="J31" s="190"/>
      <c r="K31" s="190"/>
      <c r="L31" s="190"/>
      <c r="M31" s="190"/>
      <c r="N31" s="190"/>
      <c r="O31" s="190"/>
      <c r="P31" s="190"/>
      <c r="Q31" s="190"/>
      <c r="R31" s="190"/>
      <c r="S31" s="190"/>
      <c r="T31" s="191"/>
      <c r="U31" s="189"/>
      <c r="V31" s="190"/>
      <c r="W31" s="190"/>
      <c r="X31" s="190"/>
      <c r="Y31" s="190"/>
      <c r="Z31" s="190"/>
      <c r="AA31" s="190"/>
      <c r="AB31" s="190"/>
      <c r="AC31" s="190"/>
      <c r="AD31" s="190"/>
      <c r="AE31" s="190"/>
      <c r="AF31" s="190"/>
      <c r="AG31" s="190"/>
      <c r="AH31" s="190"/>
      <c r="AI31" s="190"/>
      <c r="AJ31" s="190"/>
      <c r="AK31" s="190"/>
      <c r="AL31" s="192"/>
      <c r="AM31" s="120"/>
    </row>
    <row r="32" spans="1:43" ht="57.75" customHeight="1">
      <c r="A32" s="5">
        <v>8</v>
      </c>
      <c r="B32" s="187"/>
      <c r="C32" s="188"/>
      <c r="D32" s="188"/>
      <c r="E32" s="189"/>
      <c r="F32" s="190"/>
      <c r="G32" s="190"/>
      <c r="H32" s="190"/>
      <c r="I32" s="190"/>
      <c r="J32" s="190"/>
      <c r="K32" s="190"/>
      <c r="L32" s="190"/>
      <c r="M32" s="190"/>
      <c r="N32" s="190"/>
      <c r="O32" s="190"/>
      <c r="P32" s="190"/>
      <c r="Q32" s="190"/>
      <c r="R32" s="190"/>
      <c r="S32" s="190"/>
      <c r="T32" s="191"/>
      <c r="U32" s="189"/>
      <c r="V32" s="190"/>
      <c r="W32" s="190"/>
      <c r="X32" s="190"/>
      <c r="Y32" s="190"/>
      <c r="Z32" s="190"/>
      <c r="AA32" s="190"/>
      <c r="AB32" s="190"/>
      <c r="AC32" s="190"/>
      <c r="AD32" s="190"/>
      <c r="AE32" s="190"/>
      <c r="AF32" s="190"/>
      <c r="AG32" s="190"/>
      <c r="AH32" s="190"/>
      <c r="AI32" s="190"/>
      <c r="AJ32" s="190"/>
      <c r="AK32" s="190"/>
      <c r="AL32" s="192"/>
      <c r="AM32" s="120"/>
    </row>
    <row r="33" spans="1:39" ht="57.75" customHeight="1">
      <c r="A33" s="5">
        <v>9</v>
      </c>
      <c r="B33" s="187"/>
      <c r="C33" s="188"/>
      <c r="D33" s="188"/>
      <c r="E33" s="189"/>
      <c r="F33" s="190"/>
      <c r="G33" s="190"/>
      <c r="H33" s="190"/>
      <c r="I33" s="190"/>
      <c r="J33" s="190"/>
      <c r="K33" s="190"/>
      <c r="L33" s="190"/>
      <c r="M33" s="190"/>
      <c r="N33" s="190"/>
      <c r="O33" s="190"/>
      <c r="P33" s="190"/>
      <c r="Q33" s="190"/>
      <c r="R33" s="190"/>
      <c r="S33" s="190"/>
      <c r="T33" s="191"/>
      <c r="U33" s="189"/>
      <c r="V33" s="190"/>
      <c r="W33" s="190"/>
      <c r="X33" s="190"/>
      <c r="Y33" s="190"/>
      <c r="Z33" s="190"/>
      <c r="AA33" s="190"/>
      <c r="AB33" s="190"/>
      <c r="AC33" s="190"/>
      <c r="AD33" s="190"/>
      <c r="AE33" s="190"/>
      <c r="AF33" s="190"/>
      <c r="AG33" s="190"/>
      <c r="AH33" s="190"/>
      <c r="AI33" s="190"/>
      <c r="AJ33" s="190"/>
      <c r="AK33" s="190"/>
      <c r="AL33" s="192"/>
      <c r="AM33" s="120"/>
    </row>
    <row r="34" spans="1:39" ht="57.75" customHeight="1" thickBot="1">
      <c r="A34" s="5">
        <v>10</v>
      </c>
      <c r="B34" s="177"/>
      <c r="C34" s="178"/>
      <c r="D34" s="179"/>
      <c r="E34" s="180"/>
      <c r="F34" s="181"/>
      <c r="G34" s="181"/>
      <c r="H34" s="181"/>
      <c r="I34" s="181"/>
      <c r="J34" s="181"/>
      <c r="K34" s="181"/>
      <c r="L34" s="181"/>
      <c r="M34" s="181"/>
      <c r="N34" s="181"/>
      <c r="O34" s="181"/>
      <c r="P34" s="181"/>
      <c r="Q34" s="181"/>
      <c r="R34" s="181"/>
      <c r="S34" s="181"/>
      <c r="T34" s="182"/>
      <c r="U34" s="180"/>
      <c r="V34" s="181"/>
      <c r="W34" s="181"/>
      <c r="X34" s="181"/>
      <c r="Y34" s="181"/>
      <c r="Z34" s="181"/>
      <c r="AA34" s="181"/>
      <c r="AB34" s="181"/>
      <c r="AC34" s="181"/>
      <c r="AD34" s="181"/>
      <c r="AE34" s="181"/>
      <c r="AF34" s="181"/>
      <c r="AG34" s="181"/>
      <c r="AH34" s="181"/>
      <c r="AI34" s="181"/>
      <c r="AJ34" s="181"/>
      <c r="AK34" s="181"/>
      <c r="AL34" s="183"/>
      <c r="AM34" s="121"/>
    </row>
    <row r="35" spans="1:39" ht="24.75" customHeight="1"/>
    <row r="36" spans="1:39" ht="28.5" customHeight="1">
      <c r="A36" s="18" t="s">
        <v>183</v>
      </c>
      <c r="B36" s="17"/>
      <c r="C36" s="17"/>
      <c r="D36" s="17"/>
      <c r="E36" s="17"/>
      <c r="F36" s="17"/>
      <c r="G36" s="17"/>
      <c r="H36" s="17"/>
      <c r="I36" s="17"/>
      <c r="J36" s="17"/>
      <c r="K36" s="17"/>
      <c r="Q36" s="19" t="s">
        <v>14</v>
      </c>
      <c r="S36" s="5"/>
    </row>
    <row r="37" spans="1:39" ht="28.5" customHeight="1">
      <c r="A37" s="29">
        <v>1</v>
      </c>
      <c r="B37" s="133" t="s">
        <v>54</v>
      </c>
      <c r="C37" s="133"/>
      <c r="D37" s="133"/>
      <c r="E37" s="133"/>
      <c r="F37" s="133"/>
      <c r="G37" s="133"/>
      <c r="H37" s="133"/>
      <c r="I37" s="133"/>
      <c r="J37" s="133"/>
      <c r="K37" s="133"/>
      <c r="L37" s="133"/>
      <c r="M37" s="133"/>
      <c r="N37" s="133"/>
      <c r="O37" s="133"/>
      <c r="P37" s="134"/>
      <c r="Q37" s="116"/>
      <c r="S37" s="5"/>
    </row>
    <row r="38" spans="1:39" ht="28.5" customHeight="1">
      <c r="A38" s="29">
        <v>2</v>
      </c>
      <c r="B38" s="133" t="s">
        <v>96</v>
      </c>
      <c r="C38" s="133"/>
      <c r="D38" s="133"/>
      <c r="E38" s="133"/>
      <c r="F38" s="133"/>
      <c r="G38" s="133"/>
      <c r="H38" s="133"/>
      <c r="I38" s="133"/>
      <c r="J38" s="133"/>
      <c r="K38" s="133"/>
      <c r="L38" s="133"/>
      <c r="M38" s="133"/>
      <c r="N38" s="133"/>
      <c r="O38" s="133"/>
      <c r="P38" s="134"/>
      <c r="Q38" s="116"/>
      <c r="S38" s="5"/>
    </row>
    <row r="39" spans="1:39" ht="28.5" customHeight="1">
      <c r="A39" s="29">
        <v>3</v>
      </c>
      <c r="B39" s="133" t="s">
        <v>53</v>
      </c>
      <c r="C39" s="133"/>
      <c r="D39" s="133"/>
      <c r="E39" s="133"/>
      <c r="F39" s="133"/>
      <c r="G39" s="133"/>
      <c r="H39" s="133"/>
      <c r="I39" s="133"/>
      <c r="J39" s="133"/>
      <c r="K39" s="133"/>
      <c r="L39" s="133"/>
      <c r="M39" s="133"/>
      <c r="N39" s="133"/>
      <c r="O39" s="133"/>
      <c r="P39" s="134"/>
      <c r="Q39" s="116"/>
      <c r="S39" s="5"/>
    </row>
    <row r="40" spans="1:39" ht="24.75" customHeight="1"/>
    <row r="41" spans="1:39" ht="24.75" customHeight="1"/>
    <row r="42" spans="1:39" ht="24.75" customHeight="1"/>
    <row r="43" spans="1:39" ht="24.75" customHeight="1"/>
    <row r="44" spans="1:39" ht="24.75" customHeight="1"/>
    <row r="45" spans="1:39" ht="24.75" customHeight="1"/>
    <row r="46" spans="1:39" ht="24.75" customHeight="1"/>
    <row r="47" spans="1:39" ht="24.75" customHeight="1"/>
    <row r="48" spans="1:39" ht="24.75" customHeight="1"/>
    <row r="49" ht="24.75" customHeight="1"/>
    <row r="50" ht="24.75" customHeight="1"/>
    <row r="51" ht="24.75" customHeight="1"/>
    <row r="52" ht="24.75" customHeight="1"/>
    <row r="53" ht="24.75" customHeight="1"/>
    <row r="54" ht="24.75" customHeight="1"/>
  </sheetData>
  <sheetProtection password="8748" sheet="1" objects="1" scenarios="1"/>
  <protectedRanges>
    <protectedRange password="8748" sqref="M13 F17:F20 H17:P20 V17:AL20 B25:AM34 Q37:Q39" name="範囲1"/>
  </protectedRanges>
  <mergeCells count="86">
    <mergeCell ref="S9:W9"/>
    <mergeCell ref="S10:W10"/>
    <mergeCell ref="B29:D29"/>
    <mergeCell ref="B30:D30"/>
    <mergeCell ref="B31:D31"/>
    <mergeCell ref="E29:T29"/>
    <mergeCell ref="E30:T30"/>
    <mergeCell ref="E31:T31"/>
    <mergeCell ref="U29:AL29"/>
    <mergeCell ref="U30:AL30"/>
    <mergeCell ref="U31:AL31"/>
    <mergeCell ref="E9:R10"/>
    <mergeCell ref="B16:E16"/>
    <mergeCell ref="F16:G16"/>
    <mergeCell ref="B19:C20"/>
    <mergeCell ref="D19:E19"/>
    <mergeCell ref="D20:E20"/>
    <mergeCell ref="B17:C18"/>
    <mergeCell ref="D17:E17"/>
    <mergeCell ref="D18:E18"/>
    <mergeCell ref="H16:P16"/>
    <mergeCell ref="H17:P17"/>
    <mergeCell ref="H18:P18"/>
    <mergeCell ref="H19:P19"/>
    <mergeCell ref="H20:P20"/>
    <mergeCell ref="Q11:R11"/>
    <mergeCell ref="B12:D12"/>
    <mergeCell ref="B28:D28"/>
    <mergeCell ref="E28:T28"/>
    <mergeCell ref="U28:AL28"/>
    <mergeCell ref="B26:D26"/>
    <mergeCell ref="E26:T26"/>
    <mergeCell ref="U26:AL26"/>
    <mergeCell ref="B27:D27"/>
    <mergeCell ref="E27:T27"/>
    <mergeCell ref="U27:AL27"/>
    <mergeCell ref="E13:G13"/>
    <mergeCell ref="H13:J13"/>
    <mergeCell ref="U24:AL24"/>
    <mergeCell ref="B25:D25"/>
    <mergeCell ref="E25:T25"/>
    <mergeCell ref="U25:AL25"/>
    <mergeCell ref="B34:D34"/>
    <mergeCell ref="E34:T34"/>
    <mergeCell ref="U34:AL34"/>
    <mergeCell ref="B24:D24"/>
    <mergeCell ref="E24:T24"/>
    <mergeCell ref="B32:D32"/>
    <mergeCell ref="B33:D33"/>
    <mergeCell ref="E32:T32"/>
    <mergeCell ref="E33:T33"/>
    <mergeCell ref="U33:AL33"/>
    <mergeCell ref="U32:AL32"/>
    <mergeCell ref="H12:J12"/>
    <mergeCell ref="O12:P12"/>
    <mergeCell ref="Q12:R12"/>
    <mergeCell ref="K13:L13"/>
    <mergeCell ref="M13:N13"/>
    <mergeCell ref="O13:P13"/>
    <mergeCell ref="Q13:R13"/>
    <mergeCell ref="K12:L12"/>
    <mergeCell ref="M12:N12"/>
    <mergeCell ref="B37:P37"/>
    <mergeCell ref="B38:P38"/>
    <mergeCell ref="B39:P39"/>
    <mergeCell ref="AG3:AI3"/>
    <mergeCell ref="AJ3:AK3"/>
    <mergeCell ref="AG4:AI4"/>
    <mergeCell ref="AJ4:AK4"/>
    <mergeCell ref="B5:K5"/>
    <mergeCell ref="B6:K6"/>
    <mergeCell ref="E11:G11"/>
    <mergeCell ref="H11:J11"/>
    <mergeCell ref="K11:L11"/>
    <mergeCell ref="M11:N11"/>
    <mergeCell ref="O11:P11"/>
    <mergeCell ref="B13:D13"/>
    <mergeCell ref="E12:G12"/>
    <mergeCell ref="R17:U17"/>
    <mergeCell ref="R20:U20"/>
    <mergeCell ref="R19:U19"/>
    <mergeCell ref="R18:U18"/>
    <mergeCell ref="V17:AL17"/>
    <mergeCell ref="V18:AL18"/>
    <mergeCell ref="V19:AL19"/>
    <mergeCell ref="V20:AL20"/>
  </mergeCells>
  <phoneticPr fontId="1"/>
  <dataValidations count="3">
    <dataValidation imeMode="halfAlpha" allowBlank="1" showInputMessage="1" showErrorMessage="1" sqref="K12:N13 S12:X13"/>
    <dataValidation type="list" allowBlank="1" showInputMessage="1" showErrorMessage="1" sqref="AN19:AO19">
      <formula1>$AA$84:$AA$85</formula1>
    </dataValidation>
    <dataValidation type="list" allowBlank="1" showInputMessage="1" showErrorMessage="1" sqref="V19:AL19">
      <formula1>$AQ$19:$AQ$20</formula1>
    </dataValidation>
  </dataValidations>
  <printOptions horizontalCentered="1"/>
  <pageMargins left="0.11811023622047245" right="0.11811023622047245" top="0.74803149606299213" bottom="0.35433070866141736" header="0.31496062992125984" footer="0.31496062992125984"/>
  <pageSetup paperSize="9" scale="33"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17420" r:id="rId4" name="Check Box 12">
              <controlPr defaultSize="0" autoFill="0" autoLine="0" autoPict="0">
                <anchor moveWithCells="1">
                  <from>
                    <xdr:col>16</xdr:col>
                    <xdr:colOff>304800</xdr:colOff>
                    <xdr:row>35</xdr:row>
                    <xdr:rowOff>396240</xdr:rowOff>
                  </from>
                  <to>
                    <xdr:col>16</xdr:col>
                    <xdr:colOff>678180</xdr:colOff>
                    <xdr:row>37</xdr:row>
                    <xdr:rowOff>68580</xdr:rowOff>
                  </to>
                </anchor>
              </controlPr>
            </control>
          </mc:Choice>
        </mc:AlternateContent>
        <mc:AlternateContent xmlns:mc="http://schemas.openxmlformats.org/markup-compatibility/2006">
          <mc:Choice Requires="x14">
            <control shapeId="17421" r:id="rId5" name="Check Box 13">
              <controlPr defaultSize="0" autoFill="0" autoLine="0" autoPict="0">
                <anchor moveWithCells="1">
                  <from>
                    <xdr:col>16</xdr:col>
                    <xdr:colOff>297180</xdr:colOff>
                    <xdr:row>36</xdr:row>
                    <xdr:rowOff>434340</xdr:rowOff>
                  </from>
                  <to>
                    <xdr:col>16</xdr:col>
                    <xdr:colOff>678180</xdr:colOff>
                    <xdr:row>38</xdr:row>
                    <xdr:rowOff>68580</xdr:rowOff>
                  </to>
                </anchor>
              </controlPr>
            </control>
          </mc:Choice>
        </mc:AlternateContent>
        <mc:AlternateContent xmlns:mc="http://schemas.openxmlformats.org/markup-compatibility/2006">
          <mc:Choice Requires="x14">
            <control shapeId="17422" r:id="rId6" name="Check Box 14">
              <controlPr defaultSize="0" autoFill="0" autoLine="0" autoPict="0">
                <anchor moveWithCells="1">
                  <from>
                    <xdr:col>16</xdr:col>
                    <xdr:colOff>297180</xdr:colOff>
                    <xdr:row>36</xdr:row>
                    <xdr:rowOff>434340</xdr:rowOff>
                  </from>
                  <to>
                    <xdr:col>16</xdr:col>
                    <xdr:colOff>678180</xdr:colOff>
                    <xdr:row>38</xdr:row>
                    <xdr:rowOff>68580</xdr:rowOff>
                  </to>
                </anchor>
              </controlPr>
            </control>
          </mc:Choice>
        </mc:AlternateContent>
        <mc:AlternateContent xmlns:mc="http://schemas.openxmlformats.org/markup-compatibility/2006">
          <mc:Choice Requires="x14">
            <control shapeId="17423" r:id="rId7" name="Check Box 15">
              <controlPr defaultSize="0" autoFill="0" autoLine="0" autoPict="0">
                <anchor moveWithCells="1">
                  <from>
                    <xdr:col>16</xdr:col>
                    <xdr:colOff>297180</xdr:colOff>
                    <xdr:row>37</xdr:row>
                    <xdr:rowOff>434340</xdr:rowOff>
                  </from>
                  <to>
                    <xdr:col>16</xdr:col>
                    <xdr:colOff>678180</xdr:colOff>
                    <xdr:row>39</xdr:row>
                    <xdr:rowOff>68580</xdr:rowOff>
                  </to>
                </anchor>
              </controlPr>
            </control>
          </mc:Choice>
        </mc:AlternateContent>
        <mc:AlternateContent xmlns:mc="http://schemas.openxmlformats.org/markup-compatibility/2006">
          <mc:Choice Requires="x14">
            <control shapeId="17424" r:id="rId8" name="Check Box 16">
              <controlPr defaultSize="0" autoFill="0" autoLine="0" autoPict="0">
                <anchor moveWithCells="1">
                  <from>
                    <xdr:col>16</xdr:col>
                    <xdr:colOff>297180</xdr:colOff>
                    <xdr:row>37</xdr:row>
                    <xdr:rowOff>434340</xdr:rowOff>
                  </from>
                  <to>
                    <xdr:col>16</xdr:col>
                    <xdr:colOff>678180</xdr:colOff>
                    <xdr:row>39</xdr:row>
                    <xdr:rowOff>68580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36B814C3-87F4-4A5E-BBB3-E266CE2849D6}">
            <xm:f>基本情報等入力シート!$H$26=1</xm:f>
            <x14:dxf>
              <fill>
                <patternFill>
                  <bgColor theme="1"/>
                </patternFill>
              </fill>
            </x14:dxf>
          </x14:cfRule>
          <xm:sqref>E13:W13</xm:sqref>
        </x14:conditionalFormatting>
        <x14:conditionalFormatting xmlns:xm="http://schemas.microsoft.com/office/excel/2006/main">
          <x14:cfRule type="expression" priority="2" id="{A41710F6-64C7-4DD4-9AD5-9FD46F14E7CD}">
            <xm:f>基本情報等入力シート!$H$26=2</xm:f>
            <x14:dxf>
              <fill>
                <patternFill>
                  <bgColor theme="1"/>
                </patternFill>
              </fill>
            </x14:dxf>
          </x14:cfRule>
          <xm:sqref>E12:W12</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'「費用の概要、積算内訳」記載例'!$C$20:$C$24</xm:f>
          </x14:formula1>
          <xm:sqref>B25:D34</xm:sqref>
        </x14:dataValidation>
        <x14:dataValidation type="list" allowBlank="1" showInputMessage="1" showErrorMessage="1">
          <x14:formula1>
            <xm:f>'\\10.226.113.52\新型コロナ補助金関係（部内共有）\07_令和4年度サービス提供体制確保事業補助金\05_HP掲載資料\03_交付申請書様式\R4.10. 改正版\[01_【〇〇会_〇〇事業所】_R4交付申請書様式（様式第１号の１　令和３年度に要した費用分）R4.9.27改版（記載例）.xlsx]計算用'!#REF!</xm:f>
          </x14:formula1>
          <xm:sqref>AN18:AO18</xm:sqref>
        </x14:dataValidation>
        <x14:dataValidation type="list" allowBlank="1" showInputMessage="1" showErrorMessage="1">
          <x14:formula1>
            <xm:f>計算用!$A$2:$A$36</xm:f>
          </x14:formula1>
          <xm:sqref>V18:AL18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topLeftCell="B28" zoomScale="55" zoomScaleNormal="70" zoomScaleSheetLayoutView="55" zoomScalePageLayoutView="70" workbookViewId="0"/>
  </sheetViews>
  <sheetFormatPr defaultColWidth="9" defaultRowHeight="14.4" outlineLevelRow="1" outlineLevelCol="1"/>
  <cols>
    <col min="1" max="2" width="4.59765625" style="30" customWidth="1"/>
    <col min="3" max="3" width="13.796875" style="30" customWidth="1"/>
    <col min="4" max="4" width="3.796875" style="30" customWidth="1"/>
    <col min="5" max="5" width="35.59765625" style="30" customWidth="1"/>
    <col min="6" max="6" width="23.19921875" style="30" customWidth="1"/>
    <col min="7" max="8" width="16.296875" style="30" hidden="1" customWidth="1" outlineLevel="1"/>
    <col min="9" max="9" width="60.796875" style="30" customWidth="1" collapsed="1"/>
    <col min="10" max="10" width="27.5" style="30" customWidth="1"/>
    <col min="11" max="11" width="26.09765625" style="30" customWidth="1"/>
    <col min="12" max="12" width="15.5" style="30" customWidth="1"/>
    <col min="13" max="13" width="49.09765625" style="30" customWidth="1"/>
    <col min="14" max="14" width="15.69921875" style="30" customWidth="1"/>
    <col min="15" max="15" width="2.19921875" style="30" customWidth="1"/>
    <col min="16" max="16384" width="9" style="30"/>
  </cols>
  <sheetData>
    <row r="1" spans="1:14" ht="62.25" customHeight="1">
      <c r="A1" s="89" t="s">
        <v>178</v>
      </c>
      <c r="B1" s="88"/>
      <c r="C1" s="87"/>
      <c r="I1" s="86"/>
      <c r="K1" s="84"/>
      <c r="L1" s="85"/>
      <c r="M1" s="84"/>
    </row>
    <row r="2" spans="1:14" ht="55.5" customHeight="1">
      <c r="A2" s="83" t="s">
        <v>177</v>
      </c>
      <c r="B2" s="82"/>
      <c r="C2" s="81"/>
      <c r="D2" s="81"/>
      <c r="E2" s="81"/>
      <c r="F2" s="81"/>
      <c r="G2" s="81"/>
      <c r="H2" s="81"/>
      <c r="I2" s="81"/>
      <c r="J2" s="81"/>
      <c r="K2" s="80"/>
      <c r="L2" s="80"/>
      <c r="M2" s="80"/>
      <c r="N2" s="79"/>
    </row>
    <row r="3" spans="1:14" ht="30" customHeight="1">
      <c r="A3" s="78"/>
      <c r="B3" s="77"/>
      <c r="C3" s="76"/>
      <c r="D3" s="76"/>
      <c r="E3" s="76"/>
      <c r="F3" s="76"/>
      <c r="G3" s="76"/>
      <c r="H3" s="76"/>
      <c r="I3" s="255" t="s">
        <v>176</v>
      </c>
      <c r="J3" s="256"/>
      <c r="K3" s="256"/>
      <c r="L3" s="256"/>
      <c r="M3" s="256"/>
      <c r="N3" s="257"/>
    </row>
    <row r="4" spans="1:14" ht="367.5" customHeight="1">
      <c r="A4" s="75"/>
      <c r="B4" s="74"/>
      <c r="C4" s="258" t="s">
        <v>175</v>
      </c>
      <c r="D4" s="259"/>
      <c r="E4" s="259"/>
      <c r="F4" s="260"/>
      <c r="G4" s="263" t="s">
        <v>174</v>
      </c>
      <c r="H4" s="263"/>
      <c r="I4" s="264" t="s">
        <v>173</v>
      </c>
      <c r="J4" s="265"/>
      <c r="K4" s="266" t="s">
        <v>172</v>
      </c>
      <c r="L4" s="267"/>
      <c r="M4" s="270" t="s">
        <v>171</v>
      </c>
      <c r="N4" s="270"/>
    </row>
    <row r="5" spans="1:14" ht="64.5" customHeight="1">
      <c r="A5" s="73"/>
      <c r="B5" s="72"/>
      <c r="C5" s="261"/>
      <c r="D5" s="261"/>
      <c r="E5" s="261"/>
      <c r="F5" s="262"/>
      <c r="G5" s="71" t="s">
        <v>170</v>
      </c>
      <c r="H5" s="71" t="s">
        <v>169</v>
      </c>
      <c r="I5" s="271" t="s">
        <v>168</v>
      </c>
      <c r="J5" s="272"/>
      <c r="K5" s="268"/>
      <c r="L5" s="269"/>
      <c r="M5" s="273" t="s">
        <v>168</v>
      </c>
      <c r="N5" s="273"/>
    </row>
    <row r="6" spans="1:14" ht="36" customHeight="1">
      <c r="A6" s="58"/>
      <c r="B6" s="57"/>
      <c r="C6" s="253" t="s">
        <v>167</v>
      </c>
      <c r="D6" s="54">
        <v>1</v>
      </c>
      <c r="E6" s="252" t="s">
        <v>166</v>
      </c>
      <c r="F6" s="54" t="s">
        <v>163</v>
      </c>
      <c r="G6" s="70">
        <v>5365</v>
      </c>
      <c r="H6" s="69"/>
      <c r="I6" s="68">
        <f t="shared" ref="I6:I13" si="0">ROUND(G6*10%,0)</f>
        <v>537</v>
      </c>
      <c r="J6" s="49" t="s">
        <v>146</v>
      </c>
      <c r="K6" s="50">
        <v>537</v>
      </c>
      <c r="L6" s="67" t="s">
        <v>146</v>
      </c>
      <c r="M6" s="50">
        <f t="shared" ref="M6:M13" si="1">ROUND(G6*5%,0)</f>
        <v>268</v>
      </c>
      <c r="N6" s="49" t="s">
        <v>146</v>
      </c>
    </row>
    <row r="7" spans="1:14" ht="36" customHeight="1">
      <c r="A7" s="58"/>
      <c r="B7" s="57"/>
      <c r="C7" s="253"/>
      <c r="D7" s="54">
        <v>2</v>
      </c>
      <c r="E7" s="252"/>
      <c r="F7" s="54" t="s">
        <v>162</v>
      </c>
      <c r="G7" s="59">
        <v>6836</v>
      </c>
      <c r="H7" s="53"/>
      <c r="I7" s="51">
        <f t="shared" si="0"/>
        <v>684</v>
      </c>
      <c r="J7" s="49" t="s">
        <v>146</v>
      </c>
      <c r="K7" s="50">
        <v>684</v>
      </c>
      <c r="L7" s="67" t="s">
        <v>146</v>
      </c>
      <c r="M7" s="50">
        <f t="shared" si="1"/>
        <v>342</v>
      </c>
      <c r="N7" s="49" t="s">
        <v>146</v>
      </c>
    </row>
    <row r="8" spans="1:14" ht="36" customHeight="1">
      <c r="A8" s="58"/>
      <c r="B8" s="57"/>
      <c r="C8" s="253"/>
      <c r="D8" s="54">
        <v>3</v>
      </c>
      <c r="E8" s="252"/>
      <c r="F8" s="54" t="s">
        <v>161</v>
      </c>
      <c r="G8" s="59">
        <v>8894</v>
      </c>
      <c r="H8" s="53"/>
      <c r="I8" s="51">
        <f t="shared" si="0"/>
        <v>889</v>
      </c>
      <c r="J8" s="49" t="s">
        <v>146</v>
      </c>
      <c r="K8" s="50">
        <v>889</v>
      </c>
      <c r="L8" s="67" t="s">
        <v>146</v>
      </c>
      <c r="M8" s="50">
        <f t="shared" si="1"/>
        <v>445</v>
      </c>
      <c r="N8" s="49" t="s">
        <v>146</v>
      </c>
    </row>
    <row r="9" spans="1:14" ht="36" customHeight="1">
      <c r="A9" s="58"/>
      <c r="B9" s="57"/>
      <c r="C9" s="253"/>
      <c r="D9" s="54">
        <v>4</v>
      </c>
      <c r="E9" s="274" t="s">
        <v>18</v>
      </c>
      <c r="F9" s="274"/>
      <c r="G9" s="59">
        <v>2306</v>
      </c>
      <c r="H9" s="53"/>
      <c r="I9" s="51">
        <f t="shared" si="0"/>
        <v>231</v>
      </c>
      <c r="J9" s="49" t="s">
        <v>146</v>
      </c>
      <c r="K9" s="50">
        <v>231</v>
      </c>
      <c r="L9" s="67" t="s">
        <v>146</v>
      </c>
      <c r="M9" s="50">
        <f t="shared" si="1"/>
        <v>115</v>
      </c>
      <c r="N9" s="49" t="s">
        <v>146</v>
      </c>
    </row>
    <row r="10" spans="1:14" ht="36" customHeight="1">
      <c r="A10" s="58"/>
      <c r="B10" s="57"/>
      <c r="C10" s="253"/>
      <c r="D10" s="54">
        <v>5</v>
      </c>
      <c r="E10" s="252" t="s">
        <v>165</v>
      </c>
      <c r="F10" s="252"/>
      <c r="G10" s="59">
        <v>2259</v>
      </c>
      <c r="H10" s="53"/>
      <c r="I10" s="51">
        <f t="shared" si="0"/>
        <v>226</v>
      </c>
      <c r="J10" s="49" t="s">
        <v>146</v>
      </c>
      <c r="K10" s="50">
        <v>226</v>
      </c>
      <c r="L10" s="67" t="s">
        <v>146</v>
      </c>
      <c r="M10" s="50">
        <f t="shared" si="1"/>
        <v>113</v>
      </c>
      <c r="N10" s="49" t="s">
        <v>146</v>
      </c>
    </row>
    <row r="11" spans="1:14" ht="36" customHeight="1">
      <c r="A11" s="58"/>
      <c r="B11" s="57"/>
      <c r="C11" s="253"/>
      <c r="D11" s="54">
        <v>6</v>
      </c>
      <c r="E11" s="252" t="s">
        <v>164</v>
      </c>
      <c r="F11" s="54" t="s">
        <v>163</v>
      </c>
      <c r="G11" s="59">
        <v>5644</v>
      </c>
      <c r="H11" s="53"/>
      <c r="I11" s="51">
        <f t="shared" si="0"/>
        <v>564</v>
      </c>
      <c r="J11" s="49" t="s">
        <v>146</v>
      </c>
      <c r="K11" s="50">
        <v>564</v>
      </c>
      <c r="L11" s="67" t="s">
        <v>146</v>
      </c>
      <c r="M11" s="50">
        <f t="shared" si="1"/>
        <v>282</v>
      </c>
      <c r="N11" s="49" t="s">
        <v>146</v>
      </c>
    </row>
    <row r="12" spans="1:14" ht="36" customHeight="1">
      <c r="A12" s="58"/>
      <c r="B12" s="57"/>
      <c r="C12" s="253"/>
      <c r="D12" s="54">
        <v>7</v>
      </c>
      <c r="E12" s="252"/>
      <c r="F12" s="54" t="s">
        <v>162</v>
      </c>
      <c r="G12" s="53">
        <v>7095</v>
      </c>
      <c r="H12" s="53"/>
      <c r="I12" s="51">
        <f t="shared" si="0"/>
        <v>710</v>
      </c>
      <c r="J12" s="49" t="s">
        <v>146</v>
      </c>
      <c r="K12" s="50">
        <v>710</v>
      </c>
      <c r="L12" s="67" t="s">
        <v>146</v>
      </c>
      <c r="M12" s="50">
        <f t="shared" si="1"/>
        <v>355</v>
      </c>
      <c r="N12" s="49" t="s">
        <v>146</v>
      </c>
    </row>
    <row r="13" spans="1:14" ht="36" customHeight="1">
      <c r="A13" s="58"/>
      <c r="B13" s="57"/>
      <c r="C13" s="253"/>
      <c r="D13" s="54">
        <v>8</v>
      </c>
      <c r="E13" s="252"/>
      <c r="F13" s="54" t="s">
        <v>161</v>
      </c>
      <c r="G13" s="53">
        <v>11334</v>
      </c>
      <c r="H13" s="53"/>
      <c r="I13" s="51">
        <f t="shared" si="0"/>
        <v>1133</v>
      </c>
      <c r="J13" s="49" t="s">
        <v>146</v>
      </c>
      <c r="K13" s="50">
        <v>1133</v>
      </c>
      <c r="L13" s="67" t="s">
        <v>146</v>
      </c>
      <c r="M13" s="50">
        <f t="shared" si="1"/>
        <v>567</v>
      </c>
      <c r="N13" s="49" t="s">
        <v>146</v>
      </c>
    </row>
    <row r="14" spans="1:14" ht="36" customHeight="1">
      <c r="A14" s="58"/>
      <c r="B14" s="57"/>
      <c r="C14" s="66" t="s">
        <v>160</v>
      </c>
      <c r="D14" s="54">
        <v>9</v>
      </c>
      <c r="E14" s="252" t="s">
        <v>159</v>
      </c>
      <c r="F14" s="252"/>
      <c r="G14" s="53">
        <v>4440</v>
      </c>
      <c r="H14" s="52">
        <v>16.600000000000001</v>
      </c>
      <c r="I14" s="51">
        <f>ROUND(G14/H14*10%,0)</f>
        <v>27</v>
      </c>
      <c r="J14" s="49" t="s">
        <v>139</v>
      </c>
      <c r="K14" s="50" t="s">
        <v>140</v>
      </c>
      <c r="L14" s="49"/>
      <c r="M14" s="50">
        <f>ROUND(G14/H14*5%,0)</f>
        <v>13</v>
      </c>
      <c r="N14" s="49" t="s">
        <v>139</v>
      </c>
    </row>
    <row r="15" spans="1:14" ht="36" customHeight="1">
      <c r="A15" s="58"/>
      <c r="B15" s="57"/>
      <c r="C15" s="253" t="s">
        <v>158</v>
      </c>
      <c r="D15" s="54">
        <v>10</v>
      </c>
      <c r="E15" s="252" t="s">
        <v>157</v>
      </c>
      <c r="F15" s="252"/>
      <c r="G15" s="59">
        <v>2464</v>
      </c>
      <c r="H15" s="53"/>
      <c r="I15" s="51">
        <f t="shared" ref="I15:I21" si="2">ROUND(G15*10%*1.3,0)</f>
        <v>320</v>
      </c>
      <c r="J15" s="49" t="s">
        <v>146</v>
      </c>
      <c r="K15" s="50" t="s">
        <v>140</v>
      </c>
      <c r="L15" s="49"/>
      <c r="M15" s="50">
        <f t="shared" ref="M15:M23" si="3">ROUND(G15*5%*1.3,0)</f>
        <v>160</v>
      </c>
      <c r="N15" s="49" t="s">
        <v>146</v>
      </c>
    </row>
    <row r="16" spans="1:14" ht="36" customHeight="1">
      <c r="A16" s="58"/>
      <c r="B16" s="57"/>
      <c r="C16" s="253"/>
      <c r="D16" s="54">
        <v>11</v>
      </c>
      <c r="E16" s="252" t="s">
        <v>156</v>
      </c>
      <c r="F16" s="252"/>
      <c r="G16" s="59">
        <v>2604</v>
      </c>
      <c r="H16" s="53"/>
      <c r="I16" s="51">
        <f t="shared" si="2"/>
        <v>339</v>
      </c>
      <c r="J16" s="49" t="s">
        <v>146</v>
      </c>
      <c r="K16" s="50" t="s">
        <v>140</v>
      </c>
      <c r="L16" s="49"/>
      <c r="M16" s="50">
        <f t="shared" si="3"/>
        <v>169</v>
      </c>
      <c r="N16" s="49" t="s">
        <v>146</v>
      </c>
    </row>
    <row r="17" spans="1:14" ht="36" customHeight="1">
      <c r="A17" s="58"/>
      <c r="B17" s="57"/>
      <c r="C17" s="253"/>
      <c r="D17" s="54">
        <v>12</v>
      </c>
      <c r="E17" s="252" t="s">
        <v>155</v>
      </c>
      <c r="F17" s="252"/>
      <c r="G17" s="59">
        <v>2395</v>
      </c>
      <c r="H17" s="53"/>
      <c r="I17" s="51">
        <f t="shared" si="2"/>
        <v>311</v>
      </c>
      <c r="J17" s="49" t="s">
        <v>146</v>
      </c>
      <c r="K17" s="50" t="s">
        <v>140</v>
      </c>
      <c r="L17" s="49"/>
      <c r="M17" s="50">
        <f t="shared" si="3"/>
        <v>156</v>
      </c>
      <c r="N17" s="49" t="s">
        <v>146</v>
      </c>
    </row>
    <row r="18" spans="1:14" ht="36" customHeight="1">
      <c r="A18" s="58"/>
      <c r="B18" s="57"/>
      <c r="C18" s="253"/>
      <c r="D18" s="54">
        <v>13</v>
      </c>
      <c r="E18" s="252" t="s">
        <v>154</v>
      </c>
      <c r="F18" s="252"/>
      <c r="G18" s="59">
        <v>1050</v>
      </c>
      <c r="H18" s="53"/>
      <c r="I18" s="51">
        <f t="shared" si="2"/>
        <v>137</v>
      </c>
      <c r="J18" s="49" t="s">
        <v>146</v>
      </c>
      <c r="K18" s="50" t="s">
        <v>140</v>
      </c>
      <c r="L18" s="49"/>
      <c r="M18" s="50">
        <f t="shared" si="3"/>
        <v>68</v>
      </c>
      <c r="N18" s="49" t="s">
        <v>146</v>
      </c>
    </row>
    <row r="19" spans="1:14" ht="36" customHeight="1">
      <c r="A19" s="58"/>
      <c r="B19" s="57"/>
      <c r="C19" s="253"/>
      <c r="D19" s="54">
        <v>14</v>
      </c>
      <c r="E19" s="252" t="s">
        <v>153</v>
      </c>
      <c r="F19" s="252"/>
      <c r="G19" s="59">
        <v>3904</v>
      </c>
      <c r="H19" s="53"/>
      <c r="I19" s="51">
        <f t="shared" si="2"/>
        <v>508</v>
      </c>
      <c r="J19" s="49" t="s">
        <v>146</v>
      </c>
      <c r="K19" s="50" t="s">
        <v>140</v>
      </c>
      <c r="L19" s="49"/>
      <c r="M19" s="50">
        <f t="shared" si="3"/>
        <v>254</v>
      </c>
      <c r="N19" s="49" t="s">
        <v>146</v>
      </c>
    </row>
    <row r="20" spans="1:14" ht="36" customHeight="1">
      <c r="A20" s="58"/>
      <c r="B20" s="57"/>
      <c r="C20" s="253"/>
      <c r="D20" s="54">
        <v>15</v>
      </c>
      <c r="E20" s="252" t="s">
        <v>152</v>
      </c>
      <c r="F20" s="252"/>
      <c r="G20" s="59">
        <v>1566</v>
      </c>
      <c r="H20" s="53"/>
      <c r="I20" s="51">
        <f t="shared" si="2"/>
        <v>204</v>
      </c>
      <c r="J20" s="49" t="s">
        <v>146</v>
      </c>
      <c r="K20" s="50" t="s">
        <v>140</v>
      </c>
      <c r="L20" s="49"/>
      <c r="M20" s="50">
        <f t="shared" si="3"/>
        <v>102</v>
      </c>
      <c r="N20" s="49" t="s">
        <v>146</v>
      </c>
    </row>
    <row r="21" spans="1:14" ht="36" customHeight="1">
      <c r="A21" s="58"/>
      <c r="B21" s="57"/>
      <c r="C21" s="253"/>
      <c r="D21" s="54">
        <v>16</v>
      </c>
      <c r="E21" s="252" t="s">
        <v>151</v>
      </c>
      <c r="F21" s="252"/>
      <c r="G21" s="59">
        <v>1141</v>
      </c>
      <c r="H21" s="53"/>
      <c r="I21" s="51">
        <f t="shared" si="2"/>
        <v>148</v>
      </c>
      <c r="J21" s="49" t="s">
        <v>146</v>
      </c>
      <c r="K21" s="50" t="s">
        <v>140</v>
      </c>
      <c r="L21" s="49"/>
      <c r="M21" s="50">
        <f t="shared" si="3"/>
        <v>74</v>
      </c>
      <c r="N21" s="49" t="s">
        <v>146</v>
      </c>
    </row>
    <row r="22" spans="1:14" s="65" customFormat="1" ht="36" customHeight="1" outlineLevel="1">
      <c r="A22" s="58"/>
      <c r="B22" s="57"/>
      <c r="C22" s="253"/>
      <c r="D22" s="54">
        <v>17</v>
      </c>
      <c r="E22" s="252" t="s">
        <v>150</v>
      </c>
      <c r="F22" s="252"/>
      <c r="G22" s="59">
        <v>4335</v>
      </c>
      <c r="H22" s="53"/>
      <c r="I22" s="50" t="s">
        <v>140</v>
      </c>
      <c r="J22" s="49"/>
      <c r="K22" s="50" t="s">
        <v>140</v>
      </c>
      <c r="L22" s="49"/>
      <c r="M22" s="50">
        <f t="shared" si="3"/>
        <v>282</v>
      </c>
      <c r="N22" s="49" t="s">
        <v>146</v>
      </c>
    </row>
    <row r="23" spans="1:14" s="60" customFormat="1" ht="36" customHeight="1" outlineLevel="1">
      <c r="A23" s="64"/>
      <c r="B23" s="63"/>
      <c r="C23" s="253"/>
      <c r="D23" s="54">
        <v>18</v>
      </c>
      <c r="E23" s="254" t="s">
        <v>31</v>
      </c>
      <c r="F23" s="254"/>
      <c r="G23" s="62">
        <v>252.12364423314503</v>
      </c>
      <c r="H23" s="61"/>
      <c r="I23" s="51">
        <f>G23*10%*1.3</f>
        <v>32.776073750308854</v>
      </c>
      <c r="J23" s="49" t="s">
        <v>146</v>
      </c>
      <c r="K23" s="50" t="s">
        <v>140</v>
      </c>
      <c r="L23" s="49"/>
      <c r="M23" s="50">
        <f t="shared" si="3"/>
        <v>16</v>
      </c>
      <c r="N23" s="49" t="s">
        <v>146</v>
      </c>
    </row>
    <row r="24" spans="1:14" ht="36" customHeight="1">
      <c r="A24" s="58"/>
      <c r="B24" s="57"/>
      <c r="C24" s="251" t="s">
        <v>149</v>
      </c>
      <c r="D24" s="54">
        <v>19</v>
      </c>
      <c r="E24" s="252" t="s">
        <v>148</v>
      </c>
      <c r="F24" s="252"/>
      <c r="G24" s="59">
        <v>4746</v>
      </c>
      <c r="H24" s="53"/>
      <c r="I24" s="51">
        <f>ROUND(G24*10%,0)</f>
        <v>475</v>
      </c>
      <c r="J24" s="49" t="s">
        <v>146</v>
      </c>
      <c r="K24" s="50" t="s">
        <v>140</v>
      </c>
      <c r="L24" s="49"/>
      <c r="M24" s="50">
        <f>ROUND(G24*5%,0)</f>
        <v>237</v>
      </c>
      <c r="N24" s="49" t="s">
        <v>146</v>
      </c>
    </row>
    <row r="25" spans="1:14" ht="36" customHeight="1">
      <c r="A25" s="58"/>
      <c r="B25" s="57"/>
      <c r="C25" s="251"/>
      <c r="D25" s="54">
        <v>20</v>
      </c>
      <c r="E25" s="252" t="s">
        <v>147</v>
      </c>
      <c r="F25" s="252"/>
      <c r="G25" s="59">
        <v>6383</v>
      </c>
      <c r="H25" s="53"/>
      <c r="I25" s="51">
        <f>ROUND(G25*10%,0)</f>
        <v>638</v>
      </c>
      <c r="J25" s="49" t="s">
        <v>146</v>
      </c>
      <c r="K25" s="50" t="s">
        <v>140</v>
      </c>
      <c r="L25" s="49"/>
      <c r="M25" s="50">
        <f>ROUND(G25*5%,0)</f>
        <v>319</v>
      </c>
      <c r="N25" s="49" t="s">
        <v>146</v>
      </c>
    </row>
    <row r="26" spans="1:14" ht="36" customHeight="1">
      <c r="A26" s="58"/>
      <c r="B26" s="57"/>
      <c r="C26" s="251" t="s">
        <v>145</v>
      </c>
      <c r="D26" s="54">
        <v>21</v>
      </c>
      <c r="E26" s="252" t="s">
        <v>34</v>
      </c>
      <c r="F26" s="252"/>
      <c r="G26" s="59">
        <v>26260</v>
      </c>
      <c r="H26" s="52">
        <v>69.8</v>
      </c>
      <c r="I26" s="51">
        <f t="shared" ref="I26:I33" si="4">ROUND(G26/H26*10%,0)</f>
        <v>38</v>
      </c>
      <c r="J26" s="49" t="s">
        <v>139</v>
      </c>
      <c r="K26" s="50" t="s">
        <v>140</v>
      </c>
      <c r="L26" s="49"/>
      <c r="M26" s="50">
        <f t="shared" ref="M26:M33" si="5">ROUND(G26/H26*5%,0)</f>
        <v>19</v>
      </c>
      <c r="N26" s="49" t="s">
        <v>139</v>
      </c>
    </row>
    <row r="27" spans="1:14" ht="36" customHeight="1">
      <c r="A27" s="58"/>
      <c r="B27" s="57"/>
      <c r="C27" s="251"/>
      <c r="D27" s="54">
        <v>22</v>
      </c>
      <c r="E27" s="252" t="s">
        <v>35</v>
      </c>
      <c r="F27" s="252"/>
      <c r="G27" s="59">
        <v>10182</v>
      </c>
      <c r="H27" s="52">
        <v>25.5</v>
      </c>
      <c r="I27" s="51">
        <f t="shared" si="4"/>
        <v>40</v>
      </c>
      <c r="J27" s="49" t="s">
        <v>139</v>
      </c>
      <c r="K27" s="50" t="s">
        <v>140</v>
      </c>
      <c r="L27" s="49"/>
      <c r="M27" s="50">
        <f t="shared" si="5"/>
        <v>20</v>
      </c>
      <c r="N27" s="49" t="s">
        <v>139</v>
      </c>
    </row>
    <row r="28" spans="1:14" ht="36" customHeight="1">
      <c r="A28" s="58"/>
      <c r="B28" s="57"/>
      <c r="C28" s="251"/>
      <c r="D28" s="54">
        <v>23</v>
      </c>
      <c r="E28" s="252" t="s">
        <v>36</v>
      </c>
      <c r="F28" s="252"/>
      <c r="G28" s="59">
        <v>33213</v>
      </c>
      <c r="H28" s="52">
        <v>88.3</v>
      </c>
      <c r="I28" s="51">
        <f t="shared" si="4"/>
        <v>38</v>
      </c>
      <c r="J28" s="49" t="s">
        <v>139</v>
      </c>
      <c r="K28" s="50" t="s">
        <v>140</v>
      </c>
      <c r="L28" s="49"/>
      <c r="M28" s="50">
        <f t="shared" si="5"/>
        <v>19</v>
      </c>
      <c r="N28" s="49" t="s">
        <v>139</v>
      </c>
    </row>
    <row r="29" spans="1:14" ht="36" customHeight="1">
      <c r="A29" s="58"/>
      <c r="B29" s="57"/>
      <c r="C29" s="251"/>
      <c r="D29" s="54">
        <v>24</v>
      </c>
      <c r="E29" s="252" t="s">
        <v>144</v>
      </c>
      <c r="F29" s="252"/>
      <c r="G29" s="59">
        <v>32943</v>
      </c>
      <c r="H29" s="52">
        <v>68.900000000000006</v>
      </c>
      <c r="I29" s="51">
        <f t="shared" si="4"/>
        <v>48</v>
      </c>
      <c r="J29" s="49" t="s">
        <v>139</v>
      </c>
      <c r="K29" s="50" t="s">
        <v>140</v>
      </c>
      <c r="L29" s="49"/>
      <c r="M29" s="50">
        <f t="shared" si="5"/>
        <v>24</v>
      </c>
      <c r="N29" s="49" t="s">
        <v>139</v>
      </c>
    </row>
    <row r="30" spans="1:14" ht="36" customHeight="1">
      <c r="A30" s="58"/>
      <c r="B30" s="57"/>
      <c r="C30" s="251"/>
      <c r="D30" s="54">
        <v>25</v>
      </c>
      <c r="E30" s="252" t="s">
        <v>143</v>
      </c>
      <c r="F30" s="252"/>
      <c r="G30" s="59">
        <v>29098</v>
      </c>
      <c r="H30" s="52">
        <v>68.2</v>
      </c>
      <c r="I30" s="51">
        <f t="shared" si="4"/>
        <v>43</v>
      </c>
      <c r="J30" s="49" t="s">
        <v>139</v>
      </c>
      <c r="K30" s="50" t="s">
        <v>140</v>
      </c>
      <c r="L30" s="49"/>
      <c r="M30" s="50">
        <f t="shared" si="5"/>
        <v>21</v>
      </c>
      <c r="N30" s="49" t="s">
        <v>139</v>
      </c>
    </row>
    <row r="31" spans="1:14" ht="36" customHeight="1">
      <c r="A31" s="58"/>
      <c r="B31" s="57"/>
      <c r="C31" s="251"/>
      <c r="D31" s="54">
        <v>26</v>
      </c>
      <c r="E31" s="252" t="s">
        <v>39</v>
      </c>
      <c r="F31" s="252"/>
      <c r="G31" s="59">
        <v>5499</v>
      </c>
      <c r="H31" s="52">
        <v>15.1</v>
      </c>
      <c r="I31" s="51">
        <f t="shared" si="4"/>
        <v>36</v>
      </c>
      <c r="J31" s="49" t="s">
        <v>139</v>
      </c>
      <c r="K31" s="50" t="s">
        <v>140</v>
      </c>
      <c r="L31" s="49"/>
      <c r="M31" s="50">
        <f t="shared" si="5"/>
        <v>18</v>
      </c>
      <c r="N31" s="49" t="s">
        <v>139</v>
      </c>
    </row>
    <row r="32" spans="1:14" ht="36" customHeight="1">
      <c r="A32" s="58"/>
      <c r="B32" s="57"/>
      <c r="C32" s="251"/>
      <c r="D32" s="54">
        <v>27</v>
      </c>
      <c r="E32" s="250" t="s">
        <v>142</v>
      </c>
      <c r="F32" s="250"/>
      <c r="G32" s="53">
        <v>21621</v>
      </c>
      <c r="H32" s="52">
        <v>57.8</v>
      </c>
      <c r="I32" s="51">
        <f t="shared" si="4"/>
        <v>37</v>
      </c>
      <c r="J32" s="49" t="s">
        <v>139</v>
      </c>
      <c r="K32" s="50" t="s">
        <v>140</v>
      </c>
      <c r="L32" s="49"/>
      <c r="M32" s="50">
        <f t="shared" si="5"/>
        <v>19</v>
      </c>
      <c r="N32" s="49" t="s">
        <v>139</v>
      </c>
    </row>
    <row r="33" spans="1:14" ht="36" customHeight="1">
      <c r="A33" s="56"/>
      <c r="B33" s="55"/>
      <c r="C33" s="251"/>
      <c r="D33" s="54">
        <v>28</v>
      </c>
      <c r="E33" s="250" t="s">
        <v>141</v>
      </c>
      <c r="F33" s="250"/>
      <c r="G33" s="53">
        <v>8293</v>
      </c>
      <c r="H33" s="52">
        <v>23.4</v>
      </c>
      <c r="I33" s="51">
        <f t="shared" si="4"/>
        <v>35</v>
      </c>
      <c r="J33" s="49" t="s">
        <v>139</v>
      </c>
      <c r="K33" s="50" t="s">
        <v>140</v>
      </c>
      <c r="L33" s="49"/>
      <c r="M33" s="50">
        <f t="shared" si="5"/>
        <v>18</v>
      </c>
      <c r="N33" s="49" t="s">
        <v>139</v>
      </c>
    </row>
    <row r="34" spans="1:14" ht="409.5" customHeight="1">
      <c r="A34" s="236" t="s">
        <v>57</v>
      </c>
      <c r="B34" s="237"/>
      <c r="C34" s="237"/>
      <c r="D34" s="237"/>
      <c r="E34" s="237"/>
      <c r="F34" s="238"/>
      <c r="G34" s="48"/>
      <c r="H34" s="47"/>
      <c r="I34" s="242" t="s">
        <v>138</v>
      </c>
      <c r="J34" s="243"/>
      <c r="K34" s="246" t="s">
        <v>137</v>
      </c>
      <c r="L34" s="247"/>
      <c r="M34" s="246" t="s">
        <v>136</v>
      </c>
      <c r="N34" s="247"/>
    </row>
    <row r="35" spans="1:14" ht="95.25" customHeight="1">
      <c r="A35" s="239"/>
      <c r="B35" s="240"/>
      <c r="C35" s="240"/>
      <c r="D35" s="240"/>
      <c r="E35" s="240"/>
      <c r="F35" s="241"/>
      <c r="G35" s="48"/>
      <c r="H35" s="47"/>
      <c r="I35" s="244"/>
      <c r="J35" s="245"/>
      <c r="K35" s="248"/>
      <c r="L35" s="249"/>
      <c r="M35" s="248"/>
      <c r="N35" s="249"/>
    </row>
    <row r="36" spans="1:14" ht="83.25" customHeight="1">
      <c r="A36" s="232" t="s">
        <v>135</v>
      </c>
      <c r="B36" s="233"/>
      <c r="C36" s="233"/>
      <c r="D36" s="233"/>
      <c r="E36" s="233"/>
      <c r="F36" s="234"/>
      <c r="G36" s="46"/>
      <c r="H36" s="45"/>
      <c r="I36" s="235" t="s">
        <v>134</v>
      </c>
      <c r="J36" s="235"/>
      <c r="K36" s="235"/>
      <c r="L36" s="235"/>
      <c r="M36" s="235"/>
      <c r="N36" s="235"/>
    </row>
    <row r="37" spans="1:14" ht="48.75" customHeight="1">
      <c r="A37" s="44"/>
      <c r="B37" s="44"/>
      <c r="C37" s="44"/>
      <c r="D37" s="44"/>
      <c r="E37" s="44"/>
      <c r="F37" s="44"/>
      <c r="G37" s="43"/>
      <c r="H37" s="42"/>
      <c r="I37" s="41"/>
      <c r="J37" s="41"/>
      <c r="K37" s="41"/>
      <c r="L37" s="41"/>
      <c r="M37" s="41"/>
      <c r="N37" s="41"/>
    </row>
    <row r="38" spans="1:14" s="31" customFormat="1" ht="34.5" customHeight="1">
      <c r="A38" s="40" t="s">
        <v>133</v>
      </c>
      <c r="B38" s="40"/>
      <c r="C38" s="39"/>
      <c r="D38" s="39"/>
      <c r="E38" s="40"/>
      <c r="F38" s="39"/>
      <c r="G38" s="38"/>
      <c r="H38" s="38"/>
      <c r="I38" s="38"/>
      <c r="J38" s="38"/>
      <c r="K38" s="37"/>
      <c r="L38" s="37"/>
      <c r="M38" s="37"/>
    </row>
    <row r="39" spans="1:14" s="31" customFormat="1" ht="34.5" customHeight="1">
      <c r="A39" s="36" t="s">
        <v>132</v>
      </c>
      <c r="B39" s="36"/>
      <c r="C39" s="36"/>
      <c r="D39" s="36"/>
      <c r="E39" s="36"/>
      <c r="F39" s="36"/>
      <c r="G39" s="36"/>
      <c r="H39" s="36"/>
      <c r="I39" s="36"/>
      <c r="J39" s="36"/>
      <c r="K39" s="32"/>
      <c r="L39" s="32"/>
      <c r="M39" s="32"/>
    </row>
    <row r="40" spans="1:14" s="31" customFormat="1" ht="34.5" customHeight="1">
      <c r="A40" s="36" t="s">
        <v>131</v>
      </c>
      <c r="B40" s="36"/>
      <c r="C40" s="36"/>
      <c r="D40" s="36"/>
      <c r="E40" s="36"/>
      <c r="F40" s="36"/>
      <c r="G40" s="36"/>
      <c r="H40" s="36"/>
      <c r="I40" s="36"/>
      <c r="J40" s="36"/>
      <c r="K40" s="32"/>
      <c r="L40" s="32"/>
      <c r="M40" s="32"/>
    </row>
    <row r="41" spans="1:14" s="31" customFormat="1" ht="34.5" customHeight="1">
      <c r="A41" s="36"/>
      <c r="B41" s="36"/>
      <c r="C41" s="35" t="s">
        <v>130</v>
      </c>
      <c r="D41" s="36"/>
      <c r="E41" s="36"/>
      <c r="F41" s="36"/>
      <c r="G41" s="36"/>
      <c r="H41" s="36"/>
      <c r="I41" s="36"/>
      <c r="J41" s="36"/>
      <c r="K41" s="32"/>
      <c r="L41" s="32"/>
      <c r="M41" s="32"/>
    </row>
    <row r="42" spans="1:14" s="31" customFormat="1" ht="34.5" customHeight="1">
      <c r="A42" s="36" t="s">
        <v>129</v>
      </c>
      <c r="B42" s="36"/>
      <c r="C42" s="36"/>
      <c r="D42" s="36"/>
      <c r="E42" s="36"/>
      <c r="F42" s="36"/>
      <c r="G42" s="36"/>
      <c r="H42" s="36"/>
      <c r="I42" s="36"/>
      <c r="J42" s="36"/>
      <c r="K42" s="32"/>
      <c r="L42" s="32"/>
      <c r="M42" s="32"/>
    </row>
    <row r="43" spans="1:14" s="31" customFormat="1" ht="34.5" customHeight="1">
      <c r="A43" s="35" t="s">
        <v>128</v>
      </c>
      <c r="B43" s="35"/>
      <c r="C43" s="34"/>
      <c r="D43" s="34"/>
      <c r="E43" s="34"/>
      <c r="F43" s="34"/>
      <c r="G43" s="34"/>
      <c r="H43" s="34"/>
      <c r="I43" s="34"/>
      <c r="J43" s="34"/>
      <c r="K43" s="33"/>
      <c r="L43" s="33"/>
      <c r="M43" s="33"/>
    </row>
    <row r="44" spans="1:14" s="31" customFormat="1" ht="34.5" customHeight="1">
      <c r="A44" s="35"/>
      <c r="B44" s="35" t="s">
        <v>127</v>
      </c>
      <c r="C44" s="34"/>
      <c r="D44" s="34"/>
      <c r="E44" s="34"/>
      <c r="F44" s="34"/>
      <c r="G44" s="34"/>
      <c r="H44" s="34"/>
      <c r="I44" s="34"/>
      <c r="J44" s="34"/>
      <c r="K44" s="33"/>
      <c r="L44" s="33"/>
      <c r="M44" s="33"/>
    </row>
    <row r="45" spans="1:14" s="31" customFormat="1" ht="34.5" customHeight="1">
      <c r="A45" s="31" t="s">
        <v>126</v>
      </c>
      <c r="K45" s="32"/>
      <c r="L45" s="32"/>
      <c r="M45" s="32"/>
    </row>
  </sheetData>
  <mergeCells count="42">
    <mergeCell ref="E14:F14"/>
    <mergeCell ref="I3:N3"/>
    <mergeCell ref="C4:F5"/>
    <mergeCell ref="G4:H4"/>
    <mergeCell ref="I4:J4"/>
    <mergeCell ref="K4:L5"/>
    <mergeCell ref="M4:N4"/>
    <mergeCell ref="I5:J5"/>
    <mergeCell ref="M5:N5"/>
    <mergeCell ref="C6:C13"/>
    <mergeCell ref="E6:E8"/>
    <mergeCell ref="E9:F9"/>
    <mergeCell ref="E10:F10"/>
    <mergeCell ref="E11:E13"/>
    <mergeCell ref="C15:C23"/>
    <mergeCell ref="E15:F15"/>
    <mergeCell ref="E16:F16"/>
    <mergeCell ref="E17:F17"/>
    <mergeCell ref="E18:F18"/>
    <mergeCell ref="E19:F19"/>
    <mergeCell ref="E20:F20"/>
    <mergeCell ref="E21:F21"/>
    <mergeCell ref="E22:F22"/>
    <mergeCell ref="E23:F23"/>
    <mergeCell ref="E32:F32"/>
    <mergeCell ref="E33:F33"/>
    <mergeCell ref="C24:C25"/>
    <mergeCell ref="E24:F24"/>
    <mergeCell ref="E25:F25"/>
    <mergeCell ref="C26:C33"/>
    <mergeCell ref="E26:F26"/>
    <mergeCell ref="E27:F27"/>
    <mergeCell ref="E28:F28"/>
    <mergeCell ref="E29:F29"/>
    <mergeCell ref="E30:F30"/>
    <mergeCell ref="E31:F31"/>
    <mergeCell ref="A36:F36"/>
    <mergeCell ref="I36:N36"/>
    <mergeCell ref="A34:F35"/>
    <mergeCell ref="I34:J35"/>
    <mergeCell ref="K34:L35"/>
    <mergeCell ref="M34:N35"/>
  </mergeCells>
  <phoneticPr fontId="1"/>
  <printOptions horizontalCentered="1"/>
  <pageMargins left="0.23622047244094491" right="0.23622047244094491" top="0.78740157480314965" bottom="0.19685039370078741" header="0.31496062992125984" footer="0.31496062992125984"/>
  <pageSetup paperSize="9" scale="32"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4"/>
  <sheetViews>
    <sheetView view="pageBreakPreview" zoomScale="70" zoomScaleNormal="85" zoomScaleSheetLayoutView="70" workbookViewId="0">
      <pane ySplit="3" topLeftCell="A25" activePane="bottomLeft" state="frozen"/>
      <selection pane="bottomLeft" activeCell="D24" sqref="D24:T24"/>
    </sheetView>
  </sheetViews>
  <sheetFormatPr defaultColWidth="9" defaultRowHeight="17.399999999999999"/>
  <cols>
    <col min="1" max="1" width="2.09765625" style="5" customWidth="1"/>
    <col min="2" max="2" width="4.296875" style="5" customWidth="1"/>
    <col min="3" max="3" width="29.796875" style="5" bestFit="1" customWidth="1"/>
    <col min="4" max="11" width="8.5" style="5" customWidth="1"/>
    <col min="12" max="12" width="8.5" style="4" customWidth="1"/>
    <col min="13" max="37" width="8.5" style="5" customWidth="1"/>
    <col min="38" max="40" width="8.19921875" style="5" customWidth="1"/>
    <col min="41" max="41" width="6.59765625" style="5" customWidth="1"/>
    <col min="42" max="44" width="6.296875" style="5" customWidth="1"/>
    <col min="45" max="16384" width="9" style="5"/>
  </cols>
  <sheetData>
    <row r="1" spans="1:37" ht="24.75" customHeight="1"/>
    <row r="2" spans="1:37" ht="24.75" customHeight="1" thickBot="1">
      <c r="A2" s="7" t="s">
        <v>97</v>
      </c>
      <c r="L2" s="5"/>
    </row>
    <row r="3" spans="1:37" ht="24.75" customHeight="1" thickBot="1">
      <c r="B3" s="22"/>
      <c r="C3" s="23" t="s">
        <v>68</v>
      </c>
      <c r="D3" s="295" t="s">
        <v>71</v>
      </c>
      <c r="E3" s="296"/>
      <c r="F3" s="296"/>
      <c r="G3" s="296"/>
      <c r="H3" s="296"/>
      <c r="I3" s="296"/>
      <c r="J3" s="296"/>
      <c r="K3" s="296"/>
      <c r="L3" s="296"/>
      <c r="M3" s="296"/>
      <c r="N3" s="296"/>
      <c r="O3" s="296"/>
      <c r="P3" s="296"/>
      <c r="Q3" s="296"/>
      <c r="R3" s="296"/>
      <c r="S3" s="296"/>
      <c r="T3" s="297"/>
      <c r="U3" s="296" t="s">
        <v>72</v>
      </c>
      <c r="V3" s="296"/>
      <c r="W3" s="296"/>
      <c r="X3" s="296"/>
      <c r="Y3" s="296"/>
      <c r="Z3" s="296"/>
      <c r="AA3" s="296"/>
      <c r="AB3" s="296"/>
      <c r="AC3" s="296"/>
      <c r="AD3" s="296"/>
      <c r="AE3" s="296"/>
      <c r="AF3" s="296"/>
      <c r="AG3" s="296"/>
      <c r="AH3" s="296"/>
      <c r="AI3" s="296"/>
      <c r="AJ3" s="296"/>
      <c r="AK3" s="297"/>
    </row>
    <row r="4" spans="1:37" ht="57.75" customHeight="1">
      <c r="B4" s="278" t="s">
        <v>11</v>
      </c>
      <c r="C4" s="24" t="s">
        <v>2</v>
      </c>
      <c r="D4" s="287" t="s">
        <v>179</v>
      </c>
      <c r="E4" s="288"/>
      <c r="F4" s="288"/>
      <c r="G4" s="288"/>
      <c r="H4" s="288"/>
      <c r="I4" s="288"/>
      <c r="J4" s="288"/>
      <c r="K4" s="288"/>
      <c r="L4" s="288"/>
      <c r="M4" s="288"/>
      <c r="N4" s="288"/>
      <c r="O4" s="288"/>
      <c r="P4" s="288"/>
      <c r="Q4" s="288"/>
      <c r="R4" s="288"/>
      <c r="S4" s="288"/>
      <c r="T4" s="289"/>
      <c r="U4" s="298" t="s">
        <v>180</v>
      </c>
      <c r="V4" s="298"/>
      <c r="W4" s="298"/>
      <c r="X4" s="298"/>
      <c r="Y4" s="298"/>
      <c r="Z4" s="298"/>
      <c r="AA4" s="298"/>
      <c r="AB4" s="298"/>
      <c r="AC4" s="298"/>
      <c r="AD4" s="298"/>
      <c r="AE4" s="298"/>
      <c r="AF4" s="298"/>
      <c r="AG4" s="298"/>
      <c r="AH4" s="298"/>
      <c r="AI4" s="298"/>
      <c r="AJ4" s="298"/>
      <c r="AK4" s="299"/>
    </row>
    <row r="5" spans="1:37" ht="126.75" customHeight="1">
      <c r="B5" s="279"/>
      <c r="C5" s="25" t="s">
        <v>3</v>
      </c>
      <c r="D5" s="275" t="s">
        <v>181</v>
      </c>
      <c r="E5" s="276"/>
      <c r="F5" s="276"/>
      <c r="G5" s="276"/>
      <c r="H5" s="276"/>
      <c r="I5" s="276"/>
      <c r="J5" s="276"/>
      <c r="K5" s="276"/>
      <c r="L5" s="276"/>
      <c r="M5" s="276"/>
      <c r="N5" s="276"/>
      <c r="O5" s="276"/>
      <c r="P5" s="276"/>
      <c r="Q5" s="276"/>
      <c r="R5" s="276"/>
      <c r="S5" s="276"/>
      <c r="T5" s="277"/>
      <c r="U5" s="293" t="s">
        <v>182</v>
      </c>
      <c r="V5" s="293"/>
      <c r="W5" s="293"/>
      <c r="X5" s="293"/>
      <c r="Y5" s="293"/>
      <c r="Z5" s="293"/>
      <c r="AA5" s="293"/>
      <c r="AB5" s="293"/>
      <c r="AC5" s="293"/>
      <c r="AD5" s="293"/>
      <c r="AE5" s="293"/>
      <c r="AF5" s="293"/>
      <c r="AG5" s="293"/>
      <c r="AH5" s="293"/>
      <c r="AI5" s="293"/>
      <c r="AJ5" s="293"/>
      <c r="AK5" s="294"/>
    </row>
    <row r="6" spans="1:37" ht="57.75" customHeight="1">
      <c r="B6" s="279"/>
      <c r="C6" s="25" t="s">
        <v>4</v>
      </c>
      <c r="D6" s="275" t="s">
        <v>107</v>
      </c>
      <c r="E6" s="276"/>
      <c r="F6" s="276"/>
      <c r="G6" s="276"/>
      <c r="H6" s="276"/>
      <c r="I6" s="276"/>
      <c r="J6" s="276"/>
      <c r="K6" s="276"/>
      <c r="L6" s="276"/>
      <c r="M6" s="276"/>
      <c r="N6" s="276"/>
      <c r="O6" s="276"/>
      <c r="P6" s="276"/>
      <c r="Q6" s="276"/>
      <c r="R6" s="276"/>
      <c r="S6" s="276"/>
      <c r="T6" s="277"/>
      <c r="U6" s="293" t="s">
        <v>98</v>
      </c>
      <c r="V6" s="293"/>
      <c r="W6" s="293"/>
      <c r="X6" s="293"/>
      <c r="Y6" s="293"/>
      <c r="Z6" s="293"/>
      <c r="AA6" s="293"/>
      <c r="AB6" s="293"/>
      <c r="AC6" s="293"/>
      <c r="AD6" s="293"/>
      <c r="AE6" s="293"/>
      <c r="AF6" s="293"/>
      <c r="AG6" s="293"/>
      <c r="AH6" s="293"/>
      <c r="AI6" s="293"/>
      <c r="AJ6" s="293"/>
      <c r="AK6" s="294"/>
    </row>
    <row r="7" spans="1:37" ht="57.75" customHeight="1">
      <c r="B7" s="279"/>
      <c r="C7" s="25" t="s">
        <v>58</v>
      </c>
      <c r="D7" s="275" t="s">
        <v>108</v>
      </c>
      <c r="E7" s="276"/>
      <c r="F7" s="276"/>
      <c r="G7" s="276"/>
      <c r="H7" s="276"/>
      <c r="I7" s="276"/>
      <c r="J7" s="276"/>
      <c r="K7" s="276"/>
      <c r="L7" s="276"/>
      <c r="M7" s="276"/>
      <c r="N7" s="276"/>
      <c r="O7" s="276"/>
      <c r="P7" s="276"/>
      <c r="Q7" s="276"/>
      <c r="R7" s="276"/>
      <c r="S7" s="276"/>
      <c r="T7" s="277"/>
      <c r="U7" s="293" t="s">
        <v>85</v>
      </c>
      <c r="V7" s="293"/>
      <c r="W7" s="293"/>
      <c r="X7" s="293"/>
      <c r="Y7" s="293"/>
      <c r="Z7" s="293"/>
      <c r="AA7" s="293"/>
      <c r="AB7" s="293"/>
      <c r="AC7" s="293"/>
      <c r="AD7" s="293"/>
      <c r="AE7" s="293"/>
      <c r="AF7" s="293"/>
      <c r="AG7" s="293"/>
      <c r="AH7" s="293"/>
      <c r="AI7" s="293"/>
      <c r="AJ7" s="293"/>
      <c r="AK7" s="294"/>
    </row>
    <row r="8" spans="1:37" ht="57.75" customHeight="1">
      <c r="B8" s="279"/>
      <c r="C8" s="25" t="s">
        <v>59</v>
      </c>
      <c r="D8" s="275" t="s">
        <v>109</v>
      </c>
      <c r="E8" s="276"/>
      <c r="F8" s="276"/>
      <c r="G8" s="276"/>
      <c r="H8" s="276"/>
      <c r="I8" s="276"/>
      <c r="J8" s="276"/>
      <c r="K8" s="276"/>
      <c r="L8" s="276"/>
      <c r="M8" s="276"/>
      <c r="N8" s="276"/>
      <c r="O8" s="276"/>
      <c r="P8" s="276"/>
      <c r="Q8" s="276"/>
      <c r="R8" s="276"/>
      <c r="S8" s="276"/>
      <c r="T8" s="277"/>
      <c r="U8" s="293" t="s">
        <v>73</v>
      </c>
      <c r="V8" s="293"/>
      <c r="W8" s="293"/>
      <c r="X8" s="293"/>
      <c r="Y8" s="293"/>
      <c r="Z8" s="293"/>
      <c r="AA8" s="293"/>
      <c r="AB8" s="293"/>
      <c r="AC8" s="293"/>
      <c r="AD8" s="293"/>
      <c r="AE8" s="293"/>
      <c r="AF8" s="293"/>
      <c r="AG8" s="293"/>
      <c r="AH8" s="293"/>
      <c r="AI8" s="293"/>
      <c r="AJ8" s="293"/>
      <c r="AK8" s="294"/>
    </row>
    <row r="9" spans="1:37" ht="57.75" customHeight="1">
      <c r="B9" s="279"/>
      <c r="C9" s="25" t="s">
        <v>60</v>
      </c>
      <c r="D9" s="275" t="s">
        <v>110</v>
      </c>
      <c r="E9" s="276"/>
      <c r="F9" s="276"/>
      <c r="G9" s="276"/>
      <c r="H9" s="276"/>
      <c r="I9" s="276"/>
      <c r="J9" s="276"/>
      <c r="K9" s="276"/>
      <c r="L9" s="276"/>
      <c r="M9" s="276"/>
      <c r="N9" s="276"/>
      <c r="O9" s="276"/>
      <c r="P9" s="276"/>
      <c r="Q9" s="276"/>
      <c r="R9" s="276"/>
      <c r="S9" s="276"/>
      <c r="T9" s="277"/>
      <c r="U9" s="293" t="s">
        <v>90</v>
      </c>
      <c r="V9" s="293"/>
      <c r="W9" s="293"/>
      <c r="X9" s="293"/>
      <c r="Y9" s="293"/>
      <c r="Z9" s="293"/>
      <c r="AA9" s="293"/>
      <c r="AB9" s="293"/>
      <c r="AC9" s="293"/>
      <c r="AD9" s="293"/>
      <c r="AE9" s="293"/>
      <c r="AF9" s="293"/>
      <c r="AG9" s="293"/>
      <c r="AH9" s="293"/>
      <c r="AI9" s="293"/>
      <c r="AJ9" s="293"/>
      <c r="AK9" s="294"/>
    </row>
    <row r="10" spans="1:37" ht="57.75" customHeight="1">
      <c r="B10" s="279"/>
      <c r="C10" s="25" t="s">
        <v>5</v>
      </c>
      <c r="D10" s="275" t="s">
        <v>111</v>
      </c>
      <c r="E10" s="276"/>
      <c r="F10" s="276"/>
      <c r="G10" s="276"/>
      <c r="H10" s="276"/>
      <c r="I10" s="276"/>
      <c r="J10" s="276"/>
      <c r="K10" s="276"/>
      <c r="L10" s="276"/>
      <c r="M10" s="276"/>
      <c r="N10" s="276"/>
      <c r="O10" s="276"/>
      <c r="P10" s="276"/>
      <c r="Q10" s="276"/>
      <c r="R10" s="276"/>
      <c r="S10" s="276"/>
      <c r="T10" s="277"/>
      <c r="U10" s="293" t="s">
        <v>74</v>
      </c>
      <c r="V10" s="293"/>
      <c r="W10" s="293"/>
      <c r="X10" s="293"/>
      <c r="Y10" s="293"/>
      <c r="Z10" s="293"/>
      <c r="AA10" s="293"/>
      <c r="AB10" s="293"/>
      <c r="AC10" s="293"/>
      <c r="AD10" s="293"/>
      <c r="AE10" s="293"/>
      <c r="AF10" s="293"/>
      <c r="AG10" s="293"/>
      <c r="AH10" s="293"/>
      <c r="AI10" s="293"/>
      <c r="AJ10" s="293"/>
      <c r="AK10" s="294"/>
    </row>
    <row r="11" spans="1:37" ht="57.75" customHeight="1">
      <c r="B11" s="279"/>
      <c r="C11" s="25" t="s">
        <v>6</v>
      </c>
      <c r="D11" s="275" t="s">
        <v>112</v>
      </c>
      <c r="E11" s="276"/>
      <c r="F11" s="276"/>
      <c r="G11" s="276"/>
      <c r="H11" s="276"/>
      <c r="I11" s="276"/>
      <c r="J11" s="276"/>
      <c r="K11" s="276"/>
      <c r="L11" s="276"/>
      <c r="M11" s="276"/>
      <c r="N11" s="276"/>
      <c r="O11" s="276"/>
      <c r="P11" s="276"/>
      <c r="Q11" s="276"/>
      <c r="R11" s="276"/>
      <c r="S11" s="276"/>
      <c r="T11" s="277"/>
      <c r="U11" s="293" t="s">
        <v>84</v>
      </c>
      <c r="V11" s="293"/>
      <c r="W11" s="293"/>
      <c r="X11" s="293"/>
      <c r="Y11" s="293"/>
      <c r="Z11" s="293"/>
      <c r="AA11" s="293"/>
      <c r="AB11" s="293"/>
      <c r="AC11" s="293"/>
      <c r="AD11" s="293"/>
      <c r="AE11" s="293"/>
      <c r="AF11" s="293"/>
      <c r="AG11" s="293"/>
      <c r="AH11" s="293"/>
      <c r="AI11" s="293"/>
      <c r="AJ11" s="293"/>
      <c r="AK11" s="294"/>
    </row>
    <row r="12" spans="1:37" ht="57.75" customHeight="1">
      <c r="B12" s="279"/>
      <c r="C12" s="25" t="s">
        <v>61</v>
      </c>
      <c r="D12" s="275" t="s">
        <v>113</v>
      </c>
      <c r="E12" s="276"/>
      <c r="F12" s="276"/>
      <c r="G12" s="276"/>
      <c r="H12" s="276"/>
      <c r="I12" s="276"/>
      <c r="J12" s="276"/>
      <c r="K12" s="276"/>
      <c r="L12" s="276"/>
      <c r="M12" s="276"/>
      <c r="N12" s="276"/>
      <c r="O12" s="276"/>
      <c r="P12" s="276"/>
      <c r="Q12" s="276"/>
      <c r="R12" s="276"/>
      <c r="S12" s="276"/>
      <c r="T12" s="277"/>
      <c r="U12" s="293" t="s">
        <v>81</v>
      </c>
      <c r="V12" s="293"/>
      <c r="W12" s="293"/>
      <c r="X12" s="293"/>
      <c r="Y12" s="293"/>
      <c r="Z12" s="293"/>
      <c r="AA12" s="293"/>
      <c r="AB12" s="293"/>
      <c r="AC12" s="293"/>
      <c r="AD12" s="293"/>
      <c r="AE12" s="293"/>
      <c r="AF12" s="293"/>
      <c r="AG12" s="293"/>
      <c r="AH12" s="293"/>
      <c r="AI12" s="293"/>
      <c r="AJ12" s="293"/>
      <c r="AK12" s="294"/>
    </row>
    <row r="13" spans="1:37" ht="57.75" customHeight="1">
      <c r="B13" s="279"/>
      <c r="C13" s="25" t="s">
        <v>13</v>
      </c>
      <c r="D13" s="275" t="s">
        <v>114</v>
      </c>
      <c r="E13" s="276"/>
      <c r="F13" s="276"/>
      <c r="G13" s="276"/>
      <c r="H13" s="276"/>
      <c r="I13" s="276"/>
      <c r="J13" s="276"/>
      <c r="K13" s="276"/>
      <c r="L13" s="276"/>
      <c r="M13" s="276"/>
      <c r="N13" s="276"/>
      <c r="O13" s="276"/>
      <c r="P13" s="276"/>
      <c r="Q13" s="276"/>
      <c r="R13" s="276"/>
      <c r="S13" s="276"/>
      <c r="T13" s="277"/>
      <c r="U13" s="293" t="s">
        <v>99</v>
      </c>
      <c r="V13" s="293"/>
      <c r="W13" s="293"/>
      <c r="X13" s="293"/>
      <c r="Y13" s="293"/>
      <c r="Z13" s="293"/>
      <c r="AA13" s="293"/>
      <c r="AB13" s="293"/>
      <c r="AC13" s="293"/>
      <c r="AD13" s="293"/>
      <c r="AE13" s="293"/>
      <c r="AF13" s="293"/>
      <c r="AG13" s="293"/>
      <c r="AH13" s="293"/>
      <c r="AI13" s="293"/>
      <c r="AJ13" s="293"/>
      <c r="AK13" s="294"/>
    </row>
    <row r="14" spans="1:37" ht="57.75" customHeight="1">
      <c r="B14" s="279"/>
      <c r="C14" s="25" t="s">
        <v>50</v>
      </c>
      <c r="D14" s="275" t="s">
        <v>115</v>
      </c>
      <c r="E14" s="276"/>
      <c r="F14" s="276"/>
      <c r="G14" s="276"/>
      <c r="H14" s="276"/>
      <c r="I14" s="276"/>
      <c r="J14" s="276"/>
      <c r="K14" s="276"/>
      <c r="L14" s="276"/>
      <c r="M14" s="276"/>
      <c r="N14" s="276"/>
      <c r="O14" s="276"/>
      <c r="P14" s="276"/>
      <c r="Q14" s="276"/>
      <c r="R14" s="276"/>
      <c r="S14" s="276"/>
      <c r="T14" s="277"/>
      <c r="U14" s="293" t="s">
        <v>91</v>
      </c>
      <c r="V14" s="293"/>
      <c r="W14" s="293"/>
      <c r="X14" s="293"/>
      <c r="Y14" s="293"/>
      <c r="Z14" s="293"/>
      <c r="AA14" s="293"/>
      <c r="AB14" s="293"/>
      <c r="AC14" s="293"/>
      <c r="AD14" s="293"/>
      <c r="AE14" s="293"/>
      <c r="AF14" s="293"/>
      <c r="AG14" s="293"/>
      <c r="AH14" s="293"/>
      <c r="AI14" s="293"/>
      <c r="AJ14" s="293"/>
      <c r="AK14" s="294"/>
    </row>
    <row r="15" spans="1:37" ht="57.75" customHeight="1">
      <c r="B15" s="279"/>
      <c r="C15" s="25" t="s">
        <v>51</v>
      </c>
      <c r="D15" s="275" t="s">
        <v>116</v>
      </c>
      <c r="E15" s="276"/>
      <c r="F15" s="276"/>
      <c r="G15" s="276"/>
      <c r="H15" s="276"/>
      <c r="I15" s="276"/>
      <c r="J15" s="276"/>
      <c r="K15" s="276"/>
      <c r="L15" s="276"/>
      <c r="M15" s="276"/>
      <c r="N15" s="276"/>
      <c r="O15" s="276"/>
      <c r="P15" s="276"/>
      <c r="Q15" s="276"/>
      <c r="R15" s="276"/>
      <c r="S15" s="276"/>
      <c r="T15" s="277"/>
      <c r="U15" s="293" t="s">
        <v>88</v>
      </c>
      <c r="V15" s="293"/>
      <c r="W15" s="293"/>
      <c r="X15" s="293"/>
      <c r="Y15" s="293"/>
      <c r="Z15" s="293"/>
      <c r="AA15" s="293"/>
      <c r="AB15" s="293"/>
      <c r="AC15" s="293"/>
      <c r="AD15" s="293"/>
      <c r="AE15" s="293"/>
      <c r="AF15" s="293"/>
      <c r="AG15" s="293"/>
      <c r="AH15" s="293"/>
      <c r="AI15" s="293"/>
      <c r="AJ15" s="293"/>
      <c r="AK15" s="294"/>
    </row>
    <row r="16" spans="1:37" ht="57.75" customHeight="1">
      <c r="B16" s="279"/>
      <c r="C16" s="25" t="s">
        <v>52</v>
      </c>
      <c r="D16" s="275" t="s">
        <v>117</v>
      </c>
      <c r="E16" s="276"/>
      <c r="F16" s="276"/>
      <c r="G16" s="276"/>
      <c r="H16" s="276"/>
      <c r="I16" s="276"/>
      <c r="J16" s="276"/>
      <c r="K16" s="276"/>
      <c r="L16" s="276"/>
      <c r="M16" s="276"/>
      <c r="N16" s="276"/>
      <c r="O16" s="276"/>
      <c r="P16" s="276"/>
      <c r="Q16" s="276"/>
      <c r="R16" s="276"/>
      <c r="S16" s="276"/>
      <c r="T16" s="277"/>
      <c r="U16" s="293" t="s">
        <v>89</v>
      </c>
      <c r="V16" s="293"/>
      <c r="W16" s="293"/>
      <c r="X16" s="293"/>
      <c r="Y16" s="293"/>
      <c r="Z16" s="293"/>
      <c r="AA16" s="293"/>
      <c r="AB16" s="293"/>
      <c r="AC16" s="293"/>
      <c r="AD16" s="293"/>
      <c r="AE16" s="293"/>
      <c r="AF16" s="293"/>
      <c r="AG16" s="293"/>
      <c r="AH16" s="293"/>
      <c r="AI16" s="293"/>
      <c r="AJ16" s="293"/>
      <c r="AK16" s="294"/>
    </row>
    <row r="17" spans="2:37" ht="57.75" customHeight="1">
      <c r="B17" s="279"/>
      <c r="C17" s="25" t="s">
        <v>7</v>
      </c>
      <c r="D17" s="275" t="s">
        <v>118</v>
      </c>
      <c r="E17" s="276"/>
      <c r="F17" s="276"/>
      <c r="G17" s="276"/>
      <c r="H17" s="276"/>
      <c r="I17" s="276"/>
      <c r="J17" s="276"/>
      <c r="K17" s="276"/>
      <c r="L17" s="276"/>
      <c r="M17" s="276"/>
      <c r="N17" s="276"/>
      <c r="O17" s="276"/>
      <c r="P17" s="276"/>
      <c r="Q17" s="276"/>
      <c r="R17" s="276"/>
      <c r="S17" s="276"/>
      <c r="T17" s="277"/>
      <c r="U17" s="293" t="s">
        <v>87</v>
      </c>
      <c r="V17" s="293"/>
      <c r="W17" s="293"/>
      <c r="X17" s="293"/>
      <c r="Y17" s="293"/>
      <c r="Z17" s="293"/>
      <c r="AA17" s="293"/>
      <c r="AB17" s="293"/>
      <c r="AC17" s="293"/>
      <c r="AD17" s="293"/>
      <c r="AE17" s="293"/>
      <c r="AF17" s="293"/>
      <c r="AG17" s="293"/>
      <c r="AH17" s="293"/>
      <c r="AI17" s="293"/>
      <c r="AJ17" s="293"/>
      <c r="AK17" s="294"/>
    </row>
    <row r="18" spans="2:37" ht="57.75" customHeight="1">
      <c r="B18" s="279"/>
      <c r="C18" s="25" t="s">
        <v>8</v>
      </c>
      <c r="D18" s="275" t="s">
        <v>119</v>
      </c>
      <c r="E18" s="276"/>
      <c r="F18" s="276"/>
      <c r="G18" s="276"/>
      <c r="H18" s="276"/>
      <c r="I18" s="276"/>
      <c r="J18" s="276"/>
      <c r="K18" s="276"/>
      <c r="L18" s="276"/>
      <c r="M18" s="276"/>
      <c r="N18" s="276"/>
      <c r="O18" s="276"/>
      <c r="P18" s="276"/>
      <c r="Q18" s="276"/>
      <c r="R18" s="276"/>
      <c r="S18" s="276"/>
      <c r="T18" s="277"/>
      <c r="U18" s="293" t="s">
        <v>86</v>
      </c>
      <c r="V18" s="293"/>
      <c r="W18" s="293"/>
      <c r="X18" s="293"/>
      <c r="Y18" s="293"/>
      <c r="Z18" s="293"/>
      <c r="AA18" s="293"/>
      <c r="AB18" s="293"/>
      <c r="AC18" s="293"/>
      <c r="AD18" s="293"/>
      <c r="AE18" s="293"/>
      <c r="AF18" s="293"/>
      <c r="AG18" s="293"/>
      <c r="AH18" s="293"/>
      <c r="AI18" s="293"/>
      <c r="AJ18" s="293"/>
      <c r="AK18" s="294"/>
    </row>
    <row r="19" spans="2:37" ht="57.75" customHeight="1" thickBot="1">
      <c r="B19" s="280"/>
      <c r="C19" s="26" t="s">
        <v>9</v>
      </c>
      <c r="D19" s="290" t="s">
        <v>120</v>
      </c>
      <c r="E19" s="291"/>
      <c r="F19" s="291"/>
      <c r="G19" s="291"/>
      <c r="H19" s="291"/>
      <c r="I19" s="291"/>
      <c r="J19" s="291"/>
      <c r="K19" s="291"/>
      <c r="L19" s="291"/>
      <c r="M19" s="291"/>
      <c r="N19" s="291"/>
      <c r="O19" s="291"/>
      <c r="P19" s="291"/>
      <c r="Q19" s="291"/>
      <c r="R19" s="291"/>
      <c r="S19" s="291"/>
      <c r="T19" s="292"/>
      <c r="U19" s="300" t="s">
        <v>106</v>
      </c>
      <c r="V19" s="300"/>
      <c r="W19" s="300"/>
      <c r="X19" s="300"/>
      <c r="Y19" s="300"/>
      <c r="Z19" s="300"/>
      <c r="AA19" s="300"/>
      <c r="AB19" s="300"/>
      <c r="AC19" s="300"/>
      <c r="AD19" s="300"/>
      <c r="AE19" s="300"/>
      <c r="AF19" s="300"/>
      <c r="AG19" s="300"/>
      <c r="AH19" s="300"/>
      <c r="AI19" s="300"/>
      <c r="AJ19" s="300"/>
      <c r="AK19" s="301"/>
    </row>
    <row r="20" spans="2:37" ht="57.75" customHeight="1">
      <c r="B20" s="278" t="s">
        <v>12</v>
      </c>
      <c r="C20" s="24" t="s">
        <v>247</v>
      </c>
      <c r="D20" s="287" t="s">
        <v>121</v>
      </c>
      <c r="E20" s="288"/>
      <c r="F20" s="288"/>
      <c r="G20" s="288"/>
      <c r="H20" s="288"/>
      <c r="I20" s="288"/>
      <c r="J20" s="288"/>
      <c r="K20" s="288"/>
      <c r="L20" s="288"/>
      <c r="M20" s="288"/>
      <c r="N20" s="288"/>
      <c r="O20" s="288"/>
      <c r="P20" s="288"/>
      <c r="Q20" s="288"/>
      <c r="R20" s="288"/>
      <c r="S20" s="288"/>
      <c r="T20" s="289"/>
      <c r="U20" s="298" t="s">
        <v>95</v>
      </c>
      <c r="V20" s="298"/>
      <c r="W20" s="298"/>
      <c r="X20" s="298"/>
      <c r="Y20" s="298"/>
      <c r="Z20" s="298"/>
      <c r="AA20" s="298"/>
      <c r="AB20" s="298"/>
      <c r="AC20" s="298"/>
      <c r="AD20" s="298"/>
      <c r="AE20" s="298"/>
      <c r="AF20" s="298"/>
      <c r="AG20" s="298"/>
      <c r="AH20" s="298"/>
      <c r="AI20" s="298"/>
      <c r="AJ20" s="298"/>
      <c r="AK20" s="299"/>
    </row>
    <row r="21" spans="2:37" ht="57.75" customHeight="1">
      <c r="B21" s="279"/>
      <c r="C21" s="25" t="s">
        <v>248</v>
      </c>
      <c r="D21" s="284" t="s">
        <v>122</v>
      </c>
      <c r="E21" s="285"/>
      <c r="F21" s="285"/>
      <c r="G21" s="285"/>
      <c r="H21" s="285"/>
      <c r="I21" s="285"/>
      <c r="J21" s="285"/>
      <c r="K21" s="285"/>
      <c r="L21" s="285"/>
      <c r="M21" s="285"/>
      <c r="N21" s="285"/>
      <c r="O21" s="285"/>
      <c r="P21" s="285"/>
      <c r="Q21" s="285"/>
      <c r="R21" s="285"/>
      <c r="S21" s="285"/>
      <c r="T21" s="286"/>
      <c r="U21" s="293" t="s">
        <v>94</v>
      </c>
      <c r="V21" s="293"/>
      <c r="W21" s="293"/>
      <c r="X21" s="293"/>
      <c r="Y21" s="293"/>
      <c r="Z21" s="293"/>
      <c r="AA21" s="293"/>
      <c r="AB21" s="293"/>
      <c r="AC21" s="293"/>
      <c r="AD21" s="293"/>
      <c r="AE21" s="293"/>
      <c r="AF21" s="293"/>
      <c r="AG21" s="293"/>
      <c r="AH21" s="293"/>
      <c r="AI21" s="293"/>
      <c r="AJ21" s="293"/>
      <c r="AK21" s="294"/>
    </row>
    <row r="22" spans="2:37" ht="57.75" customHeight="1">
      <c r="B22" s="279"/>
      <c r="C22" s="25" t="s">
        <v>249</v>
      </c>
      <c r="D22" s="284" t="s">
        <v>123</v>
      </c>
      <c r="E22" s="285"/>
      <c r="F22" s="285"/>
      <c r="G22" s="285"/>
      <c r="H22" s="285"/>
      <c r="I22" s="285"/>
      <c r="J22" s="285"/>
      <c r="K22" s="285"/>
      <c r="L22" s="285"/>
      <c r="M22" s="285"/>
      <c r="N22" s="285"/>
      <c r="O22" s="285"/>
      <c r="P22" s="285"/>
      <c r="Q22" s="285"/>
      <c r="R22" s="285"/>
      <c r="S22" s="285"/>
      <c r="T22" s="286"/>
      <c r="U22" s="293" t="s">
        <v>75</v>
      </c>
      <c r="V22" s="293"/>
      <c r="W22" s="293"/>
      <c r="X22" s="293"/>
      <c r="Y22" s="293"/>
      <c r="Z22" s="293"/>
      <c r="AA22" s="293"/>
      <c r="AB22" s="293"/>
      <c r="AC22" s="293"/>
      <c r="AD22" s="293"/>
      <c r="AE22" s="293"/>
      <c r="AF22" s="293"/>
      <c r="AG22" s="293"/>
      <c r="AH22" s="293"/>
      <c r="AI22" s="293"/>
      <c r="AJ22" s="293"/>
      <c r="AK22" s="294"/>
    </row>
    <row r="23" spans="2:37" ht="57.75" customHeight="1">
      <c r="B23" s="279"/>
      <c r="C23" s="27" t="s">
        <v>250</v>
      </c>
      <c r="D23" s="284" t="s">
        <v>124</v>
      </c>
      <c r="E23" s="285"/>
      <c r="F23" s="285"/>
      <c r="G23" s="285"/>
      <c r="H23" s="285"/>
      <c r="I23" s="285"/>
      <c r="J23" s="285"/>
      <c r="K23" s="285"/>
      <c r="L23" s="285"/>
      <c r="M23" s="285"/>
      <c r="N23" s="285"/>
      <c r="O23" s="285"/>
      <c r="P23" s="285"/>
      <c r="Q23" s="285"/>
      <c r="R23" s="285"/>
      <c r="S23" s="285"/>
      <c r="T23" s="286"/>
      <c r="U23" s="293" t="s">
        <v>93</v>
      </c>
      <c r="V23" s="293"/>
      <c r="W23" s="293"/>
      <c r="X23" s="293"/>
      <c r="Y23" s="293"/>
      <c r="Z23" s="293"/>
      <c r="AA23" s="293"/>
      <c r="AB23" s="293"/>
      <c r="AC23" s="293"/>
      <c r="AD23" s="293"/>
      <c r="AE23" s="293"/>
      <c r="AF23" s="293"/>
      <c r="AG23" s="293"/>
      <c r="AH23" s="293"/>
      <c r="AI23" s="293"/>
      <c r="AJ23" s="293"/>
      <c r="AK23" s="294"/>
    </row>
    <row r="24" spans="2:37" ht="57.75" customHeight="1" thickBot="1">
      <c r="B24" s="280"/>
      <c r="C24" s="26" t="s">
        <v>251</v>
      </c>
      <c r="D24" s="281" t="s">
        <v>125</v>
      </c>
      <c r="E24" s="282"/>
      <c r="F24" s="282"/>
      <c r="G24" s="282"/>
      <c r="H24" s="282"/>
      <c r="I24" s="282"/>
      <c r="J24" s="282"/>
      <c r="K24" s="282"/>
      <c r="L24" s="282"/>
      <c r="M24" s="282"/>
      <c r="N24" s="282"/>
      <c r="O24" s="282"/>
      <c r="P24" s="282"/>
      <c r="Q24" s="282"/>
      <c r="R24" s="282"/>
      <c r="S24" s="282"/>
      <c r="T24" s="283"/>
      <c r="U24" s="300" t="s">
        <v>92</v>
      </c>
      <c r="V24" s="300"/>
      <c r="W24" s="300"/>
      <c r="X24" s="300"/>
      <c r="Y24" s="300"/>
      <c r="Z24" s="300"/>
      <c r="AA24" s="300"/>
      <c r="AB24" s="300"/>
      <c r="AC24" s="300"/>
      <c r="AD24" s="300"/>
      <c r="AE24" s="300"/>
      <c r="AF24" s="300"/>
      <c r="AG24" s="300"/>
      <c r="AH24" s="300"/>
      <c r="AI24" s="300"/>
      <c r="AJ24" s="300"/>
      <c r="AK24" s="301"/>
    </row>
  </sheetData>
  <mergeCells count="46">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B20:B24"/>
    <mergeCell ref="D24:T24"/>
    <mergeCell ref="D23:T23"/>
    <mergeCell ref="D16:T16"/>
    <mergeCell ref="D22:T22"/>
    <mergeCell ref="D21:T21"/>
    <mergeCell ref="D20:T20"/>
    <mergeCell ref="D19:T19"/>
    <mergeCell ref="D18:T18"/>
    <mergeCell ref="D15:T15"/>
    <mergeCell ref="D14:T14"/>
    <mergeCell ref="D13:T13"/>
    <mergeCell ref="B4:B19"/>
    <mergeCell ref="D17:T17"/>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31" zoomScale="140" zoomScaleNormal="140" workbookViewId="0">
      <selection activeCell="B13" sqref="B13"/>
    </sheetView>
  </sheetViews>
  <sheetFormatPr defaultColWidth="8.69921875" defaultRowHeight="13.2"/>
  <cols>
    <col min="1" max="1" width="45" style="91" bestFit="1" customWidth="1"/>
    <col min="2" max="2" width="8.296875" style="91" customWidth="1"/>
    <col min="3" max="16384" width="8.69921875" style="91"/>
  </cols>
  <sheetData>
    <row r="1" spans="1:7">
      <c r="B1" s="95" t="s">
        <v>204</v>
      </c>
      <c r="C1" s="95" t="s">
        <v>205</v>
      </c>
      <c r="D1" s="95" t="s">
        <v>206</v>
      </c>
      <c r="E1" s="95" t="s">
        <v>207</v>
      </c>
      <c r="F1" s="96" t="s">
        <v>208</v>
      </c>
      <c r="G1" s="97" t="s">
        <v>209</v>
      </c>
    </row>
    <row r="2" spans="1:7">
      <c r="A2" s="91" t="s">
        <v>210</v>
      </c>
      <c r="B2" s="98">
        <v>537</v>
      </c>
      <c r="C2" s="98">
        <v>537</v>
      </c>
      <c r="D2" s="98">
        <v>268</v>
      </c>
      <c r="E2" s="91" t="s">
        <v>211</v>
      </c>
      <c r="F2" s="98">
        <v>1</v>
      </c>
      <c r="G2" s="98">
        <v>1</v>
      </c>
    </row>
    <row r="3" spans="1:7">
      <c r="A3" s="91" t="s">
        <v>212</v>
      </c>
      <c r="B3" s="98">
        <v>684</v>
      </c>
      <c r="C3" s="98">
        <v>684</v>
      </c>
      <c r="D3" s="98">
        <v>342</v>
      </c>
      <c r="E3" s="91" t="s">
        <v>211</v>
      </c>
      <c r="F3" s="98">
        <v>1</v>
      </c>
      <c r="G3" s="98">
        <v>1</v>
      </c>
    </row>
    <row r="4" spans="1:7">
      <c r="A4" s="91" t="s">
        <v>213</v>
      </c>
      <c r="B4" s="98">
        <v>889</v>
      </c>
      <c r="C4" s="98">
        <v>889</v>
      </c>
      <c r="D4" s="98">
        <v>445</v>
      </c>
      <c r="E4" s="91" t="s">
        <v>211</v>
      </c>
      <c r="F4" s="98">
        <v>1</v>
      </c>
      <c r="G4" s="98">
        <v>1</v>
      </c>
    </row>
    <row r="5" spans="1:7">
      <c r="A5" s="99" t="s">
        <v>214</v>
      </c>
      <c r="B5" s="98">
        <v>231</v>
      </c>
      <c r="C5" s="98">
        <v>231</v>
      </c>
      <c r="D5" s="98">
        <v>115</v>
      </c>
      <c r="E5" s="91" t="s">
        <v>211</v>
      </c>
      <c r="F5" s="98">
        <v>1</v>
      </c>
      <c r="G5" s="98">
        <v>1</v>
      </c>
    </row>
    <row r="6" spans="1:7">
      <c r="A6" s="91" t="s">
        <v>19</v>
      </c>
      <c r="B6" s="98">
        <v>226</v>
      </c>
      <c r="C6" s="98">
        <v>226</v>
      </c>
      <c r="D6" s="98">
        <v>113</v>
      </c>
      <c r="E6" s="91" t="s">
        <v>211</v>
      </c>
      <c r="F6" s="98">
        <v>1</v>
      </c>
      <c r="G6" s="98">
        <v>1</v>
      </c>
    </row>
    <row r="7" spans="1:7">
      <c r="A7" s="91" t="s">
        <v>215</v>
      </c>
      <c r="B7" s="98">
        <v>564</v>
      </c>
      <c r="C7" s="98">
        <v>564</v>
      </c>
      <c r="D7" s="98">
        <v>282</v>
      </c>
      <c r="E7" s="91" t="s">
        <v>211</v>
      </c>
      <c r="F7" s="98">
        <v>1</v>
      </c>
      <c r="G7" s="98">
        <v>1</v>
      </c>
    </row>
    <row r="8" spans="1:7">
      <c r="A8" s="91" t="s">
        <v>216</v>
      </c>
      <c r="B8" s="98">
        <v>710</v>
      </c>
      <c r="C8" s="98">
        <v>710</v>
      </c>
      <c r="D8" s="98">
        <v>355</v>
      </c>
      <c r="E8" s="91" t="s">
        <v>211</v>
      </c>
      <c r="F8" s="98">
        <v>1</v>
      </c>
      <c r="G8" s="98">
        <v>1</v>
      </c>
    </row>
    <row r="9" spans="1:7">
      <c r="A9" s="91" t="s">
        <v>217</v>
      </c>
      <c r="B9" s="98">
        <v>1133</v>
      </c>
      <c r="C9" s="98">
        <v>1133</v>
      </c>
      <c r="D9" s="98">
        <v>567</v>
      </c>
      <c r="E9" s="91" t="s">
        <v>211</v>
      </c>
      <c r="F9" s="98">
        <v>1</v>
      </c>
      <c r="G9" s="98">
        <v>1</v>
      </c>
    </row>
    <row r="10" spans="1:7">
      <c r="A10" s="91" t="s">
        <v>218</v>
      </c>
      <c r="B10" s="98">
        <v>27</v>
      </c>
      <c r="C10" s="98"/>
      <c r="D10" s="98">
        <v>13</v>
      </c>
      <c r="E10" s="91" t="s">
        <v>219</v>
      </c>
      <c r="F10" s="98">
        <v>1</v>
      </c>
      <c r="G10" s="98">
        <v>2</v>
      </c>
    </row>
    <row r="11" spans="1:7">
      <c r="A11" s="91" t="s">
        <v>220</v>
      </c>
      <c r="B11" s="98">
        <v>27</v>
      </c>
      <c r="C11" s="98"/>
      <c r="D11" s="98">
        <v>13</v>
      </c>
      <c r="E11" s="91" t="s">
        <v>219</v>
      </c>
      <c r="F11" s="98">
        <v>1</v>
      </c>
      <c r="G11" s="98">
        <v>2</v>
      </c>
    </row>
    <row r="12" spans="1:7">
      <c r="A12" s="91" t="s">
        <v>23</v>
      </c>
      <c r="B12" s="98">
        <v>320</v>
      </c>
      <c r="C12" s="98"/>
      <c r="D12" s="98">
        <v>160</v>
      </c>
      <c r="E12" s="91" t="s">
        <v>211</v>
      </c>
      <c r="F12" s="98">
        <v>1</v>
      </c>
      <c r="G12" s="98">
        <v>1</v>
      </c>
    </row>
    <row r="13" spans="1:7">
      <c r="A13" s="91" t="s">
        <v>24</v>
      </c>
      <c r="B13" s="98">
        <v>339</v>
      </c>
      <c r="C13" s="98"/>
      <c r="D13" s="98">
        <v>169</v>
      </c>
      <c r="E13" s="91" t="s">
        <v>211</v>
      </c>
      <c r="F13" s="98">
        <v>1</v>
      </c>
      <c r="G13" s="98">
        <v>1</v>
      </c>
    </row>
    <row r="14" spans="1:7">
      <c r="A14" s="91" t="s">
        <v>25</v>
      </c>
      <c r="B14" s="98">
        <v>311</v>
      </c>
      <c r="C14" s="98"/>
      <c r="D14" s="98">
        <v>156</v>
      </c>
      <c r="E14" s="91" t="s">
        <v>211</v>
      </c>
      <c r="F14" s="98">
        <v>1</v>
      </c>
      <c r="G14" s="98">
        <v>1</v>
      </c>
    </row>
    <row r="15" spans="1:7">
      <c r="A15" s="91" t="s">
        <v>26</v>
      </c>
      <c r="B15" s="98">
        <v>137</v>
      </c>
      <c r="C15" s="98"/>
      <c r="D15" s="98">
        <v>68</v>
      </c>
      <c r="E15" s="91" t="s">
        <v>211</v>
      </c>
      <c r="F15" s="98">
        <v>1</v>
      </c>
      <c r="G15" s="98">
        <v>1</v>
      </c>
    </row>
    <row r="16" spans="1:7">
      <c r="A16" s="91" t="s">
        <v>27</v>
      </c>
      <c r="B16" s="98">
        <v>508</v>
      </c>
      <c r="C16" s="98"/>
      <c r="D16" s="98">
        <v>254</v>
      </c>
      <c r="E16" s="91" t="s">
        <v>211</v>
      </c>
      <c r="F16" s="98">
        <v>1</v>
      </c>
      <c r="G16" s="98">
        <v>1</v>
      </c>
    </row>
    <row r="17" spans="1:7">
      <c r="A17" s="91" t="s">
        <v>28</v>
      </c>
      <c r="B17" s="98">
        <v>204</v>
      </c>
      <c r="C17" s="98"/>
      <c r="D17" s="98">
        <v>102</v>
      </c>
      <c r="E17" s="91" t="s">
        <v>211</v>
      </c>
      <c r="F17" s="98">
        <v>1</v>
      </c>
      <c r="G17" s="98">
        <v>1</v>
      </c>
    </row>
    <row r="18" spans="1:7">
      <c r="A18" s="91" t="s">
        <v>29</v>
      </c>
      <c r="B18" s="98">
        <v>148</v>
      </c>
      <c r="C18" s="98"/>
      <c r="D18" s="98">
        <v>74</v>
      </c>
      <c r="E18" s="91" t="s">
        <v>211</v>
      </c>
      <c r="F18" s="98">
        <v>1</v>
      </c>
      <c r="G18" s="98">
        <v>1</v>
      </c>
    </row>
    <row r="19" spans="1:7">
      <c r="A19" s="91" t="s">
        <v>30</v>
      </c>
      <c r="B19" s="98">
        <v>0</v>
      </c>
      <c r="C19" s="98"/>
      <c r="D19" s="98">
        <v>282</v>
      </c>
      <c r="E19" s="91" t="s">
        <v>211</v>
      </c>
      <c r="F19" s="98">
        <v>1</v>
      </c>
      <c r="G19" s="98">
        <v>1</v>
      </c>
    </row>
    <row r="20" spans="1:7">
      <c r="A20" s="100" t="s">
        <v>221</v>
      </c>
      <c r="B20" s="98">
        <v>33</v>
      </c>
      <c r="C20" s="98"/>
      <c r="D20" s="98">
        <v>16</v>
      </c>
      <c r="E20" s="91" t="s">
        <v>211</v>
      </c>
      <c r="F20" s="98">
        <v>1</v>
      </c>
      <c r="G20" s="98">
        <v>1</v>
      </c>
    </row>
    <row r="21" spans="1:7">
      <c r="A21" s="91" t="s">
        <v>32</v>
      </c>
      <c r="B21" s="98">
        <v>475</v>
      </c>
      <c r="C21" s="98"/>
      <c r="D21" s="98">
        <v>237</v>
      </c>
      <c r="E21" s="91" t="s">
        <v>211</v>
      </c>
      <c r="F21" s="98">
        <v>1</v>
      </c>
      <c r="G21" s="98">
        <v>1</v>
      </c>
    </row>
    <row r="22" spans="1:7">
      <c r="A22" s="91" t="s">
        <v>33</v>
      </c>
      <c r="B22" s="98">
        <v>638</v>
      </c>
      <c r="C22" s="98"/>
      <c r="D22" s="98">
        <v>319</v>
      </c>
      <c r="E22" s="91" t="s">
        <v>211</v>
      </c>
      <c r="F22" s="98">
        <v>1</v>
      </c>
      <c r="G22" s="98">
        <v>1</v>
      </c>
    </row>
    <row r="23" spans="1:7">
      <c r="A23" s="91" t="s">
        <v>222</v>
      </c>
      <c r="B23" s="98">
        <v>38</v>
      </c>
      <c r="C23" s="98"/>
      <c r="D23" s="98">
        <v>19</v>
      </c>
      <c r="E23" s="91" t="s">
        <v>219</v>
      </c>
      <c r="F23" s="98">
        <v>2</v>
      </c>
      <c r="G23" s="98">
        <v>2</v>
      </c>
    </row>
    <row r="24" spans="1:7">
      <c r="A24" s="91" t="s">
        <v>223</v>
      </c>
      <c r="B24" s="98">
        <v>40</v>
      </c>
      <c r="C24" s="98"/>
      <c r="D24" s="98">
        <v>20</v>
      </c>
      <c r="E24" s="91" t="s">
        <v>219</v>
      </c>
      <c r="F24" s="98">
        <v>2</v>
      </c>
      <c r="G24" s="98">
        <v>2</v>
      </c>
    </row>
    <row r="25" spans="1:7">
      <c r="A25" s="91" t="s">
        <v>224</v>
      </c>
      <c r="B25" s="98">
        <v>38</v>
      </c>
      <c r="C25" s="98"/>
      <c r="D25" s="98">
        <v>19</v>
      </c>
      <c r="E25" s="91" t="s">
        <v>219</v>
      </c>
      <c r="F25" s="98">
        <v>2</v>
      </c>
      <c r="G25" s="98">
        <v>2</v>
      </c>
    </row>
    <row r="26" spans="1:7">
      <c r="A26" s="91" t="s">
        <v>37</v>
      </c>
      <c r="B26" s="98">
        <v>48</v>
      </c>
      <c r="C26" s="98"/>
      <c r="D26" s="98">
        <v>24</v>
      </c>
      <c r="E26" s="91" t="s">
        <v>219</v>
      </c>
      <c r="F26" s="98">
        <v>2</v>
      </c>
      <c r="G26" s="98">
        <v>2</v>
      </c>
    </row>
    <row r="27" spans="1:7">
      <c r="A27" s="91" t="s">
        <v>38</v>
      </c>
      <c r="B27" s="98">
        <v>43</v>
      </c>
      <c r="C27" s="98"/>
      <c r="D27" s="98">
        <v>21</v>
      </c>
      <c r="E27" s="91" t="s">
        <v>219</v>
      </c>
      <c r="F27" s="98">
        <v>2</v>
      </c>
      <c r="G27" s="98">
        <v>2</v>
      </c>
    </row>
    <row r="28" spans="1:7">
      <c r="A28" s="91" t="s">
        <v>225</v>
      </c>
      <c r="B28" s="98">
        <v>36</v>
      </c>
      <c r="C28" s="98"/>
      <c r="D28" s="98">
        <v>18</v>
      </c>
      <c r="E28" s="91" t="s">
        <v>219</v>
      </c>
      <c r="F28" s="98">
        <v>2</v>
      </c>
      <c r="G28" s="98">
        <v>2</v>
      </c>
    </row>
    <row r="29" spans="1:7">
      <c r="A29" s="91" t="s">
        <v>226</v>
      </c>
      <c r="B29" s="98">
        <v>37</v>
      </c>
      <c r="C29" s="98"/>
      <c r="D29" s="98">
        <v>19</v>
      </c>
      <c r="E29" s="91" t="s">
        <v>219</v>
      </c>
      <c r="F29" s="98">
        <v>2</v>
      </c>
      <c r="G29" s="98">
        <v>2</v>
      </c>
    </row>
    <row r="30" spans="1:7">
      <c r="A30" s="91" t="s">
        <v>227</v>
      </c>
      <c r="B30" s="98">
        <v>35</v>
      </c>
      <c r="C30" s="98"/>
      <c r="D30" s="98">
        <v>18</v>
      </c>
      <c r="E30" s="91" t="s">
        <v>219</v>
      </c>
      <c r="F30" s="98">
        <v>2</v>
      </c>
      <c r="G30" s="98">
        <v>2</v>
      </c>
    </row>
    <row r="31" spans="1:7">
      <c r="A31" s="91" t="s">
        <v>228</v>
      </c>
      <c r="B31" s="98">
        <v>37</v>
      </c>
      <c r="C31" s="98"/>
      <c r="D31" s="98">
        <v>19</v>
      </c>
      <c r="E31" s="91" t="s">
        <v>219</v>
      </c>
      <c r="F31" s="98">
        <v>2</v>
      </c>
      <c r="G31" s="98">
        <v>2</v>
      </c>
    </row>
    <row r="32" spans="1:7">
      <c r="A32" s="91" t="s">
        <v>229</v>
      </c>
      <c r="B32" s="98">
        <v>35</v>
      </c>
      <c r="C32" s="98"/>
      <c r="D32" s="98">
        <v>18</v>
      </c>
      <c r="E32" s="91" t="s">
        <v>219</v>
      </c>
      <c r="F32" s="98">
        <v>2</v>
      </c>
      <c r="G32" s="98">
        <v>2</v>
      </c>
    </row>
    <row r="33" spans="1:7">
      <c r="A33" s="91" t="s">
        <v>230</v>
      </c>
      <c r="B33" s="98">
        <v>37</v>
      </c>
      <c r="C33" s="98"/>
      <c r="D33" s="98">
        <v>19</v>
      </c>
      <c r="E33" s="91" t="s">
        <v>219</v>
      </c>
      <c r="F33" s="98">
        <v>2</v>
      </c>
      <c r="G33" s="98">
        <v>2</v>
      </c>
    </row>
    <row r="34" spans="1:7">
      <c r="A34" s="91" t="s">
        <v>231</v>
      </c>
      <c r="B34" s="98">
        <v>35</v>
      </c>
      <c r="C34" s="98"/>
      <c r="D34" s="98">
        <v>18</v>
      </c>
      <c r="E34" s="91" t="s">
        <v>219</v>
      </c>
      <c r="F34" s="98">
        <v>2</v>
      </c>
      <c r="G34" s="98">
        <v>2</v>
      </c>
    </row>
    <row r="35" spans="1:7">
      <c r="A35" s="91" t="s">
        <v>232</v>
      </c>
      <c r="B35" s="98">
        <v>37</v>
      </c>
      <c r="C35" s="98"/>
      <c r="D35" s="98">
        <v>19</v>
      </c>
      <c r="E35" s="91" t="s">
        <v>219</v>
      </c>
      <c r="F35" s="98">
        <v>2</v>
      </c>
      <c r="G35" s="98">
        <v>2</v>
      </c>
    </row>
    <row r="36" spans="1:7">
      <c r="A36" s="91" t="s">
        <v>233</v>
      </c>
      <c r="B36" s="98">
        <v>35</v>
      </c>
      <c r="C36" s="98"/>
      <c r="D36" s="98">
        <v>18</v>
      </c>
      <c r="E36" s="91" t="s">
        <v>219</v>
      </c>
      <c r="F36" s="98">
        <v>2</v>
      </c>
      <c r="G36" s="98">
        <v>2</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workbookViewId="0"/>
  </sheetViews>
  <sheetFormatPr defaultRowHeight="18"/>
  <cols>
    <col min="3" max="3" width="54.59765625" bestFit="1" customWidth="1"/>
  </cols>
  <sheetData>
    <row r="3" spans="3:4">
      <c r="C3" s="9" t="s">
        <v>0</v>
      </c>
      <c r="D3">
        <v>1</v>
      </c>
    </row>
    <row r="4" spans="3:4">
      <c r="C4" t="s">
        <v>15</v>
      </c>
      <c r="D4">
        <v>2</v>
      </c>
    </row>
    <row r="5" spans="3:4">
      <c r="C5" t="s">
        <v>16</v>
      </c>
      <c r="D5">
        <v>3</v>
      </c>
    </row>
    <row r="6" spans="3:4">
      <c r="C6" t="s">
        <v>17</v>
      </c>
      <c r="D6">
        <v>4</v>
      </c>
    </row>
    <row r="7" spans="3:4">
      <c r="C7" t="s">
        <v>18</v>
      </c>
      <c r="D7">
        <v>5</v>
      </c>
    </row>
    <row r="8" spans="3:4">
      <c r="C8" t="s">
        <v>19</v>
      </c>
      <c r="D8">
        <v>6</v>
      </c>
    </row>
    <row r="9" spans="3:4">
      <c r="C9" t="s">
        <v>20</v>
      </c>
      <c r="D9">
        <v>7</v>
      </c>
    </row>
    <row r="10" spans="3:4">
      <c r="C10" t="s">
        <v>21</v>
      </c>
      <c r="D10">
        <v>8</v>
      </c>
    </row>
    <row r="11" spans="3:4">
      <c r="C11" t="s">
        <v>22</v>
      </c>
      <c r="D11">
        <v>9</v>
      </c>
    </row>
    <row r="12" spans="3:4">
      <c r="C12" t="s">
        <v>40</v>
      </c>
      <c r="D12">
        <v>10</v>
      </c>
    </row>
    <row r="13" spans="3:4">
      <c r="C13" t="s">
        <v>41</v>
      </c>
      <c r="D13">
        <v>11</v>
      </c>
    </row>
    <row r="14" spans="3:4">
      <c r="C14" t="s">
        <v>23</v>
      </c>
      <c r="D14">
        <v>12</v>
      </c>
    </row>
    <row r="15" spans="3:4">
      <c r="C15" t="s">
        <v>24</v>
      </c>
      <c r="D15">
        <v>13</v>
      </c>
    </row>
    <row r="16" spans="3:4">
      <c r="C16" t="s">
        <v>25</v>
      </c>
      <c r="D16">
        <v>14</v>
      </c>
    </row>
    <row r="17" spans="3:4">
      <c r="C17" t="s">
        <v>26</v>
      </c>
      <c r="D17">
        <v>15</v>
      </c>
    </row>
    <row r="18" spans="3:4">
      <c r="C18" t="s">
        <v>27</v>
      </c>
      <c r="D18">
        <v>16</v>
      </c>
    </row>
    <row r="19" spans="3:4">
      <c r="C19" t="s">
        <v>28</v>
      </c>
      <c r="D19">
        <v>17</v>
      </c>
    </row>
    <row r="20" spans="3:4">
      <c r="C20" t="s">
        <v>29</v>
      </c>
      <c r="D20">
        <v>18</v>
      </c>
    </row>
    <row r="21" spans="3:4">
      <c r="C21" t="s">
        <v>30</v>
      </c>
      <c r="D21">
        <v>19</v>
      </c>
    </row>
    <row r="22" spans="3:4">
      <c r="C22" t="s">
        <v>31</v>
      </c>
      <c r="D22">
        <v>20</v>
      </c>
    </row>
    <row r="23" spans="3:4">
      <c r="C23" t="s">
        <v>32</v>
      </c>
      <c r="D23">
        <v>21</v>
      </c>
    </row>
    <row r="24" spans="3:4">
      <c r="C24" t="s">
        <v>33</v>
      </c>
      <c r="D24">
        <v>22</v>
      </c>
    </row>
    <row r="25" spans="3:4">
      <c r="C25" t="s">
        <v>34</v>
      </c>
      <c r="D25">
        <v>23</v>
      </c>
    </row>
    <row r="26" spans="3:4">
      <c r="C26" t="s">
        <v>35</v>
      </c>
      <c r="D26">
        <v>24</v>
      </c>
    </row>
    <row r="27" spans="3:4">
      <c r="C27" t="s">
        <v>36</v>
      </c>
      <c r="D27">
        <v>25</v>
      </c>
    </row>
    <row r="28" spans="3:4">
      <c r="C28" t="s">
        <v>37</v>
      </c>
      <c r="D28">
        <v>26</v>
      </c>
    </row>
    <row r="29" spans="3:4">
      <c r="C29" t="s">
        <v>38</v>
      </c>
      <c r="D29">
        <v>27</v>
      </c>
    </row>
    <row r="30" spans="3:4">
      <c r="C30" t="s">
        <v>39</v>
      </c>
      <c r="D30">
        <v>28</v>
      </c>
    </row>
    <row r="31" spans="3:4">
      <c r="C31" t="s">
        <v>42</v>
      </c>
      <c r="D31">
        <v>29</v>
      </c>
    </row>
    <row r="32" spans="3:4">
      <c r="C32" t="s">
        <v>43</v>
      </c>
      <c r="D32">
        <v>30</v>
      </c>
    </row>
    <row r="33" spans="3:4">
      <c r="C33" t="s">
        <v>44</v>
      </c>
      <c r="D33">
        <v>31</v>
      </c>
    </row>
    <row r="34" spans="3:4">
      <c r="C34" t="s">
        <v>45</v>
      </c>
    </row>
    <row r="35" spans="3:4">
      <c r="C35" t="s">
        <v>46</v>
      </c>
    </row>
    <row r="36" spans="3:4">
      <c r="C36" t="s">
        <v>47</v>
      </c>
    </row>
    <row r="37" spans="3:4">
      <c r="C37" t="s">
        <v>48</v>
      </c>
    </row>
    <row r="38" spans="3:4">
      <c r="C38"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基本情報等入力シート</vt:lpstr>
      <vt:lpstr>個別協議様式ア（ウ）分</vt:lpstr>
      <vt:lpstr>基準単価</vt:lpstr>
      <vt:lpstr>「費用の概要、積算内訳」記載例</vt:lpstr>
      <vt:lpstr>計算用</vt:lpstr>
      <vt:lpstr>参照</vt:lpstr>
      <vt:lpstr>'「費用の概要、積算内訳」記載例'!Print_Area</vt:lpstr>
      <vt:lpstr>基準単価!Print_Area</vt:lpstr>
      <vt:lpstr>基本情報等入力シート!Print_Area</vt:lpstr>
      <vt:lpstr>'個別協議様式ア（ウ）分'!Print_Area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2022-05-27T03:31:41Z</cp:lastPrinted>
  <dcterms:created xsi:type="dcterms:W3CDTF">2020-07-28T08:02:09Z</dcterms:created>
  <dcterms:modified xsi:type="dcterms:W3CDTF">2023-09-03T23:32:52Z</dcterms:modified>
</cp:coreProperties>
</file>