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5370F14F-B4E8-49F8-95F3-A9696BDB8580}"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<sst xmlns="http://schemas.openxmlformats.org/spreadsheetml/2006/main" count="4417" uniqueCount="2088">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</sst>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xml version="1.0" encoding="UTF-8" standalone="yes"?>

<Relationships xmlns="http://schemas.openxmlformats.org/package/2006/relationships">
<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
1996</v>
      </c>
      <c r="Q1" s="50"/>
      <c r="R1" s="50"/>
      <c r="S1" s="50"/>
      <c r="T1" s="50"/>
      <c r="AA1" s="288" t="s">
        <v>
1</v>
      </c>
      <c r="AB1" s="288"/>
      <c r="AC1" s="288"/>
      <c r="AD1" s="214" t="str">
        <f>
IF(G5="","",G5)</f>
        <v/>
      </c>
      <c r="AE1" s="214"/>
      <c r="AF1" s="214"/>
      <c r="AG1" s="214"/>
      <c r="AH1" s="214"/>
      <c r="AI1" s="214"/>
      <c r="AJ1" s="214"/>
      <c r="AK1" s="214"/>
    </row>
    <row r="2" spans="2:65" ht="23.25" customHeight="1">
      <c r="B2" s="226" t="s">
        <v>
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
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
1979</v>
      </c>
      <c r="C4" s="294"/>
      <c r="D4" s="294"/>
      <c r="E4" s="294"/>
      <c r="F4" s="294"/>
      <c r="G4" s="294" t="s">
        <v>
3</v>
      </c>
      <c r="H4" s="294"/>
      <c r="I4" s="294"/>
      <c r="J4" s="294"/>
      <c r="K4" s="294"/>
      <c r="L4" s="294"/>
      <c r="M4" s="294"/>
      <c r="N4" s="279" t="s">
        <v>
4</v>
      </c>
      <c r="O4" s="279"/>
      <c r="P4" s="279"/>
      <c r="Q4" s="279"/>
      <c r="R4" s="279"/>
      <c r="S4" s="279"/>
      <c r="T4" s="305" t="s">
        <v>
1978</v>
      </c>
      <c r="U4" s="305"/>
      <c r="V4" s="305"/>
      <c r="W4" s="279" t="s">
        <v>
2050</v>
      </c>
      <c r="X4" s="279"/>
      <c r="Y4" s="279"/>
      <c r="Z4" s="279"/>
      <c r="AA4" s="279"/>
      <c r="AB4" s="279"/>
      <c r="AC4" s="279" t="s">
        <v>
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c r="C5" s="292"/>
      <c r="D5" s="292"/>
      <c r="E5" s="292"/>
      <c r="F5" s="292"/>
      <c r="G5" s="339"/>
      <c r="H5" s="339"/>
      <c r="I5" s="339"/>
      <c r="J5" s="339"/>
      <c r="K5" s="339"/>
      <c r="L5" s="339"/>
      <c r="M5" s="339"/>
      <c r="N5" s="293"/>
      <c r="O5" s="293"/>
      <c r="P5" s="293"/>
      <c r="Q5" s="293"/>
      <c r="R5" s="293"/>
      <c r="S5" s="293"/>
      <c r="T5" s="337" t="str">
        <f>
IF(AC5="","",IFERROR(INDEX(【参考】数式用2!$G$3:$I$451,MATCH(Q5,【参考】数式用2!$F$3:$F$451,0),MATCH(VLOOKUP(AC5,【参考】数式用2!$J$2:$K$26,2,FALSE),【参考】数式用2!$G$2:$I$2,0)),10))</f>
        <v/>
      </c>
      <c r="U5" s="338"/>
      <c r="V5" s="338"/>
      <c r="W5" s="280"/>
      <c r="X5" s="280"/>
      <c r="Y5" s="280"/>
      <c r="Z5" s="280"/>
      <c r="AA5" s="280"/>
      <c r="AB5" s="280"/>
      <c r="AC5" s="281"/>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
5</v>
      </c>
      <c r="C7" s="311"/>
      <c r="D7" s="311"/>
      <c r="E7" s="311"/>
      <c r="F7" s="312"/>
      <c r="G7" s="310"/>
      <c r="H7" s="311"/>
      <c r="I7" s="340" t="s">
        <v>
2047</v>
      </c>
      <c r="J7" s="340"/>
      <c r="K7" s="340"/>
      <c r="L7" s="340"/>
      <c r="M7" s="340"/>
      <c r="N7" s="340"/>
      <c r="O7" s="340"/>
      <c r="P7" s="340"/>
      <c r="Q7" s="340"/>
      <c r="R7" s="340"/>
      <c r="S7" s="340"/>
      <c r="T7" s="340"/>
      <c r="U7" s="340"/>
      <c r="V7" s="340"/>
      <c r="W7" s="340"/>
      <c r="X7" s="341"/>
      <c r="Y7" s="235" t="str">
        <f>
IF(OR(H97=4,H97=5),"R6.6以降の新加算の
区分（どちらか選択）","R"&amp;F97&amp;"."&amp;H97&amp;"以降の新加算の
区分（どちらか選択）")</f>
        <v>
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c r="C8" s="296"/>
      <c r="D8" s="296"/>
      <c r="E8" s="296"/>
      <c r="F8" s="297"/>
      <c r="G8" s="306" t="s">
        <v>
2002</v>
      </c>
      <c r="H8" s="307"/>
      <c r="I8" s="232" t="str">
        <f>
IFERROR(IF(OR(H97=4,H97=5),IF(AM8=1,"処遇加算Ⅰ",IF(AM8=2,"処遇加算Ⅱ","")),""),"")</f>
        <v/>
      </c>
      <c r="J8" s="233"/>
      <c r="K8" s="233"/>
      <c r="L8" s="234"/>
      <c r="M8" s="232" t="str">
        <f>
IFERROR(IF(OR(H97=4,H97=5),IF(AM8=1,"特定加算なし",IF(AM8=2,"特定加算なし","")),""),"")</f>
        <v/>
      </c>
      <c r="N8" s="233"/>
      <c r="O8" s="233"/>
      <c r="P8" s="234"/>
      <c r="Q8" s="232" t="str">
        <f>
IFERROR(IF(OR(H97=4,H97=5),IF(AM8=1,"ベア加算",IF(AM8=2,"ベア加算","")),""),"")</f>
        <v/>
      </c>
      <c r="R8" s="233"/>
      <c r="S8" s="233"/>
      <c r="T8" s="234"/>
      <c r="U8" s="342" t="s">
        <v>
1980</v>
      </c>
      <c r="V8" s="342"/>
      <c r="W8" s="342"/>
      <c r="X8" s="343"/>
      <c r="Y8" s="61"/>
      <c r="Z8" s="289" t="s">
        <v>
85</v>
      </c>
      <c r="AA8" s="290"/>
      <c r="AB8" s="291"/>
      <c r="AC8" s="62"/>
      <c r="AD8" s="283" t="s">
        <v>
86</v>
      </c>
      <c r="AE8" s="283"/>
      <c r="AF8" s="284"/>
      <c r="AM8" s="556">
        <v>
0</v>
      </c>
      <c r="AN8" s="239" t="s">
        <v>
2071</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
2000</v>
      </c>
      <c r="H9" s="309"/>
      <c r="I9" s="236" t="str">
        <f>
IFERROR(VLOOKUP(AC5,【参考】数式用!$A$5:$N$27,MATCH(I8,【参考】数式用!$B$4:$J$4,0)+1,FALSE),"")</f>
        <v/>
      </c>
      <c r="J9" s="237"/>
      <c r="K9" s="237"/>
      <c r="L9" s="238"/>
      <c r="M9" s="236" t="str">
        <f>
IFERROR(VLOOKUP(AC5,【参考】数式用!$A$5:$N$27,MATCH(M8,【参考】数式用!$B$4:$J$4,0)+1,FALSE),"")</f>
        <v/>
      </c>
      <c r="N9" s="237"/>
      <c r="O9" s="237"/>
      <c r="P9" s="238"/>
      <c r="Q9" s="236" t="str">
        <f>
IFERROR(VLOOKUP(AC5,【参考】数式用!$A$5:$N$27,MATCH(Q8,【参考】数式用!$B$4:$J$4,0)+1,FALSE),"")</f>
        <v/>
      </c>
      <c r="R9" s="237"/>
      <c r="S9" s="237"/>
      <c r="T9" s="238"/>
      <c r="U9" s="237">
        <f>
SUM(I9,M9,Q9)</f>
        <v>
0</v>
      </c>
      <c r="V9" s="237"/>
      <c r="W9" s="237"/>
      <c r="X9" s="344"/>
      <c r="Y9" s="285" t="str">
        <f>
IFERROR(IF(AM8=1,VLOOKUP(AC5,【参考】数式用!$A$5:$N$27,13,FALSE),""),"")</f>
        <v/>
      </c>
      <c r="Z9" s="286"/>
      <c r="AA9" s="286"/>
      <c r="AB9" s="286"/>
      <c r="AC9" s="286" t="str">
        <f>
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
10</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
60</v>
      </c>
      <c r="C12" s="359"/>
      <c r="D12" s="359"/>
      <c r="E12" s="359"/>
      <c r="F12" s="359"/>
      <c r="G12" s="359"/>
      <c r="H12" s="359"/>
      <c r="I12" s="359"/>
      <c r="J12" s="359"/>
      <c r="K12" s="359"/>
      <c r="L12" s="359"/>
      <c r="M12" s="360"/>
      <c r="N12" s="266" t="str">
        <f>
IFERROR(IF(AM8&lt;&gt;0,T104+Y104,"先に新加算の区分を選択"),"")</f>
        <v>
先に新加算の区分を選択</v>
      </c>
      <c r="O12" s="267"/>
      <c r="P12" s="267"/>
      <c r="Q12" s="267"/>
      <c r="R12" s="268"/>
      <c r="S12" s="275" t="s">
        <v>
11</v>
      </c>
      <c r="T12" s="331" t="s">
        <v>
12</v>
      </c>
      <c r="U12" s="278" t="s">
        <v>
13</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
1992</v>
      </c>
      <c r="X14" s="282"/>
      <c r="Y14" s="282"/>
      <c r="Z14" s="282"/>
      <c r="AA14" s="282"/>
      <c r="AB14" s="282"/>
      <c r="AC14" s="282"/>
      <c r="AD14" s="63"/>
      <c r="AE14" s="54"/>
      <c r="AF14" s="54"/>
      <c r="AG14" s="54"/>
      <c r="AH14" s="54"/>
      <c r="AI14" s="54"/>
      <c r="AJ14" s="54"/>
      <c r="AK14" s="347" t="str">
        <f>
IFERROR(IF(N15="","",IF(N15&gt;=N12,"○","×")),"")</f>
        <v/>
      </c>
      <c r="AM14" s="63"/>
      <c r="AN14" s="239" t="s">
        <v>
2066</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
61</v>
      </c>
      <c r="C15" s="359"/>
      <c r="D15" s="359"/>
      <c r="E15" s="359"/>
      <c r="F15" s="359"/>
      <c r="G15" s="359"/>
      <c r="H15" s="359"/>
      <c r="I15" s="359"/>
      <c r="J15" s="359"/>
      <c r="K15" s="359"/>
      <c r="L15" s="359"/>
      <c r="M15" s="360"/>
      <c r="N15" s="349"/>
      <c r="O15" s="350"/>
      <c r="P15" s="350"/>
      <c r="Q15" s="350"/>
      <c r="R15" s="351"/>
      <c r="S15" s="275" t="s">
        <v>
11</v>
      </c>
      <c r="T15" s="331" t="s">
        <v>
12</v>
      </c>
      <c r="U15" s="278" t="s">
        <v>
14</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
2061</v>
      </c>
      <c r="C18" s="314"/>
      <c r="D18" s="314"/>
      <c r="E18" s="314"/>
      <c r="F18" s="314"/>
      <c r="G18" s="314"/>
      <c r="H18" s="314"/>
      <c r="I18" s="314"/>
      <c r="J18" s="314"/>
      <c r="K18" s="314"/>
      <c r="L18" s="314"/>
      <c r="M18" s="315"/>
      <c r="N18" s="322" t="str">
        <f>
IFERROR(ROUNDDOWN(ROUNDDOWN(ROUND(W5*VLOOKUP(AC5,【参考】数式用!$A$5:$N$27,14,FALSE),0)*T5,0)*AD107*0.5,0),"")</f>
        <v/>
      </c>
      <c r="O18" s="323"/>
      <c r="P18" s="323"/>
      <c r="Q18" s="323"/>
      <c r="R18" s="324"/>
      <c r="S18" s="275" t="s">
        <v>
11</v>
      </c>
      <c r="T18" s="331" t="s">
        <v>
12</v>
      </c>
      <c r="U18" s="278" t="s">
        <v>
15</v>
      </c>
      <c r="V18" s="54"/>
      <c r="W18" s="64"/>
      <c r="X18" s="64"/>
      <c r="Y18" s="64"/>
      <c r="Z18" s="64"/>
      <c r="AA18" s="64"/>
      <c r="AB18" s="64"/>
      <c r="AC18" s="64"/>
      <c r="AD18" s="217" t="s">
        <v>
1994</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
1993</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
2062</v>
      </c>
      <c r="C21" s="314"/>
      <c r="D21" s="314"/>
      <c r="E21" s="314"/>
      <c r="F21" s="314"/>
      <c r="G21" s="314"/>
      <c r="H21" s="314"/>
      <c r="I21" s="314"/>
      <c r="J21" s="314"/>
      <c r="K21" s="314"/>
      <c r="L21" s="314"/>
      <c r="M21" s="315"/>
      <c r="N21" s="349"/>
      <c r="O21" s="350"/>
      <c r="P21" s="350"/>
      <c r="Q21" s="350"/>
      <c r="R21" s="351"/>
      <c r="S21" s="275" t="s">
        <v>
11</v>
      </c>
      <c r="T21" s="331" t="s">
        <v>
12</v>
      </c>
      <c r="U21" s="278" t="s">
        <v>
84</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
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
16</v>
      </c>
      <c r="C26" s="59" t="s">
        <v>
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
IFERROR(IF(AND(AM8=1,OR(AM29=0,AM33=0,AM40=0,AM44=0)),"×",IF(AND(AM8=2,OR(AM29=0,AM33=0,AM40=0)),"×","○")),"")</f>
        <v>
○</v>
      </c>
      <c r="AM26" s="63"/>
      <c r="AN26" s="239" t="s">
        <v>
2067</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
91</v>
      </c>
      <c r="D28" s="54" t="s">
        <v>
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
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
0</v>
      </c>
    </row>
    <row r="30" spans="2:65">
      <c r="C30" s="53"/>
      <c r="D30" s="67"/>
      <c r="E30" s="54" t="s">
        <v>
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
92</v>
      </c>
      <c r="D32" s="54" t="s">
        <v>
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
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
0</v>
      </c>
    </row>
    <row r="34" spans="2:63">
      <c r="C34" s="53"/>
      <c r="D34" s="67"/>
      <c r="E34" s="54" t="s">
        <v>
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
93</v>
      </c>
      <c r="D36" s="54" t="s">
        <v>
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
16</v>
      </c>
      <c r="E37" s="68" t="s">
        <v>
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
16</v>
      </c>
      <c r="E38" s="68" t="s">
        <v>
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
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
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
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
94</v>
      </c>
      <c r="D42" s="74" t="s">
        <v>
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
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
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
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
16</v>
      </c>
      <c r="C46" s="416" t="s">
        <v>
2005</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
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
IFERROR(IF(COUNTIF(AM49:AM52,TRUE)=4,"○","×"),"")</f>
        <v>
×</v>
      </c>
      <c r="AM48" s="63"/>
      <c r="AN48" s="412" t="s">
        <v>
2068</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
100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
0</v>
      </c>
      <c r="AN49" s="53"/>
      <c r="AO49" s="53"/>
    </row>
    <row r="50" spans="2:41" ht="25.5" customHeight="1">
      <c r="B50" s="77"/>
      <c r="C50" s="332" t="s">
        <v>
56</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
0</v>
      </c>
    </row>
    <row r="51" spans="2:41" ht="15.75" customHeight="1">
      <c r="B51" s="77"/>
      <c r="C51" s="332" t="s">
        <v>
57</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
0</v>
      </c>
    </row>
    <row r="52" spans="2:41" ht="16.5" customHeight="1" thickBot="1">
      <c r="B52" s="78"/>
      <c r="C52" s="335" t="s">
        <v>
58</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
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
IFERROR(IF(AND(E58&lt;&gt;"",H58&lt;&gt;"",K58&lt;&gt;"",R58&lt;&gt;"",T59&lt;&gt;"",AA59&lt;&gt;""),"○","×"),"")</f>
        <v>
×</v>
      </c>
      <c r="AM54" s="63"/>
    </row>
    <row r="55" spans="2:41" ht="12.95" customHeight="1" thickBot="1">
      <c r="B55" s="81"/>
      <c r="C55" s="415" t="s">
        <v>
96</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
9</v>
      </c>
      <c r="D58" s="86"/>
      <c r="E58" s="301"/>
      <c r="F58" s="302"/>
      <c r="G58" s="86" t="s">
        <v>
49</v>
      </c>
      <c r="H58" s="301"/>
      <c r="I58" s="302"/>
      <c r="J58" s="86" t="s">
        <v>
50</v>
      </c>
      <c r="K58" s="301"/>
      <c r="L58" s="302"/>
      <c r="M58" s="86" t="s">
        <v>
51</v>
      </c>
      <c r="N58" s="82"/>
      <c r="O58" s="303" t="s">
        <v>
52</v>
      </c>
      <c r="P58" s="303"/>
      <c r="Q58" s="303"/>
      <c r="R58" s="304"/>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
53</v>
      </c>
      <c r="P59" s="372"/>
      <c r="Q59" s="372"/>
      <c r="R59" s="402" t="s">
        <v>
54</v>
      </c>
      <c r="S59" s="402"/>
      <c r="T59" s="371"/>
      <c r="U59" s="371"/>
      <c r="V59" s="371"/>
      <c r="W59" s="371"/>
      <c r="X59" s="371"/>
      <c r="Y59" s="403" t="s">
        <v>
55</v>
      </c>
      <c r="Z59" s="403"/>
      <c r="AA59" s="371"/>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
1995</v>
      </c>
      <c r="AM62" s="63"/>
    </row>
    <row r="63" spans="2:41" ht="14.25" thickBot="1">
      <c r="B63" s="279" t="s">
        <v>
52</v>
      </c>
      <c r="C63" s="279"/>
      <c r="D63" s="279"/>
      <c r="E63" s="373" t="s">
        <v>
1982</v>
      </c>
      <c r="F63" s="373"/>
      <c r="G63" s="373"/>
      <c r="H63" s="374"/>
      <c r="I63" s="374"/>
      <c r="J63" s="374"/>
      <c r="K63" s="374"/>
      <c r="L63" s="374"/>
      <c r="M63" s="374"/>
      <c r="N63" s="374"/>
      <c r="O63" s="374"/>
      <c r="P63" s="374"/>
      <c r="Q63" s="374"/>
      <c r="R63" s="279" t="s">
        <v>
1983</v>
      </c>
      <c r="S63" s="279"/>
      <c r="T63" s="279"/>
      <c r="U63" s="94" t="s">
        <v>
1984</v>
      </c>
      <c r="V63" s="375"/>
      <c r="W63" s="375"/>
      <c r="X63" s="95" t="s">
        <v>
1985</v>
      </c>
      <c r="Y63" s="375"/>
      <c r="Z63" s="381"/>
      <c r="AG63" s="59"/>
      <c r="AH63" s="59"/>
      <c r="AI63" s="59"/>
      <c r="AK63" s="75" t="str">
        <f>
IFERROR(IF(AND(H63&lt;&gt;"",V63&lt;&gt;"",Y63&lt;&gt;"",U64&lt;&gt;"",U66&lt;&gt;"",U67&lt;&gt;"",AF66&lt;&gt;"",AF67&lt;&gt;""),"○","×"),"")</f>
        <v>
×</v>
      </c>
      <c r="AM63" s="63"/>
    </row>
    <row r="64" spans="2:41">
      <c r="B64" s="279"/>
      <c r="C64" s="279"/>
      <c r="D64" s="279"/>
      <c r="E64" s="376" t="s">
        <v>
1986</v>
      </c>
      <c r="F64" s="376"/>
      <c r="G64" s="376"/>
      <c r="H64" s="377" t="str">
        <f>
IF(R58="","",R58)</f>
        <v/>
      </c>
      <c r="I64" s="377"/>
      <c r="J64" s="377"/>
      <c r="K64" s="377"/>
      <c r="L64" s="377"/>
      <c r="M64" s="377"/>
      <c r="N64" s="377"/>
      <c r="O64" s="377"/>
      <c r="P64" s="377"/>
      <c r="Q64" s="377"/>
      <c r="R64" s="279"/>
      <c r="S64" s="279"/>
      <c r="T64" s="279"/>
      <c r="U64" s="378"/>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
1987</v>
      </c>
      <c r="C66" s="279"/>
      <c r="D66" s="279"/>
      <c r="E66" s="279" t="s">
        <v>
54</v>
      </c>
      <c r="F66" s="279"/>
      <c r="G66" s="279"/>
      <c r="H66" s="407" t="str">
        <f>
IF(T59="","",T59)</f>
        <v/>
      </c>
      <c r="I66" s="407"/>
      <c r="J66" s="407"/>
      <c r="K66" s="407"/>
      <c r="L66" s="407"/>
      <c r="M66" s="407"/>
      <c r="N66" s="407"/>
      <c r="O66" s="279" t="s">
        <v>
1988</v>
      </c>
      <c r="P66" s="279"/>
      <c r="Q66" s="279"/>
      <c r="R66" s="373" t="s">
        <v>
1982</v>
      </c>
      <c r="S66" s="373"/>
      <c r="T66" s="373"/>
      <c r="U66" s="374"/>
      <c r="V66" s="374"/>
      <c r="W66" s="374"/>
      <c r="X66" s="374"/>
      <c r="Y66" s="374"/>
      <c r="Z66" s="374"/>
      <c r="AA66" s="374"/>
      <c r="AB66" s="408" t="s">
        <v>
1989</v>
      </c>
      <c r="AC66" s="409"/>
      <c r="AD66" s="409"/>
      <c r="AE66" s="410"/>
      <c r="AF66" s="406"/>
      <c r="AG66" s="406"/>
      <c r="AH66" s="406"/>
      <c r="AI66" s="406"/>
      <c r="AJ66" s="406"/>
      <c r="AK66" s="406"/>
      <c r="AM66" s="63"/>
    </row>
    <row r="67" spans="2:39">
      <c r="B67" s="279"/>
      <c r="C67" s="279"/>
      <c r="D67" s="279"/>
      <c r="E67" s="279" t="s">
        <v>
55</v>
      </c>
      <c r="F67" s="279"/>
      <c r="G67" s="279"/>
      <c r="H67" s="407" t="str">
        <f t="shared" ref="H67" si="0">
IF(AA59="","",AA59)</f>
        <v/>
      </c>
      <c r="I67" s="407"/>
      <c r="J67" s="407"/>
      <c r="K67" s="407"/>
      <c r="L67" s="407"/>
      <c r="M67" s="407"/>
      <c r="N67" s="407"/>
      <c r="O67" s="279"/>
      <c r="P67" s="279"/>
      <c r="Q67" s="279"/>
      <c r="R67" s="376" t="s">
        <v>
55</v>
      </c>
      <c r="S67" s="376"/>
      <c r="T67" s="376"/>
      <c r="U67" s="411"/>
      <c r="V67" s="411"/>
      <c r="W67" s="411"/>
      <c r="X67" s="411"/>
      <c r="Y67" s="411"/>
      <c r="Z67" s="411"/>
      <c r="AA67" s="411"/>
      <c r="AB67" s="408" t="s">
        <v>
1990</v>
      </c>
      <c r="AC67" s="409"/>
      <c r="AD67" s="409"/>
      <c r="AE67" s="410"/>
      <c r="AF67" s="406"/>
      <c r="AG67" s="406"/>
      <c r="AH67" s="406"/>
      <c r="AI67" s="406"/>
      <c r="AJ67" s="406"/>
      <c r="AK67" s="406"/>
      <c r="AM67" s="63"/>
    </row>
    <row r="68" spans="2:39">
      <c r="AM68" s="63"/>
    </row>
    <row r="69" spans="2:39" ht="29.25" customHeight="1" thickBot="1">
      <c r="B69" s="369" t="s">
        <v>
2063</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
17</v>
      </c>
      <c r="C70" s="422"/>
      <c r="D70" s="422"/>
      <c r="E70" s="423"/>
      <c r="F70" s="424" t="s">
        <v>
18</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
IFERROR(IF(COUNTIF(AM71:AM94,TRUE)&gt;=1,"○","×"),"")</f>
        <v>
×</v>
      </c>
      <c r="AM70" s="63"/>
    </row>
    <row r="71" spans="2:39" ht="13.5" customHeight="1">
      <c r="B71" s="394" t="s">
        <v>
19</v>
      </c>
      <c r="C71" s="395"/>
      <c r="D71" s="395"/>
      <c r="E71" s="395"/>
      <c r="F71" s="101"/>
      <c r="G71" s="427" t="s">
        <v>
20</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
0</v>
      </c>
    </row>
    <row r="72" spans="2:39" ht="13.5" customHeight="1">
      <c r="B72" s="396"/>
      <c r="C72" s="397"/>
      <c r="D72" s="397"/>
      <c r="E72" s="397"/>
      <c r="F72" s="102"/>
      <c r="G72" s="367" t="s">
        <v>
21</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
0</v>
      </c>
    </row>
    <row r="73" spans="2:39" ht="21" customHeight="1">
      <c r="B73" s="396"/>
      <c r="C73" s="397"/>
      <c r="D73" s="397"/>
      <c r="E73" s="397"/>
      <c r="F73" s="102"/>
      <c r="G73" s="367" t="s">
        <v>
22</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
0</v>
      </c>
    </row>
    <row r="74" spans="2:39" ht="13.5" customHeight="1">
      <c r="B74" s="398"/>
      <c r="C74" s="399"/>
      <c r="D74" s="399"/>
      <c r="E74" s="399"/>
      <c r="F74" s="104"/>
      <c r="G74" s="368" t="s">
        <v>
23</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
0</v>
      </c>
    </row>
    <row r="75" spans="2:39" ht="32.25" customHeight="1">
      <c r="B75" s="394" t="s">
        <v>
24</v>
      </c>
      <c r="C75" s="395"/>
      <c r="D75" s="395"/>
      <c r="E75" s="395"/>
      <c r="F75" s="106"/>
      <c r="G75" s="419" t="s">
        <v>
25</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
0</v>
      </c>
    </row>
    <row r="76" spans="2:39" ht="13.5" customHeight="1">
      <c r="B76" s="396"/>
      <c r="C76" s="397"/>
      <c r="D76" s="397"/>
      <c r="E76" s="397"/>
      <c r="F76" s="102"/>
      <c r="G76" s="367" t="s">
        <v>
26</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
0</v>
      </c>
    </row>
    <row r="77" spans="2:39" ht="13.5" customHeight="1">
      <c r="B77" s="396"/>
      <c r="C77" s="397"/>
      <c r="D77" s="397"/>
      <c r="E77" s="397"/>
      <c r="F77" s="102"/>
      <c r="G77" s="367" t="s">
        <v>
27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
0</v>
      </c>
    </row>
    <row r="78" spans="2:39" ht="13.5" customHeight="1">
      <c r="B78" s="398"/>
      <c r="C78" s="399"/>
      <c r="D78" s="399"/>
      <c r="E78" s="399"/>
      <c r="F78" s="109"/>
      <c r="G78" s="420" t="s">
        <v>
28</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
0</v>
      </c>
    </row>
    <row r="79" spans="2:39" ht="13.5" customHeight="1">
      <c r="B79" s="394" t="s">
        <v>
29</v>
      </c>
      <c r="C79" s="395"/>
      <c r="D79" s="395"/>
      <c r="E79" s="395"/>
      <c r="F79" s="110"/>
      <c r="G79" s="419" t="s">
        <v>
30</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
0</v>
      </c>
    </row>
    <row r="80" spans="2:39" ht="26.25" customHeight="1">
      <c r="B80" s="396"/>
      <c r="C80" s="397"/>
      <c r="D80" s="397"/>
      <c r="E80" s="397"/>
      <c r="F80" s="102"/>
      <c r="G80" s="367" t="s">
        <v>
31</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
0</v>
      </c>
    </row>
    <row r="81" spans="2:39" ht="13.5" customHeight="1">
      <c r="B81" s="396"/>
      <c r="C81" s="397"/>
      <c r="D81" s="397"/>
      <c r="E81" s="397"/>
      <c r="F81" s="102"/>
      <c r="G81" s="367" t="s">
        <v>
32</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
0</v>
      </c>
    </row>
    <row r="82" spans="2:39" ht="14.25" customHeight="1">
      <c r="B82" s="398"/>
      <c r="C82" s="399"/>
      <c r="D82" s="399"/>
      <c r="E82" s="399"/>
      <c r="F82" s="104"/>
      <c r="G82" s="392" t="s">
        <v>
33</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
0</v>
      </c>
    </row>
    <row r="83" spans="2:39" ht="24.75" customHeight="1">
      <c r="B83" s="394" t="s">
        <v>
34</v>
      </c>
      <c r="C83" s="395"/>
      <c r="D83" s="395"/>
      <c r="E83" s="395"/>
      <c r="F83" s="106"/>
      <c r="G83" s="417" t="s">
        <v>
35</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
0</v>
      </c>
    </row>
    <row r="84" spans="2:39" ht="27" customHeight="1">
      <c r="B84" s="396"/>
      <c r="C84" s="397"/>
      <c r="D84" s="397"/>
      <c r="E84" s="397"/>
      <c r="F84" s="102"/>
      <c r="G84" s="401" t="s">
        <v>
36</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
0</v>
      </c>
    </row>
    <row r="85" spans="2:39" ht="13.5" customHeight="1">
      <c r="B85" s="396"/>
      <c r="C85" s="397"/>
      <c r="D85" s="397"/>
      <c r="E85" s="397"/>
      <c r="F85" s="102"/>
      <c r="G85" s="401" t="s">
        <v>
37</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
0</v>
      </c>
    </row>
    <row r="86" spans="2:39" ht="13.5" customHeight="1">
      <c r="B86" s="398"/>
      <c r="C86" s="399"/>
      <c r="D86" s="399"/>
      <c r="E86" s="399"/>
      <c r="F86" s="109"/>
      <c r="G86" s="392" t="s">
        <v>
38</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
0</v>
      </c>
    </row>
    <row r="87" spans="2:39" ht="21.75" customHeight="1">
      <c r="B87" s="394" t="s">
        <v>
39</v>
      </c>
      <c r="C87" s="395"/>
      <c r="D87" s="395"/>
      <c r="E87" s="395"/>
      <c r="F87" s="110"/>
      <c r="G87" s="400" t="s">
        <v>
40</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
0</v>
      </c>
    </row>
    <row r="88" spans="2:39" ht="24" customHeight="1">
      <c r="B88" s="396"/>
      <c r="C88" s="397"/>
      <c r="D88" s="397"/>
      <c r="E88" s="397"/>
      <c r="F88" s="102"/>
      <c r="G88" s="401" t="s">
        <v>
41</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
0</v>
      </c>
    </row>
    <row r="89" spans="2:39" ht="23.25" customHeight="1">
      <c r="B89" s="396"/>
      <c r="C89" s="397"/>
      <c r="D89" s="397"/>
      <c r="E89" s="397"/>
      <c r="F89" s="102"/>
      <c r="G89" s="401" t="s">
        <v>
42</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
0</v>
      </c>
    </row>
    <row r="90" spans="2:39" ht="13.5" customHeight="1">
      <c r="B90" s="398"/>
      <c r="C90" s="399"/>
      <c r="D90" s="399"/>
      <c r="E90" s="399"/>
      <c r="F90" s="109"/>
      <c r="G90" s="392" t="s">
        <v>
43</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
0</v>
      </c>
    </row>
    <row r="91" spans="2:39" ht="23.25" customHeight="1">
      <c r="B91" s="394" t="s">
        <v>
44</v>
      </c>
      <c r="C91" s="395"/>
      <c r="D91" s="395"/>
      <c r="E91" s="395"/>
      <c r="F91" s="110"/>
      <c r="G91" s="400" t="s">
        <v>
45</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
0</v>
      </c>
    </row>
    <row r="92" spans="2:39" ht="13.5" customHeight="1">
      <c r="B92" s="396"/>
      <c r="C92" s="397"/>
      <c r="D92" s="397"/>
      <c r="E92" s="397"/>
      <c r="F92" s="102"/>
      <c r="G92" s="401" t="s">
        <v>
46</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
0</v>
      </c>
    </row>
    <row r="93" spans="2:39" ht="13.5" customHeight="1">
      <c r="B93" s="396"/>
      <c r="C93" s="397"/>
      <c r="D93" s="397"/>
      <c r="E93" s="397"/>
      <c r="F93" s="102"/>
      <c r="G93" s="401" t="s">
        <v>
47</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
0</v>
      </c>
    </row>
    <row r="94" spans="2:39" ht="14.25" customHeight="1" thickBot="1">
      <c r="B94" s="398"/>
      <c r="C94" s="399"/>
      <c r="D94" s="399"/>
      <c r="E94" s="399"/>
      <c r="F94" s="113"/>
      <c r="G94" s="405" t="s">
        <v>
48</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
0</v>
      </c>
    </row>
    <row r="95" spans="2:39" ht="9.9499999999999993" customHeight="1" thickBot="1"/>
    <row r="96" spans="2:39" ht="24.95" customHeight="1">
      <c r="B96" s="229" t="s">
        <v>
2065</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
2056</v>
      </c>
      <c r="E97" s="215"/>
      <c r="F97" s="49">
        <v>
6</v>
      </c>
      <c r="G97" s="117" t="s">
        <v>
2049</v>
      </c>
      <c r="H97" s="49">
        <v>
4</v>
      </c>
      <c r="I97" s="117" t="s">
        <v>
2048</v>
      </c>
      <c r="J97" s="215" t="s">
        <v>
2057</v>
      </c>
      <c r="K97" s="215"/>
      <c r="L97" s="215"/>
      <c r="M97" s="49">
        <v>
7</v>
      </c>
      <c r="N97" s="117" t="s">
        <v>
2049</v>
      </c>
      <c r="O97" s="49">
        <v>
3</v>
      </c>
      <c r="P97" s="117" t="s">
        <v>
2048</v>
      </c>
      <c r="Q97" s="118" t="s">
        <v>
2054</v>
      </c>
      <c r="R97" s="118">
        <f>
(M97*12+O97)-(F97*12+H97)+1</f>
        <v>
12</v>
      </c>
      <c r="S97" s="216" t="s">
        <v>
2053</v>
      </c>
      <c r="T97" s="216"/>
      <c r="U97" s="118" t="s">
        <v>
2055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
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
IF(H97=4,"R6.4～R6.5の処遇加算等の区分",IF(H97=5,"R6.5の処遇加算等の区分",""))</f>
        <v>
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
IF(OR(H97=4,H97=5),"R6.6以降の新加算の区分","R"&amp;F97&amp;"."&amp;H97&amp;"以降の新加算の区分")</f>
        <v>
R6.6以降の新加算の区分</v>
      </c>
      <c r="Z101" s="249"/>
      <c r="AA101" s="249"/>
      <c r="AB101" s="249"/>
      <c r="AC101" s="249"/>
      <c r="AD101" s="249"/>
      <c r="AE101" s="249"/>
    </row>
    <row r="102" spans="2:66" ht="15" customHeight="1">
      <c r="B102" s="310" t="s">
        <v>
2002</v>
      </c>
      <c r="C102" s="311"/>
      <c r="D102" s="311"/>
      <c r="E102" s="250" t="str">
        <f>
I8</f>
        <v/>
      </c>
      <c r="F102" s="251"/>
      <c r="G102" s="251"/>
      <c r="H102" s="251"/>
      <c r="I102" s="251"/>
      <c r="J102" s="251" t="str">
        <f>
M8</f>
        <v/>
      </c>
      <c r="K102" s="251"/>
      <c r="L102" s="251"/>
      <c r="M102" s="251"/>
      <c r="N102" s="251"/>
      <c r="O102" s="251" t="str">
        <f>
Q8</f>
        <v/>
      </c>
      <c r="P102" s="251"/>
      <c r="Q102" s="251"/>
      <c r="R102" s="251"/>
      <c r="S102" s="252"/>
      <c r="T102" s="253" t="s">
        <v>
1980</v>
      </c>
      <c r="U102" s="254"/>
      <c r="V102" s="254"/>
      <c r="W102" s="254"/>
      <c r="X102" s="255"/>
      <c r="Y102" s="260" t="str">
        <f>
IFERROR(IF(AM8=1,"新加算Ⅲ",IF(AM8=2,"新加算Ⅳ","")),"")</f>
        <v/>
      </c>
      <c r="Z102" s="261"/>
      <c r="AA102" s="261"/>
      <c r="AB102" s="261"/>
      <c r="AC102" s="261"/>
      <c r="AD102" s="261"/>
      <c r="AE102" s="262"/>
    </row>
    <row r="103" spans="2:66" ht="20.100000000000001" customHeight="1" thickBot="1">
      <c r="B103" s="310" t="s">
        <v>
2000</v>
      </c>
      <c r="C103" s="311"/>
      <c r="D103" s="311"/>
      <c r="E103" s="256" t="str">
        <f>
I9</f>
        <v/>
      </c>
      <c r="F103" s="257"/>
      <c r="G103" s="257"/>
      <c r="H103" s="257"/>
      <c r="I103" s="257"/>
      <c r="J103" s="257" t="str">
        <f>
M9</f>
        <v/>
      </c>
      <c r="K103" s="257"/>
      <c r="L103" s="257"/>
      <c r="M103" s="257"/>
      <c r="N103" s="257"/>
      <c r="O103" s="257" t="str">
        <f>
Q9</f>
        <v/>
      </c>
      <c r="P103" s="257"/>
      <c r="Q103" s="257"/>
      <c r="R103" s="257"/>
      <c r="S103" s="259"/>
      <c r="T103" s="393">
        <f>
U9</f>
        <v>
0</v>
      </c>
      <c r="U103" s="393"/>
      <c r="V103" s="393"/>
      <c r="W103" s="393"/>
      <c r="X103" s="393"/>
      <c r="Y103" s="256" t="str">
        <f>
IFERROR(IF(AM8=1,Y9,IF(AM8=2,AC9,"")),"")</f>
        <v/>
      </c>
      <c r="Z103" s="258"/>
      <c r="AA103" s="258"/>
      <c r="AB103" s="257"/>
      <c r="AC103" s="257"/>
      <c r="AD103" s="257"/>
      <c r="AE103" s="259"/>
    </row>
    <row r="104" spans="2:66" ht="15.95" customHeight="1">
      <c r="B104" s="386" t="s">
        <v>
2001</v>
      </c>
      <c r="C104" s="387"/>
      <c r="D104" s="388"/>
      <c r="E104" s="245" t="str">
        <f>
IFERROR(ROUNDDOWN(ROUND(W5*I9,0)*T5,0)*W107,"")</f>
        <v/>
      </c>
      <c r="F104" s="245"/>
      <c r="G104" s="245"/>
      <c r="H104" s="245"/>
      <c r="I104" s="126" t="s">
        <v>
1999</v>
      </c>
      <c r="J104" s="246" t="str">
        <f>
IFERROR(ROUNDDOWN(ROUND(W5*M9,0)*T5,0)*W107,"")</f>
        <v/>
      </c>
      <c r="K104" s="245"/>
      <c r="L104" s="245"/>
      <c r="M104" s="245"/>
      <c r="N104" s="126" t="s">
        <v>
1999</v>
      </c>
      <c r="O104" s="246" t="str">
        <f>
IFERROR(ROUNDDOWN(ROUND(W5*Q9,0)*T5,0)*W107,"")</f>
        <v/>
      </c>
      <c r="P104" s="245"/>
      <c r="Q104" s="245"/>
      <c r="R104" s="245"/>
      <c r="S104" s="127" t="s">
        <v>
1999</v>
      </c>
      <c r="T104" s="382">
        <f>
IFERROR(SUM(E104,J104,O104),"")</f>
        <v>
0</v>
      </c>
      <c r="U104" s="382"/>
      <c r="V104" s="382"/>
      <c r="W104" s="382"/>
      <c r="X104" s="128" t="s">
        <v>
1999</v>
      </c>
      <c r="Y104" s="246" t="str">
        <f>
IFERROR(IF(AM8=1,ROUNDDOWN(ROUND(W5*Y9,0)*T5,0)*AD107,IF(AM8=2,ROUNDDOWN(ROUND(W5*AC9,0)*T5,0)*AD107,"")),"")</f>
        <v/>
      </c>
      <c r="Z104" s="245"/>
      <c r="AA104" s="245"/>
      <c r="AB104" s="245"/>
      <c r="AC104" s="245"/>
      <c r="AD104" s="245"/>
      <c r="AE104" s="129" t="s">
        <v>
1999</v>
      </c>
    </row>
    <row r="105" spans="2:66">
      <c r="B105" s="389"/>
      <c r="C105" s="390"/>
      <c r="D105" s="391"/>
      <c r="E105" s="383" t="str">
        <f>
IFERROR("("&amp;TEXT(E104/W107,"#,##0円")&amp;"/月)","")</f>
        <v/>
      </c>
      <c r="F105" s="384"/>
      <c r="G105" s="384"/>
      <c r="H105" s="384"/>
      <c r="I105" s="384"/>
      <c r="J105" s="384" t="str">
        <f>
IFERROR("("&amp;TEXT(J104/W107,"#,##0円")&amp;"/月)","")</f>
        <v/>
      </c>
      <c r="K105" s="384"/>
      <c r="L105" s="384"/>
      <c r="M105" s="384"/>
      <c r="N105" s="384"/>
      <c r="O105" s="384" t="str">
        <f>
IFERROR("("&amp;TEXT(O104/W107,"#,##0円")&amp;"/月)","")</f>
        <v/>
      </c>
      <c r="P105" s="384"/>
      <c r="Q105" s="384"/>
      <c r="R105" s="384"/>
      <c r="S105" s="384"/>
      <c r="T105" s="383" t="str">
        <f>
IFERROR("("&amp;TEXT(T104/W107,"#,##0円")&amp;"/月)","")</f>
        <v>
(0円/月)</v>
      </c>
      <c r="U105" s="384"/>
      <c r="V105" s="384"/>
      <c r="W105" s="384"/>
      <c r="X105" s="385"/>
      <c r="Y105" s="384" t="str">
        <f>
IFERROR("("&amp;TEXT(Y104/AD107,"#,##0円")&amp;"/月)","")</f>
        <v/>
      </c>
      <c r="Z105" s="384"/>
      <c r="AA105" s="384"/>
      <c r="AB105" s="384"/>
      <c r="AC105" s="384"/>
      <c r="AD105" s="384"/>
      <c r="AE105" s="384"/>
    </row>
    <row r="106" spans="2:66" ht="6.95" customHeight="1"/>
    <row r="107" spans="2:66">
      <c r="W107" s="54">
        <f>
IF(H97=4,2,IF(H97=5,1,""))</f>
        <v>
2</v>
      </c>
      <c r="X107" s="54" t="s">
        <v>
2069</v>
      </c>
      <c r="AD107" s="54">
        <f>
IF(H97=4,R97-2,IF(H97=5,R97-1,R97))</f>
        <v>
10</v>
      </c>
      <c r="AE107" s="54" t="s">
        <v>
2069</v>
      </c>
    </row>
    <row r="178" spans="53:53">
      <c r="BA178" s="53" t="b">
        <v>
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
$AM$8=2</formula>
    </cfRule>
  </conditionalFormatting>
  <conditionalFormatting sqref="T5:V5">
    <cfRule type="expression" dxfId="4" priority="27">
      <formula>
OR($AC$5="訪問型サービス（総合事業）",$AC$5="通所型サービス（総合事業）")</formula>
    </cfRule>
  </conditionalFormatting>
  <conditionalFormatting sqref="AD18:AK24">
    <cfRule type="expression" dxfId="3" priority="9">
      <formula>
$N$21&gt;=$N$18</formula>
    </cfRule>
  </conditionalFormatting>
  <conditionalFormatting sqref="AN8:BK10">
    <cfRule type="expression" dxfId="2" priority="3">
      <formula>
$AM$8=0</formula>
    </cfRule>
  </conditionalFormatting>
  <conditionalFormatting sqref="AN14:BK15">
    <cfRule type="expression" dxfId="1" priority="2">
      <formula>
$AK$14="○"</formula>
    </cfRule>
  </conditionalFormatting>
  <conditionalFormatting sqref="R97">
    <cfRule type="expression" dxfId="0" priority="1">
      <formula>
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
サービス名</formula1>
    </dataValidation>
    <dataValidation type="list" allowBlank="1" showInputMessage="1" showErrorMessage="1" sqref="Q5:S5" xr:uid="{805DD702-309B-4038-AFBE-C2D449A4BDA7}">
      <formula1>
INDIRECT(N5)</formula1>
    </dataValidation>
    <dataValidation type="list" allowBlank="1" showInputMessage="1" showErrorMessage="1" sqref="M97 F97" xr:uid="{A46F8B3A-CCAE-4AF9-9140-A7B1BF0BF0F4}">
      <formula1>
"6,7"</formula1>
    </dataValidation>
    <dataValidation type="list" allowBlank="1" showInputMessage="1" showErrorMessage="1" sqref="O97" xr:uid="{9BCAAE70-2112-4C1A-B00F-2E6F975034C3}">
      <formula1>
"1,2,3,6,7,8,9,10,11,12"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
0</xdr:col>
                    <xdr:colOff>
57150</xdr:colOff>
                    <xdr:row>
48</xdr:row>
                    <xdr:rowOff>
28575</xdr:rowOff>
                  </from>
                  <to>
                    <xdr:col>
2</xdr:col>
                    <xdr:colOff>
95250</xdr:colOff>
                    <xdr:row>
48</xdr:row>
                    <xdr:rowOff>
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
0</xdr:col>
                    <xdr:colOff>
57150</xdr:colOff>
                    <xdr:row>
49</xdr:row>
                    <xdr:rowOff>
28575</xdr:rowOff>
                  </from>
                  <to>
                    <xdr:col>
2</xdr:col>
                    <xdr:colOff>
95250</xdr:colOff>
                    <xdr:row>
49</xdr:row>
                    <xdr:rowOff>
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
23</xdr:col>
                    <xdr:colOff>
142875</xdr:colOff>
                    <xdr:row>
6</xdr:row>
                    <xdr:rowOff>
285750</xdr:rowOff>
                  </from>
                  <to>
                    <xdr:col>
25</xdr:col>
                    <xdr:colOff>
123825</xdr:colOff>
                    <xdr:row>
8</xdr:row>
                    <xdr:rowOff>
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
27</xdr:col>
                    <xdr:colOff>
142875</xdr:colOff>
                    <xdr:row>
6</xdr:row>
                    <xdr:rowOff>
285750</xdr:rowOff>
                  </from>
                  <to>
                    <xdr:col>
29</xdr:col>
                    <xdr:colOff>
123825</xdr:colOff>
                    <xdr:row>
8</xdr:row>
                    <xdr:rowOff>
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
23</xdr:col>
                    <xdr:colOff>
47625</xdr:colOff>
                    <xdr:row>
6</xdr:row>
                    <xdr:rowOff>
190500</xdr:rowOff>
                  </from>
                  <to>
                    <xdr:col>
31</xdr:col>
                    <xdr:colOff>
38100</xdr:colOff>
                    <xdr:row>
8</xdr:row>
                    <xdr:rowOff>
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
2</xdr:col>
                    <xdr:colOff>
133350</xdr:colOff>
                    <xdr:row>
27</xdr:row>
                    <xdr:rowOff>
133350</xdr:rowOff>
                  </from>
                  <to>
                    <xdr:col>
4</xdr:col>
                    <xdr:colOff>
9525</xdr:colOff>
                    <xdr:row>
29</xdr:row>
                    <xdr:rowOff>
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
2</xdr:col>
                    <xdr:colOff>
133350</xdr:colOff>
                    <xdr:row>
28</xdr:row>
                    <xdr:rowOff>
133350</xdr:rowOff>
                  </from>
                  <to>
                    <xdr:col>
4</xdr:col>
                    <xdr:colOff>
9525</xdr:colOff>
                    <xdr:row>
30</xdr:row>
                    <xdr:rowOff>
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
2</xdr:col>
                    <xdr:colOff>
66675</xdr:colOff>
                    <xdr:row>
27</xdr:row>
                    <xdr:rowOff>
76200</xdr:rowOff>
                  </from>
                  <to>
                    <xdr:col>
4</xdr:col>
                    <xdr:colOff>
104775</xdr:colOff>
                    <xdr:row>
31</xdr:row>
                    <xdr:rowOff>
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
2</xdr:col>
                    <xdr:colOff>
133350</xdr:colOff>
                    <xdr:row>
31</xdr:row>
                    <xdr:rowOff>
133350</xdr:rowOff>
                  </from>
                  <to>
                    <xdr:col>
4</xdr:col>
                    <xdr:colOff>
57150</xdr:colOff>
                    <xdr:row>
33</xdr:row>
                    <xdr:rowOff>
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
2</xdr:col>
                    <xdr:colOff>
133350</xdr:colOff>
                    <xdr:row>
32</xdr:row>
                    <xdr:rowOff>
123825</xdr:rowOff>
                  </from>
                  <to>
                    <xdr:col>
4</xdr:col>
                    <xdr:colOff>
57150</xdr:colOff>
                    <xdr:row>
34</xdr:row>
                    <xdr:rowOff>
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
2</xdr:col>
                    <xdr:colOff>
28575</xdr:colOff>
                    <xdr:row>
31</xdr:row>
                    <xdr:rowOff>
66675</xdr:rowOff>
                  </from>
                  <to>
                    <xdr:col>
5</xdr:col>
                    <xdr:colOff>
38100</xdr:colOff>
                    <xdr:row>
35</xdr:row>
                    <xdr:rowOff>
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
2</xdr:col>
                    <xdr:colOff>
133350</xdr:colOff>
                    <xdr:row>
37</xdr:row>
                    <xdr:rowOff>
123825</xdr:rowOff>
                  </from>
                  <to>
                    <xdr:col>
4</xdr:col>
                    <xdr:colOff>
57150</xdr:colOff>
                    <xdr:row>
39</xdr:row>
                    <xdr:rowOff>
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
2</xdr:col>
                    <xdr:colOff>
133350</xdr:colOff>
                    <xdr:row>
38</xdr:row>
                    <xdr:rowOff>
133350</xdr:rowOff>
                  </from>
                  <to>
                    <xdr:col>
4</xdr:col>
                    <xdr:colOff>
57150</xdr:colOff>
                    <xdr:row>
40</xdr:row>
                    <xdr:rowOff>
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
2</xdr:col>
                    <xdr:colOff>
66675</xdr:colOff>
                    <xdr:row>
37</xdr:row>
                    <xdr:rowOff>
47625</xdr:rowOff>
                  </from>
                  <to>
                    <xdr:col>
5</xdr:col>
                    <xdr:colOff>
0</xdr:colOff>
                    <xdr:row>
41</xdr:row>
                    <xdr:rowOff>
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
2</xdr:col>
                    <xdr:colOff>
133350</xdr:colOff>
                    <xdr:row>
41</xdr:row>
                    <xdr:rowOff>
123825</xdr:rowOff>
                  </from>
                  <to>
                    <xdr:col>
4</xdr:col>
                    <xdr:colOff>
19050</xdr:colOff>
                    <xdr:row>
43</xdr:row>
                    <xdr:rowOff>
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
2</xdr:col>
                    <xdr:colOff>
133350</xdr:colOff>
                    <xdr:row>
42</xdr:row>
                    <xdr:rowOff>
123825</xdr:rowOff>
                  </from>
                  <to>
                    <xdr:col>
4</xdr:col>
                    <xdr:colOff>
9525</xdr:colOff>
                    <xdr:row>
44</xdr:row>
                    <xdr:rowOff>
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
2</xdr:col>
                    <xdr:colOff>
66675</xdr:colOff>
                    <xdr:row>
41</xdr:row>
                    <xdr:rowOff>
76200</xdr:rowOff>
                  </from>
                  <to>
                    <xdr:col>
4</xdr:col>
                    <xdr:colOff>
104775</xdr:colOff>
                    <xdr:row>
45</xdr:row>
                    <xdr:rowOff>
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
0</xdr:col>
                    <xdr:colOff>
57150</xdr:colOff>
                    <xdr:row>
49</xdr:row>
                    <xdr:rowOff>
295275</xdr:rowOff>
                  </from>
                  <to>
                    <xdr:col>
2</xdr:col>
                    <xdr:colOff>
95250</xdr:colOff>
                    <xdr:row>
51</xdr:row>
                    <xdr:rowOff>
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
0</xdr:col>
                    <xdr:colOff>
57150</xdr:colOff>
                    <xdr:row>
50</xdr:row>
                    <xdr:rowOff>
171450</xdr:rowOff>
                  </from>
                  <to>
                    <xdr:col>
2</xdr:col>
                    <xdr:colOff>
95250</xdr:colOff>
                    <xdr:row>
52</xdr:row>
                    <xdr:rowOff>
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
4</xdr:col>
                    <xdr:colOff>
133350</xdr:colOff>
                    <xdr:row>
69</xdr:row>
                    <xdr:rowOff>
152400</xdr:rowOff>
                  </from>
                  <to>
                    <xdr:col>
6</xdr:col>
                    <xdr:colOff>
19050</xdr:colOff>
                    <xdr:row>
71</xdr:row>
                    <xdr:rowOff>
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
4</xdr:col>
                    <xdr:colOff>
133350</xdr:colOff>
                    <xdr:row>
70</xdr:row>
                    <xdr:rowOff>
133350</xdr:rowOff>
                  </from>
                  <to>
                    <xdr:col>
6</xdr:col>
                    <xdr:colOff>
19050</xdr:colOff>
                    <xdr:row>
72</xdr:row>
                    <xdr:rowOff>
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
4</xdr:col>
                    <xdr:colOff>
133350</xdr:colOff>
                    <xdr:row>
72</xdr:row>
                    <xdr:rowOff>
19050</xdr:rowOff>
                  </from>
                  <to>
                    <xdr:col>
6</xdr:col>
                    <xdr:colOff>
19050</xdr:colOff>
                    <xdr:row>
72</xdr:row>
                    <xdr:rowOff>
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
4</xdr:col>
                    <xdr:colOff>
133350</xdr:colOff>
                    <xdr:row>
72</xdr:row>
                    <xdr:rowOff>
247650</xdr:rowOff>
                  </from>
                  <to>
                    <xdr:col>
6</xdr:col>
                    <xdr:colOff>
19050</xdr:colOff>
                    <xdr:row>
74</xdr:row>
                    <xdr:rowOff>
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
4</xdr:col>
                    <xdr:colOff>
133350</xdr:colOff>
                    <xdr:row>
74</xdr:row>
                    <xdr:rowOff>
95250</xdr:rowOff>
                  </from>
                  <to>
                    <xdr:col>
6</xdr:col>
                    <xdr:colOff>
19050</xdr:colOff>
                    <xdr:row>
74</xdr:row>
                    <xdr:rowOff>
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
4</xdr:col>
                    <xdr:colOff>
133350</xdr:colOff>
                    <xdr:row>
74</xdr:row>
                    <xdr:rowOff>
381000</xdr:rowOff>
                  </from>
                  <to>
                    <xdr:col>
6</xdr:col>
                    <xdr:colOff>
19050</xdr:colOff>
                    <xdr:row>
76</xdr:row>
                    <xdr:rowOff>
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
4</xdr:col>
                    <xdr:colOff>
133350</xdr:colOff>
                    <xdr:row>
75</xdr:row>
                    <xdr:rowOff>
142875</xdr:rowOff>
                  </from>
                  <to>
                    <xdr:col>
6</xdr:col>
                    <xdr:colOff>
19050</xdr:colOff>
                    <xdr:row>
77</xdr:row>
                    <xdr:rowOff>
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
4</xdr:col>
                    <xdr:colOff>
133350</xdr:colOff>
                    <xdr:row>
76</xdr:row>
                    <xdr:rowOff>
133350</xdr:rowOff>
                  </from>
                  <to>
                    <xdr:col>
6</xdr:col>
                    <xdr:colOff>
19050</xdr:colOff>
                    <xdr:row>
78</xdr:row>
                    <xdr:rowOff>
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
4</xdr:col>
                    <xdr:colOff>
133350</xdr:colOff>
                    <xdr:row>
77</xdr:row>
                    <xdr:rowOff>
152400</xdr:rowOff>
                  </from>
                  <to>
                    <xdr:col>
6</xdr:col>
                    <xdr:colOff>
19050</xdr:colOff>
                    <xdr:row>
79</xdr:row>
                    <xdr:rowOff>
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
4</xdr:col>
                    <xdr:colOff>
133350</xdr:colOff>
                    <xdr:row>
79</xdr:row>
                    <xdr:rowOff>
66675</xdr:rowOff>
                  </from>
                  <to>
                    <xdr:col>
6</xdr:col>
                    <xdr:colOff>
19050</xdr:colOff>
                    <xdr:row>
79</xdr:row>
                    <xdr:rowOff>
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
4</xdr:col>
                    <xdr:colOff>
133350</xdr:colOff>
                    <xdr:row>
79</xdr:row>
                    <xdr:rowOff>
314325</xdr:rowOff>
                  </from>
                  <to>
                    <xdr:col>
6</xdr:col>
                    <xdr:colOff>
19050</xdr:colOff>
                    <xdr:row>
81</xdr:row>
                    <xdr:rowOff>
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
4</xdr:col>
                    <xdr:colOff>
133350</xdr:colOff>
                    <xdr:row>
80</xdr:row>
                    <xdr:rowOff>
152400</xdr:rowOff>
                  </from>
                  <to>
                    <xdr:col>
6</xdr:col>
                    <xdr:colOff>
19050</xdr:colOff>
                    <xdr:row>
82</xdr:row>
                    <xdr:rowOff>
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
4</xdr:col>
                    <xdr:colOff>
133350</xdr:colOff>
                    <xdr:row>
82</xdr:row>
                    <xdr:rowOff>
47625</xdr:rowOff>
                  </from>
                  <to>
                    <xdr:col>
6</xdr:col>
                    <xdr:colOff>
19050</xdr:colOff>
                    <xdr:row>
82</xdr:row>
                    <xdr:rowOff>
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
4</xdr:col>
                    <xdr:colOff>
133350</xdr:colOff>
                    <xdr:row>
83</xdr:row>
                    <xdr:rowOff>
66675</xdr:rowOff>
                  </from>
                  <to>
                    <xdr:col>
6</xdr:col>
                    <xdr:colOff>
19050</xdr:colOff>
                    <xdr:row>
83</xdr:row>
                    <xdr:rowOff>
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
4</xdr:col>
                    <xdr:colOff>
133350</xdr:colOff>
                    <xdr:row>
83</xdr:row>
                    <xdr:rowOff>
314325</xdr:rowOff>
                  </from>
                  <to>
                    <xdr:col>
6</xdr:col>
                    <xdr:colOff>
19050</xdr:colOff>
                    <xdr:row>
85</xdr:row>
                    <xdr:rowOff>
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
4</xdr:col>
                    <xdr:colOff>
133350</xdr:colOff>
                    <xdr:row>
84</xdr:row>
                    <xdr:rowOff>
142875</xdr:rowOff>
                  </from>
                  <to>
                    <xdr:col>
6</xdr:col>
                    <xdr:colOff>
19050</xdr:colOff>
                    <xdr:row>
86</xdr:row>
                    <xdr:rowOff>
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
4</xdr:col>
                    <xdr:colOff>
133350</xdr:colOff>
                    <xdr:row>
86</xdr:row>
                    <xdr:rowOff>
38100</xdr:rowOff>
                  </from>
                  <to>
                    <xdr:col>
6</xdr:col>
                    <xdr:colOff>
19050</xdr:colOff>
                    <xdr:row>
86</xdr:row>
                    <xdr:rowOff>
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
4</xdr:col>
                    <xdr:colOff>
133350</xdr:colOff>
                    <xdr:row>
87</xdr:row>
                    <xdr:rowOff>
47625</xdr:rowOff>
                  </from>
                  <to>
                    <xdr:col>
6</xdr:col>
                    <xdr:colOff>
19050</xdr:colOff>
                    <xdr:row>
87</xdr:row>
                    <xdr:rowOff>
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
4</xdr:col>
                    <xdr:colOff>
133350</xdr:colOff>
                    <xdr:row>
88</xdr:row>
                    <xdr:rowOff>
38100</xdr:rowOff>
                  </from>
                  <to>
                    <xdr:col>
6</xdr:col>
                    <xdr:colOff>
19050</xdr:colOff>
                    <xdr:row>
88</xdr:row>
                    <xdr:rowOff>
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
4</xdr:col>
                    <xdr:colOff>
133350</xdr:colOff>
                    <xdr:row>
88</xdr:row>
                    <xdr:rowOff>
266700</xdr:rowOff>
                  </from>
                  <to>
                    <xdr:col>
6</xdr:col>
                    <xdr:colOff>
19050</xdr:colOff>
                    <xdr:row>
90</xdr:row>
                    <xdr:rowOff>
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
4</xdr:col>
                    <xdr:colOff>
133350</xdr:colOff>
                    <xdr:row>
90</xdr:row>
                    <xdr:rowOff>
38100</xdr:rowOff>
                  </from>
                  <to>
                    <xdr:col>
6</xdr:col>
                    <xdr:colOff>
19050</xdr:colOff>
                    <xdr:row>
90</xdr:row>
                    <xdr:rowOff>
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
4</xdr:col>
                    <xdr:colOff>
133350</xdr:colOff>
                    <xdr:row>
90</xdr:row>
                    <xdr:rowOff>
266700</xdr:rowOff>
                  </from>
                  <to>
                    <xdr:col>
6</xdr:col>
                    <xdr:colOff>
19050</xdr:colOff>
                    <xdr:row>
92</xdr:row>
                    <xdr:rowOff>
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
4</xdr:col>
                    <xdr:colOff>
133350</xdr:colOff>
                    <xdr:row>
91</xdr:row>
                    <xdr:rowOff>
142875</xdr:rowOff>
                  </from>
                  <to>
                    <xdr:col>
6</xdr:col>
                    <xdr:colOff>
19050</xdr:colOff>
                    <xdr:row>
93</xdr:row>
                    <xdr:rowOff>
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
4</xdr:col>
                    <xdr:colOff>
133350</xdr:colOff>
                    <xdr:row>
92</xdr:row>
                    <xdr:rowOff>
142875</xdr:rowOff>
                  </from>
                  <to>
                    <xdr:col>
6</xdr:col>
                    <xdr:colOff>
19050</xdr:colOff>
                    <xdr:row>
94</xdr:row>
                    <xdr:rowOff>
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
【参考】数式用2!$A$3:$A$49</xm:f>
          </x14:formula1>
          <xm:sqref>
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
1997</v>
      </c>
      <c r="Q1" s="50"/>
      <c r="R1" s="50"/>
      <c r="S1" s="50"/>
      <c r="T1" s="50"/>
      <c r="AB1" s="288" t="s">
        <v>
1</v>
      </c>
      <c r="AC1" s="288"/>
      <c r="AD1" s="288"/>
      <c r="AE1" s="435" t="str">
        <f>
IF('別紙様式7-1（計画書）'!AD1="","",'別紙様式7-1（計画書）'!AD1)</f>
        <v/>
      </c>
      <c r="AF1" s="435"/>
      <c r="AG1" s="435"/>
      <c r="AH1" s="435"/>
      <c r="AI1" s="435"/>
      <c r="AJ1" s="435"/>
      <c r="AK1" s="435"/>
    </row>
    <row r="2" spans="2:40" ht="24" customHeight="1">
      <c r="B2" s="226" t="s">
        <v>
1998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
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
1979</v>
      </c>
      <c r="C4" s="294"/>
      <c r="D4" s="294"/>
      <c r="E4" s="294"/>
      <c r="F4" s="294"/>
      <c r="G4" s="294" t="s">
        <v>
3</v>
      </c>
      <c r="H4" s="294"/>
      <c r="I4" s="294"/>
      <c r="J4" s="294"/>
      <c r="K4" s="294"/>
      <c r="L4" s="294"/>
      <c r="M4" s="294"/>
      <c r="N4" s="279" t="s">
        <v>
4</v>
      </c>
      <c r="O4" s="279"/>
      <c r="P4" s="279"/>
      <c r="Q4" s="279"/>
      <c r="R4" s="279"/>
      <c r="S4" s="279"/>
      <c r="T4" s="310" t="s">
        <v>
6</v>
      </c>
      <c r="U4" s="311"/>
      <c r="V4" s="311"/>
      <c r="W4" s="311"/>
      <c r="X4" s="311"/>
      <c r="Y4" s="311"/>
      <c r="Z4" s="311"/>
      <c r="AA4" s="311"/>
      <c r="AB4" s="312"/>
      <c r="AC4" s="279" t="s">
        <v>
5</v>
      </c>
      <c r="AD4" s="279"/>
      <c r="AE4" s="279"/>
      <c r="AF4" s="279"/>
      <c r="AG4" s="279"/>
      <c r="AH4" s="279"/>
      <c r="AI4" s="279"/>
      <c r="AJ4" s="279"/>
      <c r="AK4" s="279"/>
      <c r="AN4" s="132"/>
    </row>
    <row r="5" spans="2:40" ht="21.75" customHeight="1">
      <c r="B5" s="435" t="str">
        <f>
IF('別紙様式7-1（計画書）'!B5="","",'別紙様式7-1（計画書）'!B5)</f>
        <v/>
      </c>
      <c r="C5" s="435"/>
      <c r="D5" s="435"/>
      <c r="E5" s="435"/>
      <c r="F5" s="435"/>
      <c r="G5" s="489" t="str">
        <f>
IF('別紙様式7-1（計画書）'!G5="","",'別紙様式7-1（計画書）'!G5)</f>
        <v/>
      </c>
      <c r="H5" s="489"/>
      <c r="I5" s="489"/>
      <c r="J5" s="489"/>
      <c r="K5" s="489"/>
      <c r="L5" s="489"/>
      <c r="M5" s="489"/>
      <c r="N5" s="436" t="str">
        <f>
IF('別紙様式7-1（計画書）'!N5="","",'別紙様式7-1（計画書）'!N5)</f>
        <v/>
      </c>
      <c r="O5" s="436"/>
      <c r="P5" s="436"/>
      <c r="Q5" s="436" t="str">
        <f>
IF('別紙様式7-1（計画書）'!Q5="","",'別紙様式7-1（計画書）'!Q5)</f>
        <v/>
      </c>
      <c r="R5" s="436"/>
      <c r="S5" s="436"/>
      <c r="T5" s="437" t="str">
        <f>
IF('別紙様式7-1（計画書）'!AC5="","",'別紙様式7-1（計画書）'!AC5)</f>
        <v/>
      </c>
      <c r="U5" s="438"/>
      <c r="V5" s="438"/>
      <c r="W5" s="438"/>
      <c r="X5" s="438"/>
      <c r="Y5" s="438"/>
      <c r="Z5" s="438"/>
      <c r="AA5" s="438"/>
      <c r="AB5" s="439"/>
      <c r="AC5" s="437" t="str">
        <f>
IF('別紙様式7-1（計画書）'!B8="","",'別紙様式7-1（計画書）'!B8)</f>
        <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
2008</v>
      </c>
      <c r="F7" s="470"/>
      <c r="G7" s="470"/>
      <c r="H7" s="470"/>
      <c r="I7" s="470"/>
      <c r="J7" s="470"/>
      <c r="K7" s="470"/>
      <c r="L7" s="470"/>
      <c r="M7" s="470"/>
      <c r="N7" s="470"/>
      <c r="O7" s="470"/>
      <c r="P7" s="470"/>
      <c r="Q7" s="470"/>
      <c r="R7" s="470"/>
      <c r="S7" s="470"/>
      <c r="T7" s="470"/>
      <c r="U7" s="470" t="s">
        <v>
2009</v>
      </c>
      <c r="V7" s="470"/>
      <c r="W7" s="470"/>
      <c r="X7" s="470"/>
      <c r="Y7" s="470"/>
      <c r="Z7" s="470"/>
      <c r="AD7" s="59"/>
      <c r="AE7" s="59"/>
      <c r="AF7" s="59"/>
      <c r="AG7" s="59"/>
      <c r="AH7" s="59"/>
      <c r="AI7" s="59"/>
      <c r="AJ7" s="59"/>
      <c r="AK7" s="59"/>
      <c r="AL7" s="50"/>
    </row>
    <row r="8" spans="2:40" s="57" customFormat="1" ht="23.25" customHeight="1" thickBot="1">
      <c r="B8" s="474"/>
      <c r="C8" s="475"/>
      <c r="D8" s="476"/>
      <c r="E8" s="479" t="s">
        <v>
2059</v>
      </c>
      <c r="F8" s="480"/>
      <c r="G8" s="480"/>
      <c r="H8" s="480"/>
      <c r="I8" s="480"/>
      <c r="J8" s="480"/>
      <c r="K8" s="480"/>
      <c r="L8" s="480"/>
      <c r="M8" s="480"/>
      <c r="N8" s="480"/>
      <c r="O8" s="480"/>
      <c r="P8" s="480"/>
      <c r="Q8" s="288"/>
      <c r="R8" s="288"/>
      <c r="S8" s="288"/>
      <c r="T8" s="288"/>
      <c r="U8" s="479" t="s">
        <v>
2060</v>
      </c>
      <c r="V8" s="479"/>
      <c r="W8" s="479"/>
      <c r="X8" s="479"/>
      <c r="Y8" s="479"/>
      <c r="Z8" s="479"/>
      <c r="AM8" s="51"/>
      <c r="AN8" s="51"/>
    </row>
    <row r="9" spans="2:40" ht="16.5" customHeight="1" thickBot="1">
      <c r="B9" s="310" t="s">
        <v>
2002</v>
      </c>
      <c r="C9" s="311"/>
      <c r="D9" s="446"/>
      <c r="E9" s="481" t="str">
        <f>
IF('別紙様式7-1（計画書）'!I8="","",'別紙様式7-1（計画書）'!I8)</f>
        <v/>
      </c>
      <c r="F9" s="482"/>
      <c r="G9" s="482"/>
      <c r="H9" s="483"/>
      <c r="I9" s="484" t="str">
        <f>
IF('別紙様式7-1（計画書）'!M8="","",'別紙様式7-1（計画書）'!M8)</f>
        <v/>
      </c>
      <c r="J9" s="482"/>
      <c r="K9" s="482"/>
      <c r="L9" s="483"/>
      <c r="M9" s="484" t="str">
        <f>
IF('別紙様式7-1（計画書）'!Q8="","",'別紙様式7-1（計画書）'!Q8)</f>
        <v/>
      </c>
      <c r="N9" s="482"/>
      <c r="O9" s="482"/>
      <c r="P9" s="485"/>
      <c r="Q9" s="486" t="s">
        <v>
1980</v>
      </c>
      <c r="R9" s="487"/>
      <c r="S9" s="487"/>
      <c r="T9" s="488"/>
      <c r="U9" s="440" t="str">
        <f>
IFERROR(IF('別紙様式7-1（計画書）'!AM8=1,"新加算Ⅲ",IF('別紙様式7-1（計画書）'!AM8=2,"新加算Ⅳ","")),"")</f>
        <v/>
      </c>
      <c r="V9" s="441"/>
      <c r="W9" s="441"/>
      <c r="X9" s="441"/>
      <c r="Y9" s="441"/>
      <c r="Z9" s="442"/>
      <c r="AC9" s="57"/>
    </row>
    <row r="10" spans="2:40" ht="22.5" customHeight="1" thickBot="1">
      <c r="B10" s="310" t="s">
        <v>
2006</v>
      </c>
      <c r="C10" s="311"/>
      <c r="D10" s="446"/>
      <c r="E10" s="443"/>
      <c r="F10" s="444"/>
      <c r="G10" s="444"/>
      <c r="H10" s="444"/>
      <c r="I10" s="477"/>
      <c r="J10" s="444"/>
      <c r="K10" s="444"/>
      <c r="L10" s="478"/>
      <c r="M10" s="444"/>
      <c r="N10" s="444"/>
      <c r="O10" s="444"/>
      <c r="P10" s="444"/>
      <c r="Q10" s="466">
        <f>
SUM(E10,I10,M10)</f>
        <v>
0</v>
      </c>
      <c r="R10" s="467"/>
      <c r="S10" s="467"/>
      <c r="T10" s="467"/>
      <c r="U10" s="443"/>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
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
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
2018</v>
      </c>
      <c r="C14" s="359"/>
      <c r="D14" s="359"/>
      <c r="E14" s="359"/>
      <c r="F14" s="359"/>
      <c r="G14" s="359"/>
      <c r="H14" s="359"/>
      <c r="I14" s="359"/>
      <c r="J14" s="359"/>
      <c r="K14" s="359"/>
      <c r="L14" s="359"/>
      <c r="M14" s="360"/>
      <c r="N14" s="322">
        <f>
IFERROR(SUM(Q10,U10),"")</f>
        <v>
0</v>
      </c>
      <c r="O14" s="323"/>
      <c r="P14" s="323"/>
      <c r="Q14" s="323"/>
      <c r="R14" s="324"/>
      <c r="S14" s="275" t="s">
        <v>
11</v>
      </c>
      <c r="T14" s="331" t="s">
        <v>
12</v>
      </c>
      <c r="U14" s="278" t="s">
        <v>
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
1992</v>
      </c>
      <c r="X16" s="282"/>
      <c r="Y16" s="282"/>
      <c r="Z16" s="282"/>
      <c r="AA16" s="282"/>
      <c r="AB16" s="282"/>
      <c r="AC16" s="282"/>
      <c r="AD16" s="63"/>
      <c r="AE16" s="54"/>
      <c r="AF16" s="54"/>
      <c r="AG16" s="54"/>
      <c r="AH16" s="54"/>
      <c r="AI16" s="54"/>
      <c r="AJ16" s="54"/>
      <c r="AK16" s="490" t="str">
        <f>
IFERROR(IF(N17="","",IF(N17&gt;=N14,"○","×")),"")</f>
        <v/>
      </c>
    </row>
    <row r="17" spans="2:38" s="50" customFormat="1" ht="6.95" customHeight="1" thickBot="1">
      <c r="B17" s="358" t="s">
        <v>
2017</v>
      </c>
      <c r="C17" s="359"/>
      <c r="D17" s="359"/>
      <c r="E17" s="359"/>
      <c r="F17" s="359"/>
      <c r="G17" s="359"/>
      <c r="H17" s="359"/>
      <c r="I17" s="359"/>
      <c r="J17" s="359"/>
      <c r="K17" s="359"/>
      <c r="L17" s="359"/>
      <c r="M17" s="360"/>
      <c r="N17" s="349"/>
      <c r="O17" s="350"/>
      <c r="P17" s="350"/>
      <c r="Q17" s="350"/>
      <c r="R17" s="351"/>
      <c r="S17" s="275" t="s">
        <v>
11</v>
      </c>
      <c r="T17" s="331" t="s">
        <v>
12</v>
      </c>
      <c r="U17" s="278" t="s">
        <v>
14</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
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
2010</v>
      </c>
      <c r="C22" s="464" t="s">
        <v>
2011</v>
      </c>
      <c r="D22" s="464"/>
      <c r="E22" s="464"/>
      <c r="F22" s="464"/>
      <c r="G22" s="464"/>
      <c r="H22" s="464"/>
      <c r="I22" s="464"/>
      <c r="J22" s="464"/>
      <c r="K22" s="464"/>
      <c r="L22" s="464"/>
      <c r="M22" s="464"/>
      <c r="N22" s="464"/>
      <c r="O22" s="464"/>
      <c r="P22" s="464"/>
      <c r="Q22" s="464"/>
      <c r="R22" s="464"/>
      <c r="S22" s="464"/>
      <c r="T22" s="465"/>
      <c r="U22" s="466">
        <f>
U23-U24</f>
        <v>
0</v>
      </c>
      <c r="V22" s="467"/>
      <c r="W22" s="467"/>
      <c r="X22" s="467"/>
      <c r="Y22" s="467"/>
      <c r="Z22" s="468"/>
      <c r="AA22" s="135" t="s">
        <v>
11</v>
      </c>
      <c r="AB22" s="136" t="s">
        <v>
2012</v>
      </c>
      <c r="AC22" s="490" t="str">
        <f>
IF(U25="","",IF(U22="","",IF(U22&gt;=U25,"○","×")))</f>
        <v>
○</v>
      </c>
    </row>
    <row r="23" spans="2:38" ht="15" customHeight="1" thickBot="1">
      <c r="B23" s="493"/>
      <c r="C23" s="494" t="s">
        <v>
2013</v>
      </c>
      <c r="D23" s="494"/>
      <c r="E23" s="494"/>
      <c r="F23" s="494"/>
      <c r="G23" s="494"/>
      <c r="H23" s="494"/>
      <c r="I23" s="494"/>
      <c r="J23" s="494"/>
      <c r="K23" s="494"/>
      <c r="L23" s="494"/>
      <c r="M23" s="494"/>
      <c r="N23" s="494"/>
      <c r="O23" s="494"/>
      <c r="P23" s="494"/>
      <c r="Q23" s="494"/>
      <c r="R23" s="494"/>
      <c r="S23" s="494"/>
      <c r="T23" s="449"/>
      <c r="U23" s="443"/>
      <c r="V23" s="444"/>
      <c r="W23" s="444"/>
      <c r="X23" s="444"/>
      <c r="Y23" s="444"/>
      <c r="Z23" s="445"/>
      <c r="AA23" s="135" t="s">
        <v>
11</v>
      </c>
      <c r="AB23" s="136"/>
      <c r="AC23" s="492"/>
    </row>
    <row r="24" spans="2:38" ht="15.75" customHeight="1" thickBot="1">
      <c r="B24" s="493"/>
      <c r="C24" s="495" t="s">
        <v>
2021</v>
      </c>
      <c r="D24" s="495"/>
      <c r="E24" s="495"/>
      <c r="F24" s="495"/>
      <c r="G24" s="495"/>
      <c r="H24" s="495"/>
      <c r="I24" s="495"/>
      <c r="J24" s="495"/>
      <c r="K24" s="495"/>
      <c r="L24" s="495"/>
      <c r="M24" s="495"/>
      <c r="N24" s="495"/>
      <c r="O24" s="495"/>
      <c r="P24" s="495"/>
      <c r="Q24" s="495"/>
      <c r="R24" s="495"/>
      <c r="S24" s="495"/>
      <c r="T24" s="496"/>
      <c r="U24" s="497">
        <f>
N17</f>
        <v>
0</v>
      </c>
      <c r="V24" s="498"/>
      <c r="W24" s="498"/>
      <c r="X24" s="498"/>
      <c r="Y24" s="498"/>
      <c r="Z24" s="499"/>
      <c r="AA24" s="137" t="s">
        <v>
11</v>
      </c>
      <c r="AB24" s="136"/>
      <c r="AC24" s="492"/>
    </row>
    <row r="25" spans="2:38" ht="23.25" customHeight="1" thickBot="1">
      <c r="B25" s="134" t="s">
        <v>
2014</v>
      </c>
      <c r="C25" s="500" t="s">
        <v>
2015</v>
      </c>
      <c r="D25" s="501"/>
      <c r="E25" s="501"/>
      <c r="F25" s="501"/>
      <c r="G25" s="501"/>
      <c r="H25" s="501"/>
      <c r="I25" s="501"/>
      <c r="J25" s="501"/>
      <c r="K25" s="501"/>
      <c r="L25" s="501"/>
      <c r="M25" s="501"/>
      <c r="N25" s="501"/>
      <c r="O25" s="501"/>
      <c r="P25" s="501"/>
      <c r="Q25" s="501"/>
      <c r="R25" s="501"/>
      <c r="S25" s="501"/>
      <c r="T25" s="501"/>
      <c r="U25" s="466">
        <f>
U26-U27-U28</f>
        <v>
0</v>
      </c>
      <c r="V25" s="467"/>
      <c r="W25" s="467"/>
      <c r="X25" s="467"/>
      <c r="Y25" s="467"/>
      <c r="Z25" s="468"/>
      <c r="AA25" s="138" t="s">
        <v>
11</v>
      </c>
      <c r="AB25" s="136" t="s">
        <v>
2012</v>
      </c>
      <c r="AC25" s="491"/>
    </row>
    <row r="26" spans="2:38" ht="15" customHeight="1" thickBot="1">
      <c r="B26" s="447"/>
      <c r="C26" s="449" t="s">
        <v>
2016</v>
      </c>
      <c r="D26" s="450"/>
      <c r="E26" s="450"/>
      <c r="F26" s="450"/>
      <c r="G26" s="450"/>
      <c r="H26" s="450"/>
      <c r="I26" s="450"/>
      <c r="J26" s="450"/>
      <c r="K26" s="450"/>
      <c r="L26" s="450"/>
      <c r="M26" s="450"/>
      <c r="N26" s="450"/>
      <c r="O26" s="450"/>
      <c r="P26" s="450"/>
      <c r="Q26" s="450"/>
      <c r="R26" s="450"/>
      <c r="S26" s="450"/>
      <c r="T26" s="451"/>
      <c r="U26" s="452"/>
      <c r="V26" s="453"/>
      <c r="W26" s="453"/>
      <c r="X26" s="453"/>
      <c r="Y26" s="453"/>
      <c r="Z26" s="454"/>
      <c r="AA26" s="135" t="s">
        <v>
11</v>
      </c>
      <c r="AB26" s="139"/>
      <c r="AC26" s="139"/>
    </row>
    <row r="27" spans="2:38" ht="16.5" customHeight="1" thickBot="1">
      <c r="B27" s="447"/>
      <c r="C27" s="455" t="s">
        <v>
2022</v>
      </c>
      <c r="D27" s="456"/>
      <c r="E27" s="456"/>
      <c r="F27" s="456"/>
      <c r="G27" s="456"/>
      <c r="H27" s="456"/>
      <c r="I27" s="456"/>
      <c r="J27" s="456"/>
      <c r="K27" s="456"/>
      <c r="L27" s="456"/>
      <c r="M27" s="456"/>
      <c r="N27" s="456"/>
      <c r="O27" s="456"/>
      <c r="P27" s="456"/>
      <c r="Q27" s="456"/>
      <c r="R27" s="456"/>
      <c r="S27" s="456"/>
      <c r="T27" s="457"/>
      <c r="U27" s="452"/>
      <c r="V27" s="453"/>
      <c r="W27" s="453"/>
      <c r="X27" s="453"/>
      <c r="Y27" s="453"/>
      <c r="Z27" s="454"/>
      <c r="AA27" s="135" t="s">
        <v>
11</v>
      </c>
      <c r="AB27" s="139"/>
      <c r="AC27" s="139"/>
    </row>
    <row r="28" spans="2:38" ht="21.75" customHeight="1" thickBot="1">
      <c r="B28" s="448"/>
      <c r="C28" s="458" t="s">
        <v>
2023</v>
      </c>
      <c r="D28" s="459"/>
      <c r="E28" s="459"/>
      <c r="F28" s="459"/>
      <c r="G28" s="459"/>
      <c r="H28" s="459"/>
      <c r="I28" s="459"/>
      <c r="J28" s="459"/>
      <c r="K28" s="459"/>
      <c r="L28" s="459"/>
      <c r="M28" s="459"/>
      <c r="N28" s="459"/>
      <c r="O28" s="459"/>
      <c r="P28" s="459"/>
      <c r="Q28" s="459"/>
      <c r="R28" s="459"/>
      <c r="S28" s="459"/>
      <c r="T28" s="460"/>
      <c r="U28" s="461"/>
      <c r="V28" s="462"/>
      <c r="W28" s="462"/>
      <c r="X28" s="462"/>
      <c r="Y28" s="462"/>
      <c r="Z28" s="463"/>
      <c r="AA28" s="138" t="s">
        <v>
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
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
16</v>
      </c>
      <c r="C31" s="370" t="s">
        <v>
2058</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
91</v>
      </c>
      <c r="D33" s="54" t="s">
        <v>
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
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
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
92</v>
      </c>
      <c r="D36" s="54" t="s">
        <v>
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
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
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
93</v>
      </c>
      <c r="D39" s="54" t="s">
        <v>
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
16</v>
      </c>
      <c r="E40" s="68" t="s">
        <v>
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
16</v>
      </c>
      <c r="E41" s="68" t="s">
        <v>
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
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
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
94</v>
      </c>
      <c r="D44" s="74" t="s">
        <v>
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
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
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
16</v>
      </c>
      <c r="C47" s="362" t="s">
        <v>
2005</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
96</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
9</v>
      </c>
      <c r="D52" s="142"/>
      <c r="E52" s="506"/>
      <c r="F52" s="507"/>
      <c r="G52" s="142" t="s">
        <v>
49</v>
      </c>
      <c r="H52" s="506"/>
      <c r="I52" s="507"/>
      <c r="J52" s="142" t="s">
        <v>
50</v>
      </c>
      <c r="K52" s="506"/>
      <c r="L52" s="507"/>
      <c r="M52" s="142" t="s">
        <v>
51</v>
      </c>
      <c r="N52" s="141"/>
      <c r="O52" s="508" t="s">
        <v>
52</v>
      </c>
      <c r="P52" s="508"/>
      <c r="Q52" s="508"/>
      <c r="R52" s="509"/>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
53</v>
      </c>
      <c r="P53" s="510"/>
      <c r="Q53" s="510"/>
      <c r="R53" s="511" t="s">
        <v>
54</v>
      </c>
      <c r="S53" s="511"/>
      <c r="T53" s="512"/>
      <c r="U53" s="512"/>
      <c r="V53" s="512"/>
      <c r="W53" s="512"/>
      <c r="X53" s="512"/>
      <c r="Y53" s="513" t="s">
        <v>
55</v>
      </c>
      <c r="Z53" s="513"/>
      <c r="AA53" s="512"/>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60" t="s">
        <v>
1995</v>
      </c>
    </row>
    <row r="57" spans="2:37">
      <c r="B57" s="279" t="s">
        <v>
52</v>
      </c>
      <c r="C57" s="279"/>
      <c r="D57" s="279"/>
      <c r="E57" s="373" t="s">
        <v>
1982</v>
      </c>
      <c r="F57" s="373"/>
      <c r="G57" s="373"/>
      <c r="H57" s="519" t="str">
        <f>
IF('別紙様式7-1（計画書）'!H63="","",'別紙様式7-1（計画書）'!H63)</f>
        <v/>
      </c>
      <c r="I57" s="519"/>
      <c r="J57" s="519"/>
      <c r="K57" s="519"/>
      <c r="L57" s="519"/>
      <c r="M57" s="519"/>
      <c r="N57" s="519"/>
      <c r="O57" s="519"/>
      <c r="P57" s="519"/>
      <c r="Q57" s="519"/>
      <c r="R57" s="279" t="s">
        <v>
1983</v>
      </c>
      <c r="S57" s="279"/>
      <c r="T57" s="279"/>
      <c r="U57" s="94" t="s">
        <v>
1984</v>
      </c>
      <c r="V57" s="520" t="str">
        <f>
IF('別紙様式7-1（計画書）'!V63="","",'別紙様式7-1（計画書）'!V63)</f>
        <v/>
      </c>
      <c r="W57" s="520"/>
      <c r="X57" s="95" t="s">
        <v>
1985</v>
      </c>
      <c r="Y57" s="520" t="str">
        <f>
IF('別紙様式7-1（計画書）'!Y63="","",'別紙様式7-1（計画書）'!Y63)</f>
        <v/>
      </c>
      <c r="Z57" s="521"/>
      <c r="AG57" s="59"/>
      <c r="AH57" s="59"/>
      <c r="AI57" s="59"/>
    </row>
    <row r="58" spans="2:37">
      <c r="B58" s="279"/>
      <c r="C58" s="279"/>
      <c r="D58" s="279"/>
      <c r="E58" s="376" t="s">
        <v>
1986</v>
      </c>
      <c r="F58" s="376"/>
      <c r="G58" s="376"/>
      <c r="H58" s="502" t="str">
        <f>
IF('別紙様式7-1（計画書）'!H64="","",'別紙様式7-1（計画書）'!H64)</f>
        <v/>
      </c>
      <c r="I58" s="502"/>
      <c r="J58" s="502"/>
      <c r="K58" s="502"/>
      <c r="L58" s="502"/>
      <c r="M58" s="502"/>
      <c r="N58" s="502"/>
      <c r="O58" s="502"/>
      <c r="P58" s="502"/>
      <c r="Q58" s="502"/>
      <c r="R58" s="279"/>
      <c r="S58" s="279"/>
      <c r="T58" s="279"/>
      <c r="U58" s="503" t="str">
        <f>
IF('別紙様式7-1（計画書）'!U64="","",'別紙様式7-1（計画書）'!U64)</f>
        <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
1987</v>
      </c>
      <c r="C60" s="279"/>
      <c r="D60" s="279"/>
      <c r="E60" s="279" t="s">
        <v>
54</v>
      </c>
      <c r="F60" s="279"/>
      <c r="G60" s="279"/>
      <c r="H60" s="517" t="str">
        <f>
IF('別紙様式7-1（計画書）'!H66="","",'別紙様式7-1（計画書）'!H66)</f>
        <v/>
      </c>
      <c r="I60" s="517"/>
      <c r="J60" s="517"/>
      <c r="K60" s="517"/>
      <c r="L60" s="517"/>
      <c r="M60" s="517"/>
      <c r="N60" s="517"/>
      <c r="O60" s="279" t="s">
        <v>
1988</v>
      </c>
      <c r="P60" s="279"/>
      <c r="Q60" s="279"/>
      <c r="R60" s="373" t="s">
        <v>
1982</v>
      </c>
      <c r="S60" s="373"/>
      <c r="T60" s="373"/>
      <c r="U60" s="519" t="str">
        <f>
IF('別紙様式7-1（計画書）'!U66="","",'別紙様式7-1（計画書）'!U66)</f>
        <v/>
      </c>
      <c r="V60" s="519"/>
      <c r="W60" s="519"/>
      <c r="X60" s="519"/>
      <c r="Y60" s="519"/>
      <c r="Z60" s="519"/>
      <c r="AA60" s="519"/>
      <c r="AB60" s="408" t="s">
        <v>
1989</v>
      </c>
      <c r="AC60" s="409"/>
      <c r="AD60" s="409"/>
      <c r="AE60" s="410"/>
      <c r="AF60" s="517" t="str">
        <f>
IF('別紙様式7-1（計画書）'!AF66="","",'別紙様式7-1（計画書）'!AF66)</f>
        <v/>
      </c>
      <c r="AG60" s="517"/>
      <c r="AH60" s="517"/>
      <c r="AI60" s="517"/>
      <c r="AJ60" s="517"/>
      <c r="AK60" s="517"/>
    </row>
    <row r="61" spans="2:37">
      <c r="B61" s="279"/>
      <c r="C61" s="279"/>
      <c r="D61" s="279"/>
      <c r="E61" s="279" t="s">
        <v>
55</v>
      </c>
      <c r="F61" s="279"/>
      <c r="G61" s="279"/>
      <c r="H61" s="517" t="str">
        <f>
IF('別紙様式7-1（計画書）'!H67="","",'別紙様式7-1（計画書）'!H67)</f>
        <v/>
      </c>
      <c r="I61" s="517"/>
      <c r="J61" s="517"/>
      <c r="K61" s="517"/>
      <c r="L61" s="517"/>
      <c r="M61" s="517"/>
      <c r="N61" s="517"/>
      <c r="O61" s="279"/>
      <c r="P61" s="279"/>
      <c r="Q61" s="279"/>
      <c r="R61" s="376" t="s">
        <v>
55</v>
      </c>
      <c r="S61" s="376"/>
      <c r="T61" s="376"/>
      <c r="U61" s="518" t="str">
        <f>
IF('別紙様式7-1（計画書）'!U67="","",'別紙様式7-1（計画書）'!U67)</f>
        <v/>
      </c>
      <c r="V61" s="518"/>
      <c r="W61" s="518"/>
      <c r="X61" s="518"/>
      <c r="Y61" s="518"/>
      <c r="Z61" s="518"/>
      <c r="AA61" s="518"/>
      <c r="AB61" s="408" t="s">
        <v>
1990</v>
      </c>
      <c r="AC61" s="409"/>
      <c r="AD61" s="409"/>
      <c r="AE61" s="410"/>
      <c r="AF61" s="517" t="str">
        <f>
IF('別紙様式7-1（計画書）'!AF67="","",'別紙様式7-1（計画書）'!AF67)</f>
        <v/>
      </c>
      <c r="AG61" s="517"/>
      <c r="AH61" s="517"/>
      <c r="AI61" s="517"/>
      <c r="AJ61" s="517"/>
      <c r="AK61" s="517"/>
    </row>
    <row r="63" spans="2:37" ht="33" customHeight="1" thickBot="1">
      <c r="B63" s="370" t="s">
        <v>
2064</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
17</v>
      </c>
      <c r="C64" s="433"/>
      <c r="D64" s="433"/>
      <c r="E64" s="434"/>
      <c r="F64" s="514" t="s">
        <v>
18</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
IFERROR(IF(COUNTIF(AM65:AM88,TRUE)&gt;=1,"○","×"),"")</f>
        <v>
×</v>
      </c>
    </row>
    <row r="65" spans="2:39" ht="13.5" customHeight="1">
      <c r="B65" s="394" t="s">
        <v>
19</v>
      </c>
      <c r="C65" s="395"/>
      <c r="D65" s="395"/>
      <c r="E65" s="429"/>
      <c r="F65" s="101"/>
      <c r="G65" s="427" t="s">
        <v>
20</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
0</v>
      </c>
    </row>
    <row r="66" spans="2:39" ht="13.5" customHeight="1">
      <c r="B66" s="396"/>
      <c r="C66" s="397"/>
      <c r="D66" s="397"/>
      <c r="E66" s="430"/>
      <c r="F66" s="102"/>
      <c r="G66" s="367" t="s">
        <v>
21</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
0</v>
      </c>
    </row>
    <row r="67" spans="2:39" ht="21" customHeight="1">
      <c r="B67" s="396"/>
      <c r="C67" s="397"/>
      <c r="D67" s="397"/>
      <c r="E67" s="430"/>
      <c r="F67" s="102"/>
      <c r="G67" s="367" t="s">
        <v>
22</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
0</v>
      </c>
    </row>
    <row r="68" spans="2:39" ht="13.5" customHeight="1">
      <c r="B68" s="398"/>
      <c r="C68" s="399"/>
      <c r="D68" s="399"/>
      <c r="E68" s="431"/>
      <c r="F68" s="104"/>
      <c r="G68" s="368" t="s">
        <v>
23</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
0</v>
      </c>
    </row>
    <row r="69" spans="2:39" ht="32.25" customHeight="1">
      <c r="B69" s="394" t="s">
        <v>
24</v>
      </c>
      <c r="C69" s="395"/>
      <c r="D69" s="395"/>
      <c r="E69" s="429"/>
      <c r="F69" s="106"/>
      <c r="G69" s="419" t="s">
        <v>
25</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
0</v>
      </c>
    </row>
    <row r="70" spans="2:39" ht="13.5" customHeight="1">
      <c r="B70" s="396"/>
      <c r="C70" s="397"/>
      <c r="D70" s="397"/>
      <c r="E70" s="430"/>
      <c r="F70" s="102"/>
      <c r="G70" s="367" t="s">
        <v>
26</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
0</v>
      </c>
    </row>
    <row r="71" spans="2:39" ht="13.5" customHeight="1">
      <c r="B71" s="396"/>
      <c r="C71" s="397"/>
      <c r="D71" s="397"/>
      <c r="E71" s="430"/>
      <c r="F71" s="102"/>
      <c r="G71" s="367" t="s">
        <v>
27</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
0</v>
      </c>
    </row>
    <row r="72" spans="2:39" ht="13.5" customHeight="1">
      <c r="B72" s="398"/>
      <c r="C72" s="399"/>
      <c r="D72" s="399"/>
      <c r="E72" s="431"/>
      <c r="F72" s="109"/>
      <c r="G72" s="420" t="s">
        <v>
28</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
0</v>
      </c>
    </row>
    <row r="73" spans="2:39" ht="13.5" customHeight="1">
      <c r="B73" s="394" t="s">
        <v>
29</v>
      </c>
      <c r="C73" s="395"/>
      <c r="D73" s="395"/>
      <c r="E73" s="429"/>
      <c r="F73" s="110"/>
      <c r="G73" s="419" t="s">
        <v>
30</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
0</v>
      </c>
    </row>
    <row r="74" spans="2:39" ht="26.25" customHeight="1">
      <c r="B74" s="396"/>
      <c r="C74" s="397"/>
      <c r="D74" s="397"/>
      <c r="E74" s="430"/>
      <c r="F74" s="102"/>
      <c r="G74" s="367" t="s">
        <v>
31</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
0</v>
      </c>
    </row>
    <row r="75" spans="2:39" ht="13.5" customHeight="1">
      <c r="B75" s="396"/>
      <c r="C75" s="397"/>
      <c r="D75" s="397"/>
      <c r="E75" s="430"/>
      <c r="F75" s="102"/>
      <c r="G75" s="367" t="s">
        <v>
32</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
0</v>
      </c>
    </row>
    <row r="76" spans="2:39" ht="14.25" customHeight="1">
      <c r="B76" s="398"/>
      <c r="C76" s="399"/>
      <c r="D76" s="399"/>
      <c r="E76" s="431"/>
      <c r="F76" s="104"/>
      <c r="G76" s="392" t="s">
        <v>
33</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
0</v>
      </c>
    </row>
    <row r="77" spans="2:39" ht="24.75" customHeight="1">
      <c r="B77" s="394" t="s">
        <v>
34</v>
      </c>
      <c r="C77" s="395"/>
      <c r="D77" s="395"/>
      <c r="E77" s="429"/>
      <c r="F77" s="106"/>
      <c r="G77" s="417" t="s">
        <v>
35</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
0</v>
      </c>
    </row>
    <row r="78" spans="2:39" ht="27" customHeight="1">
      <c r="B78" s="396"/>
      <c r="C78" s="397"/>
      <c r="D78" s="397"/>
      <c r="E78" s="430"/>
      <c r="F78" s="102"/>
      <c r="G78" s="401" t="s">
        <v>
36</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
0</v>
      </c>
    </row>
    <row r="79" spans="2:39" ht="13.5" customHeight="1">
      <c r="B79" s="396"/>
      <c r="C79" s="397"/>
      <c r="D79" s="397"/>
      <c r="E79" s="430"/>
      <c r="F79" s="102"/>
      <c r="G79" s="401" t="s">
        <v>
37</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
0</v>
      </c>
    </row>
    <row r="80" spans="2:39" ht="13.5" customHeight="1">
      <c r="B80" s="398"/>
      <c r="C80" s="399"/>
      <c r="D80" s="399"/>
      <c r="E80" s="431"/>
      <c r="F80" s="109"/>
      <c r="G80" s="392" t="s">
        <v>
38</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
0</v>
      </c>
    </row>
    <row r="81" spans="2:39" ht="21.75" customHeight="1">
      <c r="B81" s="394" t="s">
        <v>
39</v>
      </c>
      <c r="C81" s="395"/>
      <c r="D81" s="395"/>
      <c r="E81" s="429"/>
      <c r="F81" s="110"/>
      <c r="G81" s="400" t="s">
        <v>
40</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
0</v>
      </c>
    </row>
    <row r="82" spans="2:39" ht="24" customHeight="1">
      <c r="B82" s="396"/>
      <c r="C82" s="397"/>
      <c r="D82" s="397"/>
      <c r="E82" s="430"/>
      <c r="F82" s="102"/>
      <c r="G82" s="401" t="s">
        <v>
41</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
0</v>
      </c>
    </row>
    <row r="83" spans="2:39" ht="23.25" customHeight="1">
      <c r="B83" s="396"/>
      <c r="C83" s="397"/>
      <c r="D83" s="397"/>
      <c r="E83" s="430"/>
      <c r="F83" s="102"/>
      <c r="G83" s="401" t="s">
        <v>
42</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
0</v>
      </c>
    </row>
    <row r="84" spans="2:39" ht="13.5" customHeight="1">
      <c r="B84" s="398"/>
      <c r="C84" s="399"/>
      <c r="D84" s="399"/>
      <c r="E84" s="431"/>
      <c r="F84" s="109"/>
      <c r="G84" s="392" t="s">
        <v>
43</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
0</v>
      </c>
    </row>
    <row r="85" spans="2:39" ht="23.25" customHeight="1">
      <c r="B85" s="394" t="s">
        <v>
44</v>
      </c>
      <c r="C85" s="395"/>
      <c r="D85" s="395"/>
      <c r="E85" s="429"/>
      <c r="F85" s="110"/>
      <c r="G85" s="400" t="s">
        <v>
45</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
0</v>
      </c>
    </row>
    <row r="86" spans="2:39" ht="13.5" customHeight="1">
      <c r="B86" s="396"/>
      <c r="C86" s="397"/>
      <c r="D86" s="397"/>
      <c r="E86" s="430"/>
      <c r="F86" s="102"/>
      <c r="G86" s="401" t="s">
        <v>
46</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
0</v>
      </c>
    </row>
    <row r="87" spans="2:39" ht="13.5" customHeight="1">
      <c r="B87" s="396"/>
      <c r="C87" s="397"/>
      <c r="D87" s="397"/>
      <c r="E87" s="430"/>
      <c r="F87" s="102"/>
      <c r="G87" s="401" t="s">
        <v>
47</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
0</v>
      </c>
    </row>
    <row r="88" spans="2:39" ht="14.25" customHeight="1" thickBot="1">
      <c r="B88" s="398"/>
      <c r="C88" s="399"/>
      <c r="D88" s="399"/>
      <c r="E88" s="431"/>
      <c r="F88" s="113"/>
      <c r="G88" s="405" t="s">
        <v>
48</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
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
$U$9="新加算Ⅳ"</formula>
    </cfRule>
  </conditionalFormatting>
  <dataValidations count="4">
    <dataValidation type="list" allowBlank="1" showInputMessage="1" showErrorMessage="1" sqref="Q5:S5" xr:uid="{D897CC82-2E7A-4298-8D79-33F33047D872}">
      <formula1>
INDIRECT(N5)</formula1>
    </dataValidation>
    <dataValidation type="list" allowBlank="1" showInputMessage="1" showErrorMessage="1" sqref="T5" xr:uid="{5D68335D-3024-4768-9C26-A71B71AF00EC}">
      <formula1>
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
4</xdr:col>
                    <xdr:colOff>
133350</xdr:colOff>
                    <xdr:row>
63</xdr:row>
                    <xdr:rowOff>
152400</xdr:rowOff>
                  </from>
                  <to>
                    <xdr:col>
6</xdr:col>
                    <xdr:colOff>
19050</xdr:colOff>
                    <xdr:row>
65</xdr:row>
                    <xdr:rowOff>
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
4</xdr:col>
                    <xdr:colOff>
133350</xdr:colOff>
                    <xdr:row>
64</xdr:row>
                    <xdr:rowOff>
152400</xdr:rowOff>
                  </from>
                  <to>
                    <xdr:col>
6</xdr:col>
                    <xdr:colOff>
19050</xdr:colOff>
                    <xdr:row>
66</xdr:row>
                    <xdr:rowOff>
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
4</xdr:col>
                    <xdr:colOff>
133350</xdr:colOff>
                    <xdr:row>
66</xdr:row>
                    <xdr:rowOff>
19050</xdr:rowOff>
                  </from>
                  <to>
                    <xdr:col>
6</xdr:col>
                    <xdr:colOff>
19050</xdr:colOff>
                    <xdr:row>
66</xdr:row>
                    <xdr:rowOff>
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
4</xdr:col>
                    <xdr:colOff>
133350</xdr:colOff>
                    <xdr:row>
66</xdr:row>
                    <xdr:rowOff>
247650</xdr:rowOff>
                  </from>
                  <to>
                    <xdr:col>
6</xdr:col>
                    <xdr:colOff>
19050</xdr:colOff>
                    <xdr:row>
68</xdr:row>
                    <xdr:rowOff>
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
4</xdr:col>
                    <xdr:colOff>
133350</xdr:colOff>
                    <xdr:row>
68</xdr:row>
                    <xdr:rowOff>
95250</xdr:rowOff>
                  </from>
                  <to>
                    <xdr:col>
6</xdr:col>
                    <xdr:colOff>
19050</xdr:colOff>
                    <xdr:row>
68</xdr:row>
                    <xdr:rowOff>
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
4</xdr:col>
                    <xdr:colOff>
133350</xdr:colOff>
                    <xdr:row>
68</xdr:row>
                    <xdr:rowOff>
381000</xdr:rowOff>
                  </from>
                  <to>
                    <xdr:col>
6</xdr:col>
                    <xdr:colOff>
19050</xdr:colOff>
                    <xdr:row>
70</xdr:row>
                    <xdr:rowOff>
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
4</xdr:col>
                    <xdr:colOff>
133350</xdr:colOff>
                    <xdr:row>
69</xdr:row>
                    <xdr:rowOff>
142875</xdr:rowOff>
                  </from>
                  <to>
                    <xdr:col>
6</xdr:col>
                    <xdr:colOff>
19050</xdr:colOff>
                    <xdr:row>
71</xdr:row>
                    <xdr:rowOff>
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
4</xdr:col>
                    <xdr:colOff>
133350</xdr:colOff>
                    <xdr:row>
70</xdr:row>
                    <xdr:rowOff>
152400</xdr:rowOff>
                  </from>
                  <to>
                    <xdr:col>
6</xdr:col>
                    <xdr:colOff>
19050</xdr:colOff>
                    <xdr:row>
72</xdr:row>
                    <xdr:rowOff>
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
4</xdr:col>
                    <xdr:colOff>
133350</xdr:colOff>
                    <xdr:row>
71</xdr:row>
                    <xdr:rowOff>
152400</xdr:rowOff>
                  </from>
                  <to>
                    <xdr:col>
6</xdr:col>
                    <xdr:colOff>
19050</xdr:colOff>
                    <xdr:row>
73</xdr:row>
                    <xdr:rowOff>
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
4</xdr:col>
                    <xdr:colOff>
133350</xdr:colOff>
                    <xdr:row>
73</xdr:row>
                    <xdr:rowOff>
66675</xdr:rowOff>
                  </from>
                  <to>
                    <xdr:col>
6</xdr:col>
                    <xdr:colOff>
19050</xdr:colOff>
                    <xdr:row>
73</xdr:row>
                    <xdr:rowOff>
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
4</xdr:col>
                    <xdr:colOff>
133350</xdr:colOff>
                    <xdr:row>
73</xdr:row>
                    <xdr:rowOff>
314325</xdr:rowOff>
                  </from>
                  <to>
                    <xdr:col>
6</xdr:col>
                    <xdr:colOff>
19050</xdr:colOff>
                    <xdr:row>
75</xdr:row>
                    <xdr:rowOff>
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
4</xdr:col>
                    <xdr:colOff>
133350</xdr:colOff>
                    <xdr:row>
74</xdr:row>
                    <xdr:rowOff>
152400</xdr:rowOff>
                  </from>
                  <to>
                    <xdr:col>
6</xdr:col>
                    <xdr:colOff>
19050</xdr:colOff>
                    <xdr:row>
76</xdr:row>
                    <xdr:rowOff>
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
4</xdr:col>
                    <xdr:colOff>
133350</xdr:colOff>
                    <xdr:row>
76</xdr:row>
                    <xdr:rowOff>
47625</xdr:rowOff>
                  </from>
                  <to>
                    <xdr:col>
6</xdr:col>
                    <xdr:colOff>
19050</xdr:colOff>
                    <xdr:row>
76</xdr:row>
                    <xdr:rowOff>
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
4</xdr:col>
                    <xdr:colOff>
133350</xdr:colOff>
                    <xdr:row>
77</xdr:row>
                    <xdr:rowOff>
66675</xdr:rowOff>
                  </from>
                  <to>
                    <xdr:col>
6</xdr:col>
                    <xdr:colOff>
19050</xdr:colOff>
                    <xdr:row>
77</xdr:row>
                    <xdr:rowOff>
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
4</xdr:col>
                    <xdr:colOff>
133350</xdr:colOff>
                    <xdr:row>
77</xdr:row>
                    <xdr:rowOff>
314325</xdr:rowOff>
                  </from>
                  <to>
                    <xdr:col>
6</xdr:col>
                    <xdr:colOff>
19050</xdr:colOff>
                    <xdr:row>
79</xdr:row>
                    <xdr:rowOff>
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
4</xdr:col>
                    <xdr:colOff>
133350</xdr:colOff>
                    <xdr:row>
78</xdr:row>
                    <xdr:rowOff>
142875</xdr:rowOff>
                  </from>
                  <to>
                    <xdr:col>
6</xdr:col>
                    <xdr:colOff>
19050</xdr:colOff>
                    <xdr:row>
80</xdr:row>
                    <xdr:rowOff>
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
4</xdr:col>
                    <xdr:colOff>
133350</xdr:colOff>
                    <xdr:row>
80</xdr:row>
                    <xdr:rowOff>
38100</xdr:rowOff>
                  </from>
                  <to>
                    <xdr:col>
6</xdr:col>
                    <xdr:colOff>
19050</xdr:colOff>
                    <xdr:row>
80</xdr:row>
                    <xdr:rowOff>
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
4</xdr:col>
                    <xdr:colOff>
133350</xdr:colOff>
                    <xdr:row>
81</xdr:row>
                    <xdr:rowOff>
47625</xdr:rowOff>
                  </from>
                  <to>
                    <xdr:col>
6</xdr:col>
                    <xdr:colOff>
19050</xdr:colOff>
                    <xdr:row>
81</xdr:row>
                    <xdr:rowOff>
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
4</xdr:col>
                    <xdr:colOff>
133350</xdr:colOff>
                    <xdr:row>
82</xdr:row>
                    <xdr:rowOff>
38100</xdr:rowOff>
                  </from>
                  <to>
                    <xdr:col>
6</xdr:col>
                    <xdr:colOff>
19050</xdr:colOff>
                    <xdr:row>
82</xdr:row>
                    <xdr:rowOff>
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
4</xdr:col>
                    <xdr:colOff>
133350</xdr:colOff>
                    <xdr:row>
82</xdr:row>
                    <xdr:rowOff>
266700</xdr:rowOff>
                  </from>
                  <to>
                    <xdr:col>
6</xdr:col>
                    <xdr:colOff>
19050</xdr:colOff>
                    <xdr:row>
84</xdr:row>
                    <xdr:rowOff>
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
4</xdr:col>
                    <xdr:colOff>
133350</xdr:colOff>
                    <xdr:row>
84</xdr:row>
                    <xdr:rowOff>
38100</xdr:rowOff>
                  </from>
                  <to>
                    <xdr:col>
6</xdr:col>
                    <xdr:colOff>
19050</xdr:colOff>
                    <xdr:row>
84</xdr:row>
                    <xdr:rowOff>
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
4</xdr:col>
                    <xdr:colOff>
133350</xdr:colOff>
                    <xdr:row>
84</xdr:row>
                    <xdr:rowOff>
266700</xdr:rowOff>
                  </from>
                  <to>
                    <xdr:col>
6</xdr:col>
                    <xdr:colOff>
19050</xdr:colOff>
                    <xdr:row>
86</xdr:row>
                    <xdr:rowOff>
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
4</xdr:col>
                    <xdr:colOff>
133350</xdr:colOff>
                    <xdr:row>
85</xdr:row>
                    <xdr:rowOff>
142875</xdr:rowOff>
                  </from>
                  <to>
                    <xdr:col>
6</xdr:col>
                    <xdr:colOff>
19050</xdr:colOff>
                    <xdr:row>
87</xdr:row>
                    <xdr:rowOff>
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
4</xdr:col>
                    <xdr:colOff>
133350</xdr:colOff>
                    <xdr:row>
86</xdr:row>
                    <xdr:rowOff>
142875</xdr:rowOff>
                  </from>
                  <to>
                    <xdr:col>
6</xdr:col>
                    <xdr:colOff>
19050</xdr:colOff>
                    <xdr:row>
88</xdr:row>
                    <xdr:rowOff>
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
2</xdr:col>
                    <xdr:colOff>
133350</xdr:colOff>
                    <xdr:row>
32</xdr:row>
                    <xdr:rowOff>
133350</xdr:rowOff>
                  </from>
                  <to>
                    <xdr:col>
4</xdr:col>
                    <xdr:colOff>
95250</xdr:colOff>
                    <xdr:row>
34</xdr:row>
                    <xdr:rowOff>
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
2</xdr:col>
                    <xdr:colOff>
133350</xdr:colOff>
                    <xdr:row>
35</xdr:row>
                    <xdr:rowOff>
133350</xdr:rowOff>
                  </from>
                  <to>
                    <xdr:col>
4</xdr:col>
                    <xdr:colOff>
95250</xdr:colOff>
                    <xdr:row>
37</xdr:row>
                    <xdr:rowOff>
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
2</xdr:col>
                    <xdr:colOff>
133350</xdr:colOff>
                    <xdr:row>
40</xdr:row>
                    <xdr:rowOff>
133350</xdr:rowOff>
                  </from>
                  <to>
                    <xdr:col>
4</xdr:col>
                    <xdr:colOff>
95250</xdr:colOff>
                    <xdr:row>
43</xdr:row>
                    <xdr:rowOff>
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
2</xdr:col>
                    <xdr:colOff>
133350</xdr:colOff>
                    <xdr:row>
43</xdr:row>
                    <xdr:rowOff>
133350</xdr:rowOff>
                  </from>
                  <to>
                    <xdr:col>
4</xdr:col>
                    <xdr:colOff>
95250</xdr:colOff>
                    <xdr:row>
45</xdr:row>
                    <xdr:rowOff>
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
'別紙様式7-1（計画書）'!$AM$29=1</xm:f>
            <x14:dxf>
              <font>
                <color rgb="FFDDD9C4"/>
              </font>
              <fill>
                <patternFill>
                  <bgColor rgb="FFDDD9C4"/>
                </patternFill>
              </fill>
              <border>
                <left/>
                <right/>
                <top/>
                <bottom/>
                <vertical/>
                <horizontal/>
              </border>
            </x14:dxf>
          </x14:cfRule>
          <xm:sqref>
C33:AK34</xm:sqref>
        </x14:conditionalFormatting>
        <x14:conditionalFormatting xmlns:xm="http://schemas.microsoft.com/office/excel/2006/main">
          <x14:cfRule type="expression" priority="3" id="{1E702BE4-2648-4AFF-BF89-B9CC358487E7}">
            <xm:f>
'別紙様式7-1（計画書）'!$AM$33=1</xm:f>
            <x14:dxf>
              <font>
                <color rgb="FFDDD9C4"/>
              </font>
              <fill>
                <patternFill>
                  <bgColor rgb="FFDDD9C4"/>
                </patternFill>
              </fill>
              <border>
                <left/>
                <right/>
                <top/>
                <bottom/>
                <vertical/>
                <horizontal/>
              </border>
            </x14:dxf>
          </x14:cfRule>
          <xm:sqref>
C36:AK37</xm:sqref>
        </x14:conditionalFormatting>
        <x14:conditionalFormatting xmlns:xm="http://schemas.microsoft.com/office/excel/2006/main">
          <x14:cfRule type="expression" priority="2" id="{50B01714-EE14-451E-8A56-CFF07347BEC3}">
            <xm:f>
'別紙様式7-1（計画書）'!$AM$40=1</xm:f>
            <x14:dxf>
              <font>
                <color rgb="FFDDD9C4"/>
              </font>
              <fill>
                <patternFill>
                  <bgColor rgb="FFDDD9C4"/>
                </patternFill>
              </fill>
              <border>
                <left/>
                <right/>
                <top/>
                <bottom/>
                <vertical/>
                <horizontal/>
              </border>
            </x14:dxf>
          </x14:cfRule>
          <xm:sqref>
C39:AK43</xm:sqref>
        </x14:conditionalFormatting>
        <x14:conditionalFormatting xmlns:xm="http://schemas.microsoft.com/office/excel/2006/main">
          <x14:cfRule type="expression" priority="1" id="{9DE44BBC-7529-4886-BA3A-D1A26FF6215F}">
            <xm:f>
'別紙様式7-1（計画書）'!$AM$44=1</xm:f>
            <x14:dxf>
              <font>
                <color rgb="FFDDD9C4"/>
              </font>
              <fill>
                <patternFill>
                  <bgColor rgb="FFDDD9C4"/>
                </patternFill>
              </fill>
              <border>
                <left/>
                <right/>
                <top/>
                <bottom/>
                <vertical/>
                <horizontal/>
              </border>
            </x14:dxf>
          </x14:cfRule>
          <xm:sqref>
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
【参考】数式用2!$A$3:$A$49</xm:f>
          </x14:formula1>
          <xm:sqref>
N5:P5</xm:sqref>
        </x14:dataValidation>
        <x14:dataValidation type="list" allowBlank="1" showInputMessage="1" showErrorMessage="1" xr:uid="{A266B32A-AD6E-47A3-BBED-E0E69070D6AF}">
          <x14:formula1>
            <xm:f>
【参考】数式用!$B$4:$E$4</xm:f>
          </x14:formula1>
          <xm:sqref>
E9:H9</xm:sqref>
        </x14:dataValidation>
        <x14:dataValidation type="list" allowBlank="1" showInputMessage="1" showErrorMessage="1" xr:uid="{D99D60CE-1AA5-4DB6-8B69-BD91360023E1}">
          <x14:formula1>
            <xm:f>
【参考】数式用!$F$4:$H$4</xm:f>
          </x14:formula1>
          <xm:sqref>
I9:L9</xm:sqref>
        </x14:dataValidation>
        <x14:dataValidation type="list" allowBlank="1" showInputMessage="1" showErrorMessage="1" xr:uid="{63160208-0CDE-49A8-B4D6-9835C36400C9}">
          <x14:formula1>
            <xm:f>
【参考】数式用!$I$4:$J$4</xm:f>
          </x14:formula1>
          <xm:sqref>
M9:P9</xm:sqref>
        </x14:dataValidation>
        <x14:dataValidation type="list" allowBlank="1" showInputMessage="1" showErrorMessage="1" xr:uid="{635DCB11-2095-4A6A-9699-2CE074D51388}">
          <x14:formula1>
            <xm:f>
【参考】数式用!$M$4:$N$4</xm:f>
          </x14:formula1>
          <xm:sqref>
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
2024</v>
      </c>
      <c r="B1" s="28"/>
      <c r="C1" s="28"/>
      <c r="D1" s="28"/>
      <c r="E1" s="28"/>
      <c r="F1" s="28"/>
      <c r="G1" s="28"/>
      <c r="H1" s="28"/>
      <c r="I1" s="28"/>
    </row>
    <row r="2" spans="1:9" ht="7.5" customHeight="1">
      <c r="A2" s="33"/>
      <c r="B2" s="27"/>
      <c r="C2" s="27"/>
      <c r="D2" s="27"/>
      <c r="E2" s="27"/>
      <c r="F2" s="27"/>
      <c r="G2" s="27"/>
      <c r="H2" s="27"/>
      <c r="I2" s="27"/>
    </row>
    <row r="3" spans="1:9" ht="33.75" customHeight="1">
      <c r="A3" s="38" t="s">
        <v>
2073</v>
      </c>
      <c r="B3" s="27"/>
      <c r="C3" s="27"/>
      <c r="D3" s="27"/>
      <c r="E3" s="27"/>
      <c r="F3" s="27"/>
      <c r="G3" s="27"/>
      <c r="H3" s="27"/>
      <c r="I3" s="27"/>
    </row>
    <row r="4" spans="1:9" ht="51.75" customHeight="1">
      <c r="A4" s="43" t="s">
        <v>
62</v>
      </c>
      <c r="B4" s="30" t="s">
        <v>
63</v>
      </c>
      <c r="C4" s="30" t="s">
        <v>
64</v>
      </c>
      <c r="D4" s="530" t="s">
        <v>
65</v>
      </c>
      <c r="E4" s="531"/>
      <c r="F4" s="30" t="s">
        <v>
66</v>
      </c>
      <c r="G4" s="32" t="s">
        <v>
67</v>
      </c>
      <c r="H4" s="32" t="s">
        <v>
68</v>
      </c>
      <c r="I4" s="32" t="s">
        <v>
69</v>
      </c>
    </row>
    <row r="5" spans="1:9" ht="118.5" customHeight="1">
      <c r="A5" s="31" t="s">
        <v>
70</v>
      </c>
      <c r="B5" s="44" t="s">
        <v>
71</v>
      </c>
      <c r="C5" s="45" t="s">
        <v>
72</v>
      </c>
      <c r="D5" s="532" t="s">
        <v>
2025</v>
      </c>
      <c r="E5" s="533"/>
      <c r="F5" s="45" t="s">
        <v>
2026</v>
      </c>
      <c r="G5" s="45" t="s">
        <v>
73</v>
      </c>
      <c r="H5" s="45" t="s">
        <v>
2027</v>
      </c>
      <c r="I5" s="45" t="s">
        <v>
2028</v>
      </c>
    </row>
    <row r="6" spans="1:9" ht="135.75" customHeight="1">
      <c r="A6" s="31" t="s">
        <v>
70</v>
      </c>
      <c r="B6" s="44" t="s">
        <v>
74</v>
      </c>
      <c r="C6" s="45" t="s">
        <v>
2029</v>
      </c>
      <c r="D6" s="532" t="s">
        <v>
2030</v>
      </c>
      <c r="E6" s="533"/>
      <c r="F6" s="45" t="s">
        <v>
2031</v>
      </c>
      <c r="G6" s="45" t="s">
        <v>
75</v>
      </c>
      <c r="H6" s="45" t="s">
        <v>
2032</v>
      </c>
      <c r="I6" s="45" t="s">
        <v>
2028</v>
      </c>
    </row>
    <row r="7" spans="1:9" ht="175.5" customHeight="1">
      <c r="A7" s="31" t="s">
        <v>
76</v>
      </c>
      <c r="B7" s="44" t="s">
        <v>
77</v>
      </c>
      <c r="C7" s="45" t="s">
        <v>
2033</v>
      </c>
      <c r="D7" s="532" t="s">
        <v>
2034</v>
      </c>
      <c r="E7" s="533"/>
      <c r="F7" s="45" t="s">
        <v>
2035</v>
      </c>
      <c r="G7" s="45" t="s">
        <v>
78</v>
      </c>
      <c r="H7" s="45" t="s">
        <v>
2036</v>
      </c>
      <c r="I7" s="45" t="s">
        <v>
2037</v>
      </c>
    </row>
    <row r="8" spans="1:9" ht="155.25" customHeight="1">
      <c r="A8" s="31" t="s">
        <v>
79</v>
      </c>
      <c r="B8" s="43"/>
      <c r="C8" s="45" t="s">
        <v>
2038</v>
      </c>
      <c r="D8" s="532" t="s">
        <v>
2039</v>
      </c>
      <c r="E8" s="533"/>
      <c r="F8" s="45" t="s">
        <v>
2040</v>
      </c>
      <c r="G8" s="45" t="s">
        <v>
80</v>
      </c>
      <c r="H8" s="45" t="s">
        <v>
2041</v>
      </c>
      <c r="I8" s="45" t="s">
        <v>
2042</v>
      </c>
    </row>
    <row r="9" spans="1:9" ht="150.75" customHeight="1">
      <c r="A9" s="31" t="s">
        <v>
81</v>
      </c>
      <c r="B9" s="43"/>
      <c r="C9" s="45" t="s">
        <v>
82</v>
      </c>
      <c r="D9" s="532" t="s">
        <v>
2043</v>
      </c>
      <c r="E9" s="533"/>
      <c r="F9" s="45" t="s">
        <v>
2044</v>
      </c>
      <c r="G9" s="45" t="s">
        <v>
83</v>
      </c>
      <c r="H9" s="45" t="s">
        <v>
2045</v>
      </c>
      <c r="I9" s="45" t="s">
        <v>
2046</v>
      </c>
    </row>
    <row r="10" spans="1:9" ht="78" customHeight="1">
      <c r="A10" s="529" t="s">
        <v>
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
89</v>
      </c>
      <c r="B12" s="46"/>
      <c r="C12" s="46"/>
      <c r="D12" s="46"/>
      <c r="E12" s="46"/>
      <c r="F12" s="46"/>
      <c r="G12" s="46"/>
      <c r="H12" s="46"/>
      <c r="I12" s="46"/>
    </row>
    <row r="13" spans="1:9" ht="80.25" customHeight="1">
      <c r="A13" s="523" t="s">
        <v>
2070</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
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
2074</v>
      </c>
      <c r="B17" s="527"/>
      <c r="C17" s="39" t="s">
        <v>
64</v>
      </c>
      <c r="D17" s="40" t="s">
        <v>
2085</v>
      </c>
      <c r="E17" s="40" t="s">
        <v>
2076</v>
      </c>
      <c r="F17" s="40" t="s">
        <v>
2075</v>
      </c>
      <c r="G17" s="34"/>
      <c r="H17" s="34"/>
      <c r="I17" s="34"/>
    </row>
    <row r="18" spans="1:9" ht="115.5" customHeight="1">
      <c r="A18" s="528" t="s">
        <v>
2077</v>
      </c>
      <c r="B18" s="527"/>
      <c r="C18" s="41" t="s">
        <v>
2033</v>
      </c>
      <c r="D18" s="41" t="s">
        <v>
2036</v>
      </c>
      <c r="E18" s="41" t="s">
        <v>
2080</v>
      </c>
      <c r="F18" s="41" t="s">
        <v>
2081</v>
      </c>
      <c r="G18" s="34"/>
      <c r="H18" s="34"/>
      <c r="I18" s="34"/>
    </row>
    <row r="19" spans="1:9" ht="93" customHeight="1">
      <c r="A19" s="528" t="s">
        <v>
2078</v>
      </c>
      <c r="B19" s="527"/>
      <c r="C19" s="41" t="s">
        <v>
2038</v>
      </c>
      <c r="D19" s="41" t="s">
        <v>
2041</v>
      </c>
      <c r="E19" s="41" t="s">
        <v>
2082</v>
      </c>
      <c r="F19" s="42" t="s">
        <v>
2084</v>
      </c>
      <c r="G19" s="27"/>
      <c r="H19" s="27"/>
      <c r="I19" s="27"/>
    </row>
    <row r="20" spans="1:9" ht="95.25" customHeight="1">
      <c r="A20" s="528" t="s">
        <v>
2079</v>
      </c>
      <c r="B20" s="527"/>
      <c r="C20" s="41" t="s">
        <v>
82</v>
      </c>
      <c r="D20" s="41" t="s">
        <v>
2045</v>
      </c>
      <c r="E20" s="41" t="s">
        <v>
2083</v>
      </c>
      <c r="F20" s="42" t="s">
        <v>
2084</v>
      </c>
      <c r="G20" s="27"/>
      <c r="H20" s="27"/>
      <c r="I20" s="27"/>
    </row>
    <row r="21" spans="1:9" ht="15.75" customHeight="1">
      <c r="A21" s="27"/>
      <c r="B21" s="27"/>
      <c r="C21" s="27"/>
      <c r="D21" s="27"/>
      <c r="E21" s="27"/>
      <c r="F21" s="27"/>
      <c r="G21" s="27"/>
      <c r="H21" s="27"/>
      <c r="I21" s="27"/>
    </row>
    <row r="22" spans="1:9" ht="97.5" customHeight="1">
      <c r="A22" s="522" t="s">
        <v>
2086</v>
      </c>
      <c r="B22" s="522"/>
      <c r="C22" s="522"/>
      <c r="D22" s="522"/>
      <c r="E22" s="522"/>
      <c r="F22" s="522"/>
      <c r="G22" s="522"/>
      <c r="H22" s="522"/>
      <c r="I22" s="522"/>
    </row>
    <row r="23" spans="1:9" ht="40.5" customHeight="1">
      <c r="A23" s="46" t="s">
        <v>
89</v>
      </c>
      <c r="B23" s="46"/>
      <c r="C23" s="46"/>
      <c r="D23" s="46"/>
      <c r="E23" s="46"/>
      <c r="F23" s="46"/>
      <c r="G23" s="46"/>
      <c r="H23" s="46"/>
      <c r="I23" s="46"/>
    </row>
    <row r="24" spans="1:9" ht="77.25" customHeight="1">
      <c r="A24" s="523" t="s">
        <v>
2070</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
1957</v>
      </c>
      <c r="B1" s="145"/>
      <c r="C1" s="145"/>
      <c r="D1" s="145"/>
      <c r="E1" s="145"/>
      <c r="O1" s="159"/>
    </row>
    <row r="2" spans="1:15">
      <c r="A2" s="540" t="s">
        <v>
1958</v>
      </c>
      <c r="B2" s="543" t="s">
        <v>
1959</v>
      </c>
      <c r="C2" s="544"/>
      <c r="D2" s="544"/>
      <c r="E2" s="545"/>
      <c r="F2" s="546" t="s">
        <v>
1960</v>
      </c>
      <c r="G2" s="547"/>
      <c r="H2" s="548"/>
      <c r="I2" s="540" t="s">
        <v>
1961</v>
      </c>
      <c r="J2" s="549"/>
      <c r="K2" s="551" t="s">
        <v>
1962</v>
      </c>
      <c r="L2" s="552"/>
      <c r="M2" s="552"/>
      <c r="N2" s="553"/>
      <c r="O2" s="159"/>
    </row>
    <row r="3" spans="1:15" ht="26.25" customHeight="1" thickBot="1">
      <c r="A3" s="541"/>
      <c r="B3" s="534" t="s">
        <v>
1963</v>
      </c>
      <c r="C3" s="535"/>
      <c r="D3" s="535"/>
      <c r="E3" s="536"/>
      <c r="F3" s="534" t="s">
        <v>
1964</v>
      </c>
      <c r="G3" s="535"/>
      <c r="H3" s="536"/>
      <c r="I3" s="542"/>
      <c r="J3" s="550"/>
      <c r="K3" s="537" t="s">
        <v>
1981</v>
      </c>
      <c r="L3" s="538"/>
      <c r="M3" s="538"/>
      <c r="N3" s="539"/>
      <c r="O3" s="159"/>
    </row>
    <row r="4" spans="1:15" ht="23.25" thickBot="1">
      <c r="A4" s="542"/>
      <c r="B4" s="160" t="s">
        <v>
1965</v>
      </c>
      <c r="C4" s="161" t="s">
        <v>
1966</v>
      </c>
      <c r="D4" s="161" t="s">
        <v>
1967</v>
      </c>
      <c r="E4" s="162" t="s">
        <v>
1968</v>
      </c>
      <c r="F4" s="160" t="s">
        <v>
1969</v>
      </c>
      <c r="G4" s="163" t="s">
        <v>
1970</v>
      </c>
      <c r="H4" s="164" t="s">
        <v>
1971</v>
      </c>
      <c r="I4" s="165" t="s">
        <v>
1972</v>
      </c>
      <c r="J4" s="164" t="s">
        <v>
1973</v>
      </c>
      <c r="K4" s="166" t="s">
        <v>
1974</v>
      </c>
      <c r="L4" s="167" t="s">
        <v>
1975</v>
      </c>
      <c r="M4" s="167" t="s">
        <v>
1976</v>
      </c>
      <c r="N4" s="168" t="s">
        <v>
1977</v>
      </c>
      <c r="O4" s="159"/>
    </row>
    <row r="5" spans="1:15">
      <c r="A5" s="169" t="s">
        <v>
113</v>
      </c>
      <c r="B5" s="170">
        <v>
0.13700000000000001</v>
      </c>
      <c r="C5" s="171">
        <v>
0.1</v>
      </c>
      <c r="D5" s="172">
        <v>
5.5E-2</v>
      </c>
      <c r="E5" s="173">
        <v>
0</v>
      </c>
      <c r="F5" s="170">
        <v>
6.3E-2</v>
      </c>
      <c r="G5" s="174">
        <v>
4.2000000000000003E-2</v>
      </c>
      <c r="H5" s="173">
        <v>
0</v>
      </c>
      <c r="I5" s="175">
        <v>
2.4E-2</v>
      </c>
      <c r="J5" s="173">
        <v>
0</v>
      </c>
      <c r="K5" s="176">
        <v>
0.245</v>
      </c>
      <c r="L5" s="177">
        <v>
0.224</v>
      </c>
      <c r="M5" s="177">
        <v>
0.182</v>
      </c>
      <c r="N5" s="178">
        <v>
0.14499999999999999</v>
      </c>
      <c r="O5" s="159"/>
    </row>
    <row r="6" spans="1:15">
      <c r="A6" s="179" t="s">
        <v>
117</v>
      </c>
      <c r="B6" s="180">
        <v>
0.13700000000000001</v>
      </c>
      <c r="C6" s="181">
        <v>
0.1</v>
      </c>
      <c r="D6" s="182">
        <v>
5.5E-2</v>
      </c>
      <c r="E6" s="183">
        <v>
0</v>
      </c>
      <c r="F6" s="180">
        <v>
6.3E-2</v>
      </c>
      <c r="G6" s="184">
        <v>
4.2000000000000003E-2</v>
      </c>
      <c r="H6" s="183">
        <v>
0</v>
      </c>
      <c r="I6" s="185">
        <v>
2.4E-2</v>
      </c>
      <c r="J6" s="173">
        <v>
0</v>
      </c>
      <c r="K6" s="186">
        <v>
0.245</v>
      </c>
      <c r="L6" s="187">
        <v>
0.224</v>
      </c>
      <c r="M6" s="187">
        <v>
0.182</v>
      </c>
      <c r="N6" s="188">
        <v>
0.14499999999999999</v>
      </c>
      <c r="O6" s="159"/>
    </row>
    <row r="7" spans="1:15">
      <c r="A7" s="179" t="s">
        <v>
121</v>
      </c>
      <c r="B7" s="180">
        <v>
0.13700000000000001</v>
      </c>
      <c r="C7" s="181">
        <v>
0.1</v>
      </c>
      <c r="D7" s="182">
        <v>
5.5E-2</v>
      </c>
      <c r="E7" s="183">
        <v>
0</v>
      </c>
      <c r="F7" s="180">
        <v>
6.3E-2</v>
      </c>
      <c r="G7" s="184">
        <v>
4.2000000000000003E-2</v>
      </c>
      <c r="H7" s="183">
        <v>
0</v>
      </c>
      <c r="I7" s="185">
        <v>
2.4E-2</v>
      </c>
      <c r="J7" s="173">
        <v>
0</v>
      </c>
      <c r="K7" s="186">
        <v>
0.245</v>
      </c>
      <c r="L7" s="187">
        <v>
0.224</v>
      </c>
      <c r="M7" s="187">
        <v>
0.182</v>
      </c>
      <c r="N7" s="188">
        <v>
0.14499999999999999</v>
      </c>
      <c r="O7" s="159"/>
    </row>
    <row r="8" spans="1:15">
      <c r="A8" s="179" t="s">
        <v>
125</v>
      </c>
      <c r="B8" s="180">
        <v>
5.8000000000000003E-2</v>
      </c>
      <c r="C8" s="181">
        <v>
4.2000000000000003E-2</v>
      </c>
      <c r="D8" s="182">
        <v>
2.3E-2</v>
      </c>
      <c r="E8" s="183">
        <v>
0</v>
      </c>
      <c r="F8" s="180">
        <v>
2.1000000000000001E-2</v>
      </c>
      <c r="G8" s="184">
        <v>
1.4999999999999999E-2</v>
      </c>
      <c r="H8" s="183">
        <v>
0</v>
      </c>
      <c r="I8" s="185">
        <v>
1.0999999999999999E-2</v>
      </c>
      <c r="J8" s="173">
        <v>
0</v>
      </c>
      <c r="K8" s="186">
        <v>
9.9999999999999992E-2</v>
      </c>
      <c r="L8" s="187">
        <v>
9.4E-2</v>
      </c>
      <c r="M8" s="187">
        <v>
7.9000000000000001E-2</v>
      </c>
      <c r="N8" s="188">
        <v>
6.3E-2</v>
      </c>
      <c r="O8" s="159"/>
    </row>
    <row r="9" spans="1:15">
      <c r="A9" s="179" t="s">
        <v>
129</v>
      </c>
      <c r="B9" s="180">
        <v>
5.8999999999999997E-2</v>
      </c>
      <c r="C9" s="181">
        <v>
4.2999999999999997E-2</v>
      </c>
      <c r="D9" s="182">
        <v>
2.3E-2</v>
      </c>
      <c r="E9" s="183">
        <v>
0</v>
      </c>
      <c r="F9" s="180">
        <v>
1.2E-2</v>
      </c>
      <c r="G9" s="184">
        <v>
0.01</v>
      </c>
      <c r="H9" s="183">
        <v>
0</v>
      </c>
      <c r="I9" s="185">
        <v>
1.0999999999999999E-2</v>
      </c>
      <c r="J9" s="173">
        <v>
0</v>
      </c>
      <c r="K9" s="186">
        <v>
9.1999999999999985E-2</v>
      </c>
      <c r="L9" s="187">
        <v>
8.9999999999999983E-2</v>
      </c>
      <c r="M9" s="187">
        <v>
7.9999999999999988E-2</v>
      </c>
      <c r="N9" s="188">
        <v>
6.3999999999999987E-2</v>
      </c>
      <c r="O9" s="159"/>
    </row>
    <row r="10" spans="1:15">
      <c r="A10" s="179" t="s">
        <v>
133</v>
      </c>
      <c r="B10" s="180">
        <v>
5.8999999999999997E-2</v>
      </c>
      <c r="C10" s="181">
        <v>
4.2999999999999997E-2</v>
      </c>
      <c r="D10" s="182">
        <v>
2.3E-2</v>
      </c>
      <c r="E10" s="183">
        <v>
0</v>
      </c>
      <c r="F10" s="180">
        <v>
1.2E-2</v>
      </c>
      <c r="G10" s="184">
        <v>
0.01</v>
      </c>
      <c r="H10" s="183">
        <v>
0</v>
      </c>
      <c r="I10" s="185">
        <v>
1.0999999999999999E-2</v>
      </c>
      <c r="J10" s="173">
        <v>
0</v>
      </c>
      <c r="K10" s="186">
        <v>
9.1999999999999985E-2</v>
      </c>
      <c r="L10" s="187">
        <v>
8.9999999999999983E-2</v>
      </c>
      <c r="M10" s="187">
        <v>
7.9999999999999988E-2</v>
      </c>
      <c r="N10" s="188">
        <v>
6.3999999999999987E-2</v>
      </c>
      <c r="O10" s="159"/>
    </row>
    <row r="11" spans="1:15">
      <c r="A11" s="179" t="s">
        <v>
137</v>
      </c>
      <c r="B11" s="180">
        <v>
4.7E-2</v>
      </c>
      <c r="C11" s="181">
        <v>
3.4000000000000002E-2</v>
      </c>
      <c r="D11" s="182">
        <v>
1.9E-2</v>
      </c>
      <c r="E11" s="183">
        <v>
0</v>
      </c>
      <c r="F11" s="180">
        <v>
0.02</v>
      </c>
      <c r="G11" s="184">
        <v>
1.7000000000000001E-2</v>
      </c>
      <c r="H11" s="183">
        <v>
0</v>
      </c>
      <c r="I11" s="185">
        <v>
0.01</v>
      </c>
      <c r="J11" s="173">
        <v>
0</v>
      </c>
      <c r="K11" s="186">
        <v>
8.5999999999999993E-2</v>
      </c>
      <c r="L11" s="187">
        <v>
8.299999999999999E-2</v>
      </c>
      <c r="M11" s="187">
        <v>
6.6000000000000003E-2</v>
      </c>
      <c r="N11" s="188">
        <v>
5.3000000000000005E-2</v>
      </c>
      <c r="O11" s="159"/>
    </row>
    <row r="12" spans="1:15">
      <c r="A12" s="179" t="s">
        <v>
141</v>
      </c>
      <c r="B12" s="180">
        <v>
8.2000000000000003E-2</v>
      </c>
      <c r="C12" s="181">
        <v>
0.06</v>
      </c>
      <c r="D12" s="182">
        <v>
3.3000000000000002E-2</v>
      </c>
      <c r="E12" s="183">
        <v>
0</v>
      </c>
      <c r="F12" s="180">
        <v>
1.7999999999999999E-2</v>
      </c>
      <c r="G12" s="184">
        <v>
1.2E-2</v>
      </c>
      <c r="H12" s="183">
        <v>
0</v>
      </c>
      <c r="I12" s="185">
        <v>
1.4999999999999999E-2</v>
      </c>
      <c r="J12" s="173">
        <v>
0</v>
      </c>
      <c r="K12" s="186">
        <v>
0.128</v>
      </c>
      <c r="L12" s="187">
        <v>
0.122</v>
      </c>
      <c r="M12" s="187">
        <v>
0.11</v>
      </c>
      <c r="N12" s="188">
        <v>
8.7999999999999995E-2</v>
      </c>
      <c r="O12" s="159"/>
    </row>
    <row r="13" spans="1:15">
      <c r="A13" s="179" t="s">
        <v>
145</v>
      </c>
      <c r="B13" s="180">
        <v>
8.2000000000000003E-2</v>
      </c>
      <c r="C13" s="181">
        <v>
0.06</v>
      </c>
      <c r="D13" s="182">
        <v>
3.3000000000000002E-2</v>
      </c>
      <c r="E13" s="183">
        <v>
0</v>
      </c>
      <c r="F13" s="180">
        <v>
1.7999999999999999E-2</v>
      </c>
      <c r="G13" s="184">
        <v>
1.2E-2</v>
      </c>
      <c r="H13" s="183">
        <v>
0</v>
      </c>
      <c r="I13" s="185">
        <v>
1.4999999999999999E-2</v>
      </c>
      <c r="J13" s="173">
        <v>
0</v>
      </c>
      <c r="K13" s="186">
        <v>
0.128</v>
      </c>
      <c r="L13" s="187">
        <v>
0.122</v>
      </c>
      <c r="M13" s="187">
        <v>
0.11</v>
      </c>
      <c r="N13" s="188">
        <v>
8.7999999999999995E-2</v>
      </c>
      <c r="O13" s="159"/>
    </row>
    <row r="14" spans="1:15">
      <c r="A14" s="179" t="s">
        <v>
149</v>
      </c>
      <c r="B14" s="180">
        <v>
0.104</v>
      </c>
      <c r="C14" s="181">
        <v>
7.5999999999999998E-2</v>
      </c>
      <c r="D14" s="182">
        <v>
4.2000000000000003E-2</v>
      </c>
      <c r="E14" s="183">
        <v>
0</v>
      </c>
      <c r="F14" s="180">
        <v>
3.1E-2</v>
      </c>
      <c r="G14" s="184">
        <v>
2.4E-2</v>
      </c>
      <c r="H14" s="183">
        <v>
0</v>
      </c>
      <c r="I14" s="185">
        <v>
2.3E-2</v>
      </c>
      <c r="J14" s="173">
        <v>
0</v>
      </c>
      <c r="K14" s="186">
        <v>
0.18099999999999999</v>
      </c>
      <c r="L14" s="187">
        <v>
0.17399999999999999</v>
      </c>
      <c r="M14" s="187">
        <v>
0.15</v>
      </c>
      <c r="N14" s="188">
        <v>
0.122</v>
      </c>
      <c r="O14" s="159"/>
    </row>
    <row r="15" spans="1:15">
      <c r="A15" s="179" t="s">
        <v>
153</v>
      </c>
      <c r="B15" s="180">
        <v>
0.10199999999999999</v>
      </c>
      <c r="C15" s="181">
        <v>
7.3999999999999996E-2</v>
      </c>
      <c r="D15" s="182">
        <v>
4.1000000000000002E-2</v>
      </c>
      <c r="E15" s="183">
        <v>
0</v>
      </c>
      <c r="F15" s="180">
        <v>
1.4999999999999999E-2</v>
      </c>
      <c r="G15" s="184">
        <v>
1.2E-2</v>
      </c>
      <c r="H15" s="183">
        <v>
0</v>
      </c>
      <c r="I15" s="185">
        <v>
1.7000000000000001E-2</v>
      </c>
      <c r="J15" s="173">
        <v>
0</v>
      </c>
      <c r="K15" s="186">
        <v>
0.14900000000000002</v>
      </c>
      <c r="L15" s="187">
        <v>
0.14600000000000002</v>
      </c>
      <c r="M15" s="187">
        <v>
0.13400000000000001</v>
      </c>
      <c r="N15" s="188">
        <v>
0.106</v>
      </c>
      <c r="O15" s="159"/>
    </row>
    <row r="16" spans="1:15">
      <c r="A16" s="179" t="s">
        <v>
157</v>
      </c>
      <c r="B16" s="180">
        <v>
0.10199999999999999</v>
      </c>
      <c r="C16" s="181">
        <v>
7.3999999999999996E-2</v>
      </c>
      <c r="D16" s="182">
        <v>
4.1000000000000002E-2</v>
      </c>
      <c r="E16" s="183">
        <v>
0</v>
      </c>
      <c r="F16" s="180">
        <v>
1.4999999999999999E-2</v>
      </c>
      <c r="G16" s="184">
        <v>
1.2E-2</v>
      </c>
      <c r="H16" s="183">
        <v>
0</v>
      </c>
      <c r="I16" s="185">
        <v>
1.7000000000000001E-2</v>
      </c>
      <c r="J16" s="173">
        <v>
0</v>
      </c>
      <c r="K16" s="186">
        <v>
0.14900000000000002</v>
      </c>
      <c r="L16" s="187">
        <v>
0.14600000000000002</v>
      </c>
      <c r="M16" s="187">
        <v>
0.13400000000000001</v>
      </c>
      <c r="N16" s="188">
        <v>
0.106</v>
      </c>
      <c r="O16" s="159"/>
    </row>
    <row r="17" spans="1:15">
      <c r="A17" s="179" t="s">
        <v>
160</v>
      </c>
      <c r="B17" s="180">
        <v>
0.111</v>
      </c>
      <c r="C17" s="181">
        <v>
8.1000000000000003E-2</v>
      </c>
      <c r="D17" s="182">
        <v>
4.4999999999999998E-2</v>
      </c>
      <c r="E17" s="183">
        <v>
0</v>
      </c>
      <c r="F17" s="180">
        <v>
3.1E-2</v>
      </c>
      <c r="G17" s="184">
        <v>
2.3E-2</v>
      </c>
      <c r="H17" s="183">
        <v>
0</v>
      </c>
      <c r="I17" s="185">
        <v>
2.3E-2</v>
      </c>
      <c r="J17" s="173">
        <v>
0</v>
      </c>
      <c r="K17" s="186">
        <v>
0.186</v>
      </c>
      <c r="L17" s="187">
        <v>
0.17799999999999999</v>
      </c>
      <c r="M17" s="187">
        <v>
0.155</v>
      </c>
      <c r="N17" s="188">
        <v>
0.125</v>
      </c>
      <c r="O17" s="159"/>
    </row>
    <row r="18" spans="1:15">
      <c r="A18" s="179" t="s">
        <v>
164</v>
      </c>
      <c r="B18" s="180">
        <v>
8.3000000000000004E-2</v>
      </c>
      <c r="C18" s="181">
        <v>
0.06</v>
      </c>
      <c r="D18" s="182">
        <v>
3.3000000000000002E-2</v>
      </c>
      <c r="E18" s="183">
        <v>
0</v>
      </c>
      <c r="F18" s="180">
        <v>
2.7E-2</v>
      </c>
      <c r="G18" s="184">
        <v>
2.3E-2</v>
      </c>
      <c r="H18" s="183">
        <v>
0</v>
      </c>
      <c r="I18" s="185">
        <v>
1.6E-2</v>
      </c>
      <c r="J18" s="173">
        <v>
0</v>
      </c>
      <c r="K18" s="186">
        <v>
0.14000000000000001</v>
      </c>
      <c r="L18" s="187">
        <v>
0.13600000000000001</v>
      </c>
      <c r="M18" s="187">
        <v>
0.113</v>
      </c>
      <c r="N18" s="188">
        <v>
0.09</v>
      </c>
      <c r="O18" s="159"/>
    </row>
    <row r="19" spans="1:15">
      <c r="A19" s="179" t="s">
        <v>
168</v>
      </c>
      <c r="B19" s="180">
        <v>
8.3000000000000004E-2</v>
      </c>
      <c r="C19" s="181">
        <v>
0.06</v>
      </c>
      <c r="D19" s="182">
        <v>
3.3000000000000002E-2</v>
      </c>
      <c r="E19" s="183">
        <v>
0</v>
      </c>
      <c r="F19" s="180">
        <v>
2.7E-2</v>
      </c>
      <c r="G19" s="184">
        <v>
2.3E-2</v>
      </c>
      <c r="H19" s="183">
        <v>
0</v>
      </c>
      <c r="I19" s="185">
        <v>
1.6E-2</v>
      </c>
      <c r="J19" s="173">
        <v>
0</v>
      </c>
      <c r="K19" s="186">
        <v>
0.14000000000000001</v>
      </c>
      <c r="L19" s="187">
        <v>
0.13600000000000001</v>
      </c>
      <c r="M19" s="187">
        <v>
0.113</v>
      </c>
      <c r="N19" s="188">
        <v>
0.09</v>
      </c>
      <c r="O19" s="159"/>
    </row>
    <row r="20" spans="1:15">
      <c r="A20" s="179" t="s">
        <v>
172</v>
      </c>
      <c r="B20" s="180">
        <v>
8.3000000000000004E-2</v>
      </c>
      <c r="C20" s="181">
        <v>
0.06</v>
      </c>
      <c r="D20" s="182">
        <v>
3.3000000000000002E-2</v>
      </c>
      <c r="E20" s="183">
        <v>
0</v>
      </c>
      <c r="F20" s="180">
        <v>
2.7E-2</v>
      </c>
      <c r="G20" s="184">
        <v>
2.3E-2</v>
      </c>
      <c r="H20" s="183">
        <v>
0</v>
      </c>
      <c r="I20" s="185">
        <v>
1.6E-2</v>
      </c>
      <c r="J20" s="173">
        <v>
0</v>
      </c>
      <c r="K20" s="186">
        <v>
0.14000000000000001</v>
      </c>
      <c r="L20" s="187">
        <v>
0.13600000000000001</v>
      </c>
      <c r="M20" s="187">
        <v>
0.113</v>
      </c>
      <c r="N20" s="188">
        <v>
0.09</v>
      </c>
      <c r="O20" s="159"/>
    </row>
    <row r="21" spans="1:15">
      <c r="A21" s="179" t="s">
        <v>
176</v>
      </c>
      <c r="B21" s="180">
        <v>
3.9E-2</v>
      </c>
      <c r="C21" s="181">
        <v>
2.9000000000000001E-2</v>
      </c>
      <c r="D21" s="182">
        <v>
1.6E-2</v>
      </c>
      <c r="E21" s="183">
        <v>
0</v>
      </c>
      <c r="F21" s="180">
        <v>
2.1000000000000001E-2</v>
      </c>
      <c r="G21" s="184">
        <v>
1.7000000000000001E-2</v>
      </c>
      <c r="H21" s="183">
        <v>
0</v>
      </c>
      <c r="I21" s="185">
        <v>
8.0000000000000002E-3</v>
      </c>
      <c r="J21" s="173">
        <v>
0</v>
      </c>
      <c r="K21" s="186">
        <v>
7.5000000000000011E-2</v>
      </c>
      <c r="L21" s="187">
        <v>
7.1000000000000008E-2</v>
      </c>
      <c r="M21" s="187">
        <v>
5.3999999999999999E-2</v>
      </c>
      <c r="N21" s="188">
        <v>
4.4000000000000004E-2</v>
      </c>
      <c r="O21" s="159"/>
    </row>
    <row r="22" spans="1:15">
      <c r="A22" s="179" t="s">
        <v>
180</v>
      </c>
      <c r="B22" s="180">
        <v>
3.9E-2</v>
      </c>
      <c r="C22" s="181">
        <v>
2.9000000000000001E-2</v>
      </c>
      <c r="D22" s="182">
        <v>
1.6E-2</v>
      </c>
      <c r="E22" s="183">
        <v>
0</v>
      </c>
      <c r="F22" s="180">
        <v>
2.1000000000000001E-2</v>
      </c>
      <c r="G22" s="184">
        <v>
1.7000000000000001E-2</v>
      </c>
      <c r="H22" s="183">
        <v>
0</v>
      </c>
      <c r="I22" s="185">
        <v>
8.0000000000000002E-3</v>
      </c>
      <c r="J22" s="173">
        <v>
0</v>
      </c>
      <c r="K22" s="186">
        <v>
7.5000000000000011E-2</v>
      </c>
      <c r="L22" s="187">
        <v>
7.1000000000000008E-2</v>
      </c>
      <c r="M22" s="187">
        <v>
5.3999999999999999E-2</v>
      </c>
      <c r="N22" s="188">
        <v>
4.4000000000000004E-2</v>
      </c>
      <c r="O22" s="159"/>
    </row>
    <row r="23" spans="1:15">
      <c r="A23" s="179" t="s">
        <v>
188</v>
      </c>
      <c r="B23" s="180">
        <v>
2.5999999999999999E-2</v>
      </c>
      <c r="C23" s="181">
        <v>
1.9E-2</v>
      </c>
      <c r="D23" s="182">
        <v>
0.01</v>
      </c>
      <c r="E23" s="183">
        <v>
0</v>
      </c>
      <c r="F23" s="180">
        <v>
1.4999999999999999E-2</v>
      </c>
      <c r="G23" s="184">
        <v>
1.0999999999999999E-2</v>
      </c>
      <c r="H23" s="183">
        <v>
0</v>
      </c>
      <c r="I23" s="185">
        <v>
5.0000000000000001E-3</v>
      </c>
      <c r="J23" s="173">
        <v>
0</v>
      </c>
      <c r="K23" s="186">
        <v>
5.099999999999999E-2</v>
      </c>
      <c r="L23" s="187">
        <v>
4.6999999999999993E-2</v>
      </c>
      <c r="M23" s="187">
        <v>
3.5999999999999997E-2</v>
      </c>
      <c r="N23" s="188">
        <v>
2.9000000000000001E-2</v>
      </c>
      <c r="O23" s="159"/>
    </row>
    <row r="24" spans="1:15">
      <c r="A24" s="179" t="s">
        <v>
192</v>
      </c>
      <c r="B24" s="180">
        <v>
2.5999999999999999E-2</v>
      </c>
      <c r="C24" s="181">
        <v>
1.9E-2</v>
      </c>
      <c r="D24" s="182">
        <v>
0.01</v>
      </c>
      <c r="E24" s="183">
        <v>
0</v>
      </c>
      <c r="F24" s="180">
        <v>
1.4999999999999999E-2</v>
      </c>
      <c r="G24" s="184">
        <v>
1.0999999999999999E-2</v>
      </c>
      <c r="H24" s="183">
        <v>
0</v>
      </c>
      <c r="I24" s="185">
        <v>
5.0000000000000001E-3</v>
      </c>
      <c r="J24" s="173">
        <v>
0</v>
      </c>
      <c r="K24" s="186">
        <v>
5.099999999999999E-2</v>
      </c>
      <c r="L24" s="187">
        <v>
4.6999999999999993E-2</v>
      </c>
      <c r="M24" s="187">
        <v>
3.5999999999999997E-2</v>
      </c>
      <c r="N24" s="188">
        <v>
2.9000000000000001E-2</v>
      </c>
      <c r="O24" s="159"/>
    </row>
    <row r="25" spans="1:15" ht="14.25" thickBot="1">
      <c r="A25" s="189" t="s">
        <v>
196</v>
      </c>
      <c r="B25" s="190">
        <v>
2.5999999999999999E-2</v>
      </c>
      <c r="C25" s="191">
        <v>
1.9E-2</v>
      </c>
      <c r="D25" s="192">
        <v>
0.01</v>
      </c>
      <c r="E25" s="193">
        <v>
0</v>
      </c>
      <c r="F25" s="194">
        <v>
1.4999999999999999E-2</v>
      </c>
      <c r="G25" s="195">
        <v>
1.0999999999999999E-2</v>
      </c>
      <c r="H25" s="193">
        <v>
0</v>
      </c>
      <c r="I25" s="196">
        <v>
5.0000000000000001E-3</v>
      </c>
      <c r="J25" s="197">
        <v>
0</v>
      </c>
      <c r="K25" s="198">
        <v>
5.099999999999999E-2</v>
      </c>
      <c r="L25" s="199">
        <v>
4.6999999999999993E-2</v>
      </c>
      <c r="M25" s="199">
        <v>
3.5999999999999997E-2</v>
      </c>
      <c r="N25" s="200">
        <v>
2.9000000000000001E-2</v>
      </c>
      <c r="O25" s="159"/>
    </row>
    <row r="26" spans="1:15">
      <c r="A26" s="201" t="s">
        <v>
200</v>
      </c>
      <c r="B26" s="202">
        <v>
0.13700000000000001</v>
      </c>
      <c r="C26" s="203">
        <v>
0.1</v>
      </c>
      <c r="D26" s="204">
        <v>
5.5E-2</v>
      </c>
      <c r="E26" s="205">
        <v>
0</v>
      </c>
      <c r="F26" s="202">
        <v>
6.3E-2</v>
      </c>
      <c r="G26" s="206">
        <v>
4.2000000000000003E-2</v>
      </c>
      <c r="H26" s="205">
        <v>
0</v>
      </c>
      <c r="I26" s="207">
        <v>
2.4E-2</v>
      </c>
      <c r="J26" s="205">
        <v>
0</v>
      </c>
      <c r="K26" s="208">
        <v>
0.245</v>
      </c>
      <c r="L26" s="209">
        <v>
0.224</v>
      </c>
      <c r="M26" s="209">
        <v>
0.182</v>
      </c>
      <c r="N26" s="210">
        <v>
0.14499999999999999</v>
      </c>
      <c r="O26" s="159"/>
    </row>
    <row r="27" spans="1:15" ht="14.25" thickBot="1">
      <c r="A27" s="189" t="s">
        <v>
204</v>
      </c>
      <c r="B27" s="190">
        <v>
5.8999999999999997E-2</v>
      </c>
      <c r="C27" s="191">
        <v>
4.2999999999999997E-2</v>
      </c>
      <c r="D27" s="192">
        <v>
2.3E-2</v>
      </c>
      <c r="E27" s="211">
        <v>
0</v>
      </c>
      <c r="F27" s="190">
        <v>
1.2E-2</v>
      </c>
      <c r="G27" s="212">
        <v>
0.01</v>
      </c>
      <c r="H27" s="211">
        <v>
0</v>
      </c>
      <c r="I27" s="213">
        <v>
1.0999999999999999E-2</v>
      </c>
      <c r="J27" s="211">
        <v>
0</v>
      </c>
      <c r="K27" s="198">
        <v>
9.1999999999999985E-2</v>
      </c>
      <c r="L27" s="199">
        <v>
8.9999999999999983E-2</v>
      </c>
      <c r="M27" s="199">
        <v>
7.9999999999999988E-2</v>
      </c>
      <c r="N27" s="200">
        <v>
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
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
101</v>
      </c>
      <c r="B1" s="146"/>
      <c r="C1" s="146" t="s">
        <v>
102</v>
      </c>
      <c r="D1" s="146"/>
      <c r="F1" s="1" t="s">
        <v>
103</v>
      </c>
    </row>
    <row r="2" spans="1:11" ht="19.5" thickBot="1">
      <c r="A2" s="147" t="s">
        <v>
104</v>
      </c>
      <c r="B2" s="146"/>
      <c r="C2" s="148" t="s">
        <v>
105</v>
      </c>
      <c r="D2" s="149" t="s">
        <v>
106</v>
      </c>
      <c r="F2" s="4" t="s">
        <v>
107</v>
      </c>
      <c r="G2" s="5">
        <v>
0.7</v>
      </c>
      <c r="H2" s="5">
        <v>
0.55000000000000004</v>
      </c>
      <c r="I2" s="6">
        <v>
0.45</v>
      </c>
      <c r="J2" s="2" t="s">
        <v>
108</v>
      </c>
      <c r="K2" s="3" t="s">
        <v>
109</v>
      </c>
    </row>
    <row r="3" spans="1:11" ht="18.75">
      <c r="A3" s="150" t="s">
        <v>
110</v>
      </c>
      <c r="B3" s="146"/>
      <c r="C3" s="151" t="s">
        <v>
110</v>
      </c>
      <c r="D3" s="152" t="s">
        <v>
111</v>
      </c>
      <c r="F3" s="7" t="s">
        <v>
112</v>
      </c>
      <c r="G3" s="8">
        <v>
11.4</v>
      </c>
      <c r="H3" s="8">
        <v>
11.1</v>
      </c>
      <c r="I3" s="9">
        <v>
10.9</v>
      </c>
      <c r="J3" s="7" t="s">
        <v>
113</v>
      </c>
      <c r="K3" s="10">
        <v>
0.7</v>
      </c>
    </row>
    <row r="4" spans="1:11" ht="18.75">
      <c r="A4" s="153" t="s">
        <v>
114</v>
      </c>
      <c r="B4" s="146"/>
      <c r="C4" s="154" t="s">
        <v>
110</v>
      </c>
      <c r="D4" s="155" t="s">
        <v>
115</v>
      </c>
      <c r="F4" s="11" t="s">
        <v>
116</v>
      </c>
      <c r="G4" s="13">
        <v>
11.4</v>
      </c>
      <c r="H4" s="13">
        <v>
11.1</v>
      </c>
      <c r="I4" s="14">
        <v>
10.9</v>
      </c>
      <c r="J4" s="11" t="s">
        <v>
117</v>
      </c>
      <c r="K4" s="15">
        <v>
0.7</v>
      </c>
    </row>
    <row r="5" spans="1:11" ht="18.75">
      <c r="A5" s="153" t="s">
        <v>
118</v>
      </c>
      <c r="B5" s="146"/>
      <c r="C5" s="154" t="s">
        <v>
110</v>
      </c>
      <c r="D5" s="155" t="s">
        <v>
119</v>
      </c>
      <c r="F5" s="11" t="s">
        <v>
120</v>
      </c>
      <c r="G5" s="13">
        <v>
11.4</v>
      </c>
      <c r="H5" s="13">
        <v>
11.1</v>
      </c>
      <c r="I5" s="14">
        <v>
10.9</v>
      </c>
      <c r="J5" s="11" t="s">
        <v>
121</v>
      </c>
      <c r="K5" s="15">
        <v>
0.7</v>
      </c>
    </row>
    <row r="6" spans="1:11" ht="18.75">
      <c r="A6" s="153" t="s">
        <v>
122</v>
      </c>
      <c r="B6" s="146"/>
      <c r="C6" s="154" t="s">
        <v>
110</v>
      </c>
      <c r="D6" s="155" t="s">
        <v>
123</v>
      </c>
      <c r="F6" s="11" t="s">
        <v>
124</v>
      </c>
      <c r="G6" s="13">
        <v>
11.4</v>
      </c>
      <c r="H6" s="13">
        <v>
11.1</v>
      </c>
      <c r="I6" s="14">
        <v>
10.9</v>
      </c>
      <c r="J6" s="11" t="s">
        <v>
125</v>
      </c>
      <c r="K6" s="15">
        <v>
0.7</v>
      </c>
    </row>
    <row r="7" spans="1:11" ht="18.75">
      <c r="A7" s="153" t="s">
        <v>
126</v>
      </c>
      <c r="B7" s="146"/>
      <c r="C7" s="154" t="s">
        <v>
110</v>
      </c>
      <c r="D7" s="155" t="s">
        <v>
127</v>
      </c>
      <c r="F7" s="11" t="s">
        <v>
128</v>
      </c>
      <c r="G7" s="13">
        <v>
11.4</v>
      </c>
      <c r="H7" s="13">
        <v>
11.1</v>
      </c>
      <c r="I7" s="14">
        <v>
10.9</v>
      </c>
      <c r="J7" s="11" t="s">
        <v>
129</v>
      </c>
      <c r="K7" s="15">
        <v>
0.45</v>
      </c>
    </row>
    <row r="8" spans="1:11" ht="18.75">
      <c r="A8" s="153" t="s">
        <v>
130</v>
      </c>
      <c r="B8" s="146"/>
      <c r="C8" s="154" t="s">
        <v>
110</v>
      </c>
      <c r="D8" s="155" t="s">
        <v>
131</v>
      </c>
      <c r="F8" s="11" t="s">
        <v>
132</v>
      </c>
      <c r="G8" s="13">
        <v>
11.4</v>
      </c>
      <c r="H8" s="13">
        <v>
11.1</v>
      </c>
      <c r="I8" s="14">
        <v>
10.9</v>
      </c>
      <c r="J8" s="11" t="s">
        <v>
133</v>
      </c>
      <c r="K8" s="15">
        <v>
0.45</v>
      </c>
    </row>
    <row r="9" spans="1:11" ht="18.75">
      <c r="A9" s="153" t="s">
        <v>
134</v>
      </c>
      <c r="B9" s="146"/>
      <c r="C9" s="154" t="s">
        <v>
110</v>
      </c>
      <c r="D9" s="155" t="s">
        <v>
135</v>
      </c>
      <c r="F9" s="11" t="s">
        <v>
136</v>
      </c>
      <c r="G9" s="13">
        <v>
11.4</v>
      </c>
      <c r="H9" s="13">
        <v>
11.1</v>
      </c>
      <c r="I9" s="14">
        <v>
10.9</v>
      </c>
      <c r="J9" s="11" t="s">
        <v>
137</v>
      </c>
      <c r="K9" s="15">
        <v>
0.55000000000000004</v>
      </c>
    </row>
    <row r="10" spans="1:11" ht="18.75">
      <c r="A10" s="153" t="s">
        <v>
138</v>
      </c>
      <c r="B10" s="146"/>
      <c r="C10" s="154" t="s">
        <v>
110</v>
      </c>
      <c r="D10" s="155" t="s">
        <v>
139</v>
      </c>
      <c r="F10" s="11" t="s">
        <v>
140</v>
      </c>
      <c r="G10" s="13">
        <v>
11.4</v>
      </c>
      <c r="H10" s="13">
        <v>
11.1</v>
      </c>
      <c r="I10" s="14">
        <v>
10.9</v>
      </c>
      <c r="J10" s="11" t="s">
        <v>
141</v>
      </c>
      <c r="K10" s="15">
        <v>
0.45</v>
      </c>
    </row>
    <row r="11" spans="1:11" ht="18.75">
      <c r="A11" s="153" t="s">
        <v>
142</v>
      </c>
      <c r="B11" s="146"/>
      <c r="C11" s="154" t="s">
        <v>
110</v>
      </c>
      <c r="D11" s="155" t="s">
        <v>
143</v>
      </c>
      <c r="F11" s="11" t="s">
        <v>
144</v>
      </c>
      <c r="G11" s="13">
        <v>
11.4</v>
      </c>
      <c r="H11" s="13">
        <v>
11.1</v>
      </c>
      <c r="I11" s="14">
        <v>
10.9</v>
      </c>
      <c r="J11" s="11" t="s">
        <v>
145</v>
      </c>
      <c r="K11" s="15">
        <v>
0.45</v>
      </c>
    </row>
    <row r="12" spans="1:11" ht="18.75">
      <c r="A12" s="153" t="s">
        <v>
146</v>
      </c>
      <c r="B12" s="146"/>
      <c r="C12" s="154" t="s">
        <v>
110</v>
      </c>
      <c r="D12" s="155" t="s">
        <v>
147</v>
      </c>
      <c r="F12" s="11" t="s">
        <v>
148</v>
      </c>
      <c r="G12" s="13">
        <v>
11.4</v>
      </c>
      <c r="H12" s="13">
        <v>
11.1</v>
      </c>
      <c r="I12" s="14">
        <v>
10.9</v>
      </c>
      <c r="J12" s="11" t="s">
        <v>
149</v>
      </c>
      <c r="K12" s="15">
        <v>
0.55000000000000004</v>
      </c>
    </row>
    <row r="13" spans="1:11" ht="18.75">
      <c r="A13" s="153" t="s">
        <v>
150</v>
      </c>
      <c r="B13" s="146"/>
      <c r="C13" s="154" t="s">
        <v>
110</v>
      </c>
      <c r="D13" s="155" t="s">
        <v>
151</v>
      </c>
      <c r="F13" s="11" t="s">
        <v>
152</v>
      </c>
      <c r="G13" s="13">
        <v>
11.4</v>
      </c>
      <c r="H13" s="13">
        <v>
11.1</v>
      </c>
      <c r="I13" s="14">
        <v>
10.9</v>
      </c>
      <c r="J13" s="11" t="s">
        <v>
153</v>
      </c>
      <c r="K13" s="15">
        <v>
0.55000000000000004</v>
      </c>
    </row>
    <row r="14" spans="1:11" ht="18.75">
      <c r="A14" s="153" t="s">
        <v>
154</v>
      </c>
      <c r="B14" s="146"/>
      <c r="C14" s="154" t="s">
        <v>
110</v>
      </c>
      <c r="D14" s="155" t="s">
        <v>
155</v>
      </c>
      <c r="F14" s="11" t="s">
        <v>
156</v>
      </c>
      <c r="G14" s="13">
        <v>
11.4</v>
      </c>
      <c r="H14" s="13">
        <v>
11.1</v>
      </c>
      <c r="I14" s="14">
        <v>
10.9</v>
      </c>
      <c r="J14" s="11" t="s">
        <v>
157</v>
      </c>
      <c r="K14" s="15">
        <v>
0.55000000000000004</v>
      </c>
    </row>
    <row r="15" spans="1:11" ht="18.75">
      <c r="A15" s="153" t="s">
        <v>
7</v>
      </c>
      <c r="B15" s="146"/>
      <c r="C15" s="154" t="s">
        <v>
110</v>
      </c>
      <c r="D15" s="155" t="s">
        <v>
158</v>
      </c>
      <c r="F15" s="11" t="s">
        <v>
159</v>
      </c>
      <c r="G15" s="13">
        <v>
11.4</v>
      </c>
      <c r="H15" s="13">
        <v>
11.1</v>
      </c>
      <c r="I15" s="14">
        <v>
10.9</v>
      </c>
      <c r="J15" s="11" t="s">
        <v>
160</v>
      </c>
      <c r="K15" s="15">
        <v>
0.45</v>
      </c>
    </row>
    <row r="16" spans="1:11" ht="18.75">
      <c r="A16" s="153" t="s">
        <v>
161</v>
      </c>
      <c r="B16" s="146"/>
      <c r="C16" s="154" t="s">
        <v>
110</v>
      </c>
      <c r="D16" s="155" t="s">
        <v>
162</v>
      </c>
      <c r="F16" s="11" t="s">
        <v>
163</v>
      </c>
      <c r="G16" s="13">
        <v>
11.4</v>
      </c>
      <c r="H16" s="13">
        <v>
11.1</v>
      </c>
      <c r="I16" s="14">
        <v>
10.9</v>
      </c>
      <c r="J16" s="11" t="s">
        <v>
164</v>
      </c>
      <c r="K16" s="15">
        <v>
0.45</v>
      </c>
    </row>
    <row r="17" spans="1:11" ht="18.75">
      <c r="A17" s="153" t="s">
        <v>
165</v>
      </c>
      <c r="B17" s="146"/>
      <c r="C17" s="154" t="s">
        <v>
110</v>
      </c>
      <c r="D17" s="155" t="s">
        <v>
166</v>
      </c>
      <c r="F17" s="11" t="s">
        <v>
167</v>
      </c>
      <c r="G17" s="13">
        <v>
11.4</v>
      </c>
      <c r="H17" s="13">
        <v>
11.1</v>
      </c>
      <c r="I17" s="14">
        <v>
10.9</v>
      </c>
      <c r="J17" s="11" t="s">
        <v>
168</v>
      </c>
      <c r="K17" s="15">
        <v>
0.45</v>
      </c>
    </row>
    <row r="18" spans="1:11" ht="18.75">
      <c r="A18" s="153" t="s">
        <v>
169</v>
      </c>
      <c r="B18" s="146"/>
      <c r="C18" s="154" t="s">
        <v>
110</v>
      </c>
      <c r="D18" s="155" t="s">
        <v>
170</v>
      </c>
      <c r="F18" s="11" t="s">
        <v>
171</v>
      </c>
      <c r="G18" s="13">
        <v>
11.4</v>
      </c>
      <c r="H18" s="13">
        <v>
11.1</v>
      </c>
      <c r="I18" s="14">
        <v>
10.9</v>
      </c>
      <c r="J18" s="11" t="s">
        <v>
172</v>
      </c>
      <c r="K18" s="15">
        <v>
0.55000000000000004</v>
      </c>
    </row>
    <row r="19" spans="1:11" ht="18.75">
      <c r="A19" s="153" t="s">
        <v>
173</v>
      </c>
      <c r="B19" s="146"/>
      <c r="C19" s="154" t="s">
        <v>
110</v>
      </c>
      <c r="D19" s="155" t="s">
        <v>
174</v>
      </c>
      <c r="F19" s="11" t="s">
        <v>
175</v>
      </c>
      <c r="G19" s="13">
        <v>
11.4</v>
      </c>
      <c r="H19" s="13">
        <v>
11.1</v>
      </c>
      <c r="I19" s="14">
        <v>
10.9</v>
      </c>
      <c r="J19" s="11" t="s">
        <v>
176</v>
      </c>
      <c r="K19" s="15">
        <v>
0.45</v>
      </c>
    </row>
    <row r="20" spans="1:11" ht="18.75">
      <c r="A20" s="153" t="s">
        <v>
177</v>
      </c>
      <c r="B20" s="146"/>
      <c r="C20" s="154" t="s">
        <v>
110</v>
      </c>
      <c r="D20" s="155" t="s">
        <v>
178</v>
      </c>
      <c r="F20" s="11" t="s">
        <v>
179</v>
      </c>
      <c r="G20" s="13">
        <v>
11.4</v>
      </c>
      <c r="H20" s="13">
        <v>
11.1</v>
      </c>
      <c r="I20" s="14">
        <v>
10.9</v>
      </c>
      <c r="J20" s="11" t="s">
        <v>
180</v>
      </c>
      <c r="K20" s="15">
        <v>
0.45</v>
      </c>
    </row>
    <row r="21" spans="1:11" ht="18.75">
      <c r="A21" s="153" t="s">
        <v>
181</v>
      </c>
      <c r="B21" s="146"/>
      <c r="C21" s="154" t="s">
        <v>
110</v>
      </c>
      <c r="D21" s="155" t="s">
        <v>
182</v>
      </c>
      <c r="F21" s="11" t="s">
        <v>
183</v>
      </c>
      <c r="G21" s="13">
        <v>
11.4</v>
      </c>
      <c r="H21" s="13">
        <v>
11.1</v>
      </c>
      <c r="I21" s="14">
        <v>
10.9</v>
      </c>
      <c r="J21" s="11" t="s">
        <v>
184</v>
      </c>
      <c r="K21" s="15">
        <v>
0.45</v>
      </c>
    </row>
    <row r="22" spans="1:11" ht="18.75">
      <c r="A22" s="153" t="s">
        <v>
185</v>
      </c>
      <c r="B22" s="146"/>
      <c r="C22" s="154" t="s">
        <v>
110</v>
      </c>
      <c r="D22" s="155" t="s">
        <v>
186</v>
      </c>
      <c r="F22" s="11" t="s">
        <v>
187</v>
      </c>
      <c r="G22" s="13">
        <v>
11.4</v>
      </c>
      <c r="H22" s="13">
        <v>
11.1</v>
      </c>
      <c r="I22" s="14">
        <v>
10.9</v>
      </c>
      <c r="J22" s="11" t="s">
        <v>
188</v>
      </c>
      <c r="K22" s="15">
        <v>
0.45</v>
      </c>
    </row>
    <row r="23" spans="1:11" ht="18.75">
      <c r="A23" s="153" t="s">
        <v>
189</v>
      </c>
      <c r="B23" s="146"/>
      <c r="C23" s="154" t="s">
        <v>
110</v>
      </c>
      <c r="D23" s="155" t="s">
        <v>
190</v>
      </c>
      <c r="F23" s="11" t="s">
        <v>
191</v>
      </c>
      <c r="G23" s="13">
        <v>
11.4</v>
      </c>
      <c r="H23" s="13">
        <v>
11.1</v>
      </c>
      <c r="I23" s="14">
        <v>
10.9</v>
      </c>
      <c r="J23" s="11" t="s">
        <v>
192</v>
      </c>
      <c r="K23" s="15">
        <v>
0.45</v>
      </c>
    </row>
    <row r="24" spans="1:11" ht="19.5" thickBot="1">
      <c r="A24" s="153" t="s">
        <v>
193</v>
      </c>
      <c r="B24" s="146"/>
      <c r="C24" s="154" t="s">
        <v>
110</v>
      </c>
      <c r="D24" s="155" t="s">
        <v>
194</v>
      </c>
      <c r="F24" s="11" t="s">
        <v>
195</v>
      </c>
      <c r="G24" s="13">
        <v>
11.4</v>
      </c>
      <c r="H24" s="13">
        <v>
11.1</v>
      </c>
      <c r="I24" s="14">
        <v>
10.9</v>
      </c>
      <c r="J24" s="11" t="s">
        <v>
196</v>
      </c>
      <c r="K24" s="15">
        <v>
0.45</v>
      </c>
    </row>
    <row r="25" spans="1:11" ht="18.75">
      <c r="A25" s="153" t="s">
        <v>
197</v>
      </c>
      <c r="B25" s="146"/>
      <c r="C25" s="154" t="s">
        <v>
110</v>
      </c>
      <c r="D25" s="155" t="s">
        <v>
198</v>
      </c>
      <c r="F25" s="11" t="s">
        <v>
199</v>
      </c>
      <c r="G25" s="13">
        <v>
11.4</v>
      </c>
      <c r="H25" s="13">
        <v>
11.1</v>
      </c>
      <c r="I25" s="14">
        <v>
10.9</v>
      </c>
      <c r="J25" s="7" t="s">
        <v>
200</v>
      </c>
      <c r="K25" s="10">
        <v>
0.7</v>
      </c>
    </row>
    <row r="26" spans="1:11" ht="19.5" thickBot="1">
      <c r="A26" s="153" t="s">
        <v>
201</v>
      </c>
      <c r="B26" s="146"/>
      <c r="C26" s="154" t="s">
        <v>
110</v>
      </c>
      <c r="D26" s="155" t="s">
        <v>
202</v>
      </c>
      <c r="F26" s="11" t="s">
        <v>
203</v>
      </c>
      <c r="G26" s="16">
        <v>
11.12</v>
      </c>
      <c r="H26" s="16">
        <v>
10.88</v>
      </c>
      <c r="I26" s="17">
        <v>
10.72</v>
      </c>
      <c r="J26" s="18" t="s">
        <v>
204</v>
      </c>
      <c r="K26" s="24">
        <v>
0.45</v>
      </c>
    </row>
    <row r="27" spans="1:11">
      <c r="A27" s="153" t="s">
        <v>
205</v>
      </c>
      <c r="B27" s="146"/>
      <c r="C27" s="154" t="s">
        <v>
110</v>
      </c>
      <c r="D27" s="155" t="s">
        <v>
206</v>
      </c>
      <c r="F27" s="20" t="s">
        <v>
207</v>
      </c>
      <c r="G27" s="21">
        <v>
11.12</v>
      </c>
      <c r="H27" s="21">
        <v>
10.88</v>
      </c>
      <c r="I27" s="22">
        <v>
10.72</v>
      </c>
    </row>
    <row r="28" spans="1:11">
      <c r="A28" s="153" t="s">
        <v>
208</v>
      </c>
      <c r="B28" s="146"/>
      <c r="C28" s="154" t="s">
        <v>
110</v>
      </c>
      <c r="D28" s="155" t="s">
        <v>
209</v>
      </c>
      <c r="F28" s="11" t="s">
        <v>
210</v>
      </c>
      <c r="G28" s="16">
        <v>
11.12</v>
      </c>
      <c r="H28" s="16">
        <v>
10.88</v>
      </c>
      <c r="I28" s="12">
        <v>
10.72</v>
      </c>
    </row>
    <row r="29" spans="1:11">
      <c r="A29" s="153" t="s">
        <v>
211</v>
      </c>
      <c r="B29" s="146"/>
      <c r="C29" s="154" t="s">
        <v>
110</v>
      </c>
      <c r="D29" s="155" t="s">
        <v>
212</v>
      </c>
      <c r="F29" s="11" t="s">
        <v>
213</v>
      </c>
      <c r="G29" s="16">
        <v>
11.12</v>
      </c>
      <c r="H29" s="16">
        <v>
10.88</v>
      </c>
      <c r="I29" s="12">
        <v>
10.72</v>
      </c>
    </row>
    <row r="30" spans="1:11">
      <c r="A30" s="153" t="s">
        <v>
214</v>
      </c>
      <c r="B30" s="146"/>
      <c r="C30" s="154" t="s">
        <v>
110</v>
      </c>
      <c r="D30" s="155" t="s">
        <v>
215</v>
      </c>
      <c r="F30" s="11" t="s">
        <v>
216</v>
      </c>
      <c r="G30" s="16">
        <v>
11.12</v>
      </c>
      <c r="H30" s="16">
        <v>
10.88</v>
      </c>
      <c r="I30" s="12">
        <v>
10.72</v>
      </c>
    </row>
    <row r="31" spans="1:11">
      <c r="A31" s="153" t="s">
        <v>
217</v>
      </c>
      <c r="B31" s="146"/>
      <c r="C31" s="154" t="s">
        <v>
110</v>
      </c>
      <c r="D31" s="155" t="s">
        <v>
218</v>
      </c>
      <c r="F31" s="11" t="s">
        <v>
219</v>
      </c>
      <c r="G31" s="16">
        <v>
11.12</v>
      </c>
      <c r="H31" s="16">
        <v>
10.88</v>
      </c>
      <c r="I31" s="12">
        <v>
10.72</v>
      </c>
    </row>
    <row r="32" spans="1:11">
      <c r="A32" s="153" t="s">
        <v>
220</v>
      </c>
      <c r="B32" s="146"/>
      <c r="C32" s="154" t="s">
        <v>
110</v>
      </c>
      <c r="D32" s="155" t="s">
        <v>
221</v>
      </c>
      <c r="F32" s="11" t="s">
        <v>
222</v>
      </c>
      <c r="G32" s="16">
        <v>
11.12</v>
      </c>
      <c r="H32" s="16">
        <v>
10.88</v>
      </c>
      <c r="I32" s="12">
        <v>
10.72</v>
      </c>
    </row>
    <row r="33" spans="1:9">
      <c r="A33" s="153" t="s">
        <v>
223</v>
      </c>
      <c r="B33" s="146"/>
      <c r="C33" s="154" t="s">
        <v>
110</v>
      </c>
      <c r="D33" s="155" t="s">
        <v>
224</v>
      </c>
      <c r="F33" s="11" t="s">
        <v>
225</v>
      </c>
      <c r="G33" s="16">
        <v>
11.05</v>
      </c>
      <c r="H33" s="16">
        <v>
10.83</v>
      </c>
      <c r="I33" s="12">
        <v>
10.68</v>
      </c>
    </row>
    <row r="34" spans="1:9">
      <c r="A34" s="153" t="s">
        <v>
226</v>
      </c>
      <c r="B34" s="146"/>
      <c r="C34" s="154" t="s">
        <v>
110</v>
      </c>
      <c r="D34" s="155" t="s">
        <v>
227</v>
      </c>
      <c r="F34" s="11" t="s">
        <v>
228</v>
      </c>
      <c r="G34" s="16">
        <v>
11.05</v>
      </c>
      <c r="H34" s="16">
        <v>
10.83</v>
      </c>
      <c r="I34" s="12">
        <v>
10.68</v>
      </c>
    </row>
    <row r="35" spans="1:9">
      <c r="A35" s="153" t="s">
        <v>
229</v>
      </c>
      <c r="B35" s="146"/>
      <c r="C35" s="154" t="s">
        <v>
110</v>
      </c>
      <c r="D35" s="155" t="s">
        <v>
230</v>
      </c>
      <c r="F35" s="11" t="s">
        <v>
231</v>
      </c>
      <c r="G35" s="16">
        <v>
11.05</v>
      </c>
      <c r="H35" s="16">
        <v>
10.83</v>
      </c>
      <c r="I35" s="12">
        <v>
10.68</v>
      </c>
    </row>
    <row r="36" spans="1:9">
      <c r="A36" s="153" t="s">
        <v>
232</v>
      </c>
      <c r="B36" s="146"/>
      <c r="C36" s="154" t="s">
        <v>
110</v>
      </c>
      <c r="D36" s="155" t="s">
        <v>
233</v>
      </c>
      <c r="F36" s="11" t="s">
        <v>
234</v>
      </c>
      <c r="G36" s="16">
        <v>
11.05</v>
      </c>
      <c r="H36" s="16">
        <v>
10.83</v>
      </c>
      <c r="I36" s="12">
        <v>
10.68</v>
      </c>
    </row>
    <row r="37" spans="1:9">
      <c r="A37" s="153" t="s">
        <v>
235</v>
      </c>
      <c r="B37" s="146"/>
      <c r="C37" s="154" t="s">
        <v>
110</v>
      </c>
      <c r="D37" s="155" t="s">
        <v>
236</v>
      </c>
      <c r="F37" s="11" t="s">
        <v>
237</v>
      </c>
      <c r="G37" s="16">
        <v>
11.05</v>
      </c>
      <c r="H37" s="16">
        <v>
10.83</v>
      </c>
      <c r="I37" s="12">
        <v>
10.68</v>
      </c>
    </row>
    <row r="38" spans="1:9">
      <c r="A38" s="153" t="s">
        <v>
238</v>
      </c>
      <c r="B38" s="146"/>
      <c r="C38" s="154" t="s">
        <v>
110</v>
      </c>
      <c r="D38" s="155" t="s">
        <v>
239</v>
      </c>
      <c r="F38" s="11" t="s">
        <v>
240</v>
      </c>
      <c r="G38" s="16">
        <v>
11.05</v>
      </c>
      <c r="H38" s="16">
        <v>
10.83</v>
      </c>
      <c r="I38" s="12">
        <v>
10.68</v>
      </c>
    </row>
    <row r="39" spans="1:9">
      <c r="A39" s="153" t="s">
        <v>
241</v>
      </c>
      <c r="B39" s="146"/>
      <c r="C39" s="154" t="s">
        <v>
110</v>
      </c>
      <c r="D39" s="155" t="s">
        <v>
242</v>
      </c>
      <c r="F39" s="11" t="s">
        <v>
243</v>
      </c>
      <c r="G39" s="16">
        <v>
11.05</v>
      </c>
      <c r="H39" s="16">
        <v>
10.83</v>
      </c>
      <c r="I39" s="12">
        <v>
10.68</v>
      </c>
    </row>
    <row r="40" spans="1:9">
      <c r="A40" s="153" t="s">
        <v>
244</v>
      </c>
      <c r="B40" s="146"/>
      <c r="C40" s="154" t="s">
        <v>
110</v>
      </c>
      <c r="D40" s="155" t="s">
        <v>
245</v>
      </c>
      <c r="F40" s="11" t="s">
        <v>
246</v>
      </c>
      <c r="G40" s="16">
        <v>
11.05</v>
      </c>
      <c r="H40" s="16">
        <v>
10.83</v>
      </c>
      <c r="I40" s="12">
        <v>
10.68</v>
      </c>
    </row>
    <row r="41" spans="1:9">
      <c r="A41" s="153" t="s">
        <v>
247</v>
      </c>
      <c r="B41" s="146"/>
      <c r="C41" s="154" t="s">
        <v>
110</v>
      </c>
      <c r="D41" s="155" t="s">
        <v>
248</v>
      </c>
      <c r="F41" s="11" t="s">
        <v>
249</v>
      </c>
      <c r="G41" s="16">
        <v>
11.05</v>
      </c>
      <c r="H41" s="16">
        <v>
10.83</v>
      </c>
      <c r="I41" s="12">
        <v>
10.68</v>
      </c>
    </row>
    <row r="42" spans="1:9">
      <c r="A42" s="153" t="s">
        <v>
250</v>
      </c>
      <c r="B42" s="146"/>
      <c r="C42" s="154" t="s">
        <v>
110</v>
      </c>
      <c r="D42" s="155" t="s">
        <v>
251</v>
      </c>
      <c r="F42" s="11" t="s">
        <v>
252</v>
      </c>
      <c r="G42" s="16">
        <v>
11.05</v>
      </c>
      <c r="H42" s="16">
        <v>
10.83</v>
      </c>
      <c r="I42" s="12">
        <v>
10.68</v>
      </c>
    </row>
    <row r="43" spans="1:9">
      <c r="A43" s="153" t="s">
        <v>
253</v>
      </c>
      <c r="B43" s="146"/>
      <c r="C43" s="154" t="s">
        <v>
110</v>
      </c>
      <c r="D43" s="155" t="s">
        <v>
254</v>
      </c>
      <c r="F43" s="11" t="s">
        <v>
255</v>
      </c>
      <c r="G43" s="16">
        <v>
11.05</v>
      </c>
      <c r="H43" s="16">
        <v>
10.83</v>
      </c>
      <c r="I43" s="12">
        <v>
10.68</v>
      </c>
    </row>
    <row r="44" spans="1:9">
      <c r="A44" s="153" t="s">
        <v>
256</v>
      </c>
      <c r="B44" s="146"/>
      <c r="C44" s="154" t="s">
        <v>
110</v>
      </c>
      <c r="D44" s="155" t="s">
        <v>
257</v>
      </c>
      <c r="F44" s="11" t="s">
        <v>
258</v>
      </c>
      <c r="G44" s="16">
        <v>
11.05</v>
      </c>
      <c r="H44" s="16">
        <v>
10.83</v>
      </c>
      <c r="I44" s="12">
        <v>
10.68</v>
      </c>
    </row>
    <row r="45" spans="1:9">
      <c r="A45" s="153" t="s">
        <v>
259</v>
      </c>
      <c r="B45" s="146"/>
      <c r="C45" s="154" t="s">
        <v>
110</v>
      </c>
      <c r="D45" s="155" t="s">
        <v>
260</v>
      </c>
      <c r="F45" s="11" t="s">
        <v>
261</v>
      </c>
      <c r="G45" s="16">
        <v>
11.05</v>
      </c>
      <c r="H45" s="16">
        <v>
10.83</v>
      </c>
      <c r="I45" s="12">
        <v>
10.68</v>
      </c>
    </row>
    <row r="46" spans="1:9">
      <c r="A46" s="153" t="s">
        <v>
262</v>
      </c>
      <c r="B46" s="146"/>
      <c r="C46" s="154" t="s">
        <v>
110</v>
      </c>
      <c r="D46" s="155" t="s">
        <v>
263</v>
      </c>
      <c r="F46" s="11" t="s">
        <v>
264</v>
      </c>
      <c r="G46" s="16">
        <v>
11.05</v>
      </c>
      <c r="H46" s="16">
        <v>
10.83</v>
      </c>
      <c r="I46" s="12">
        <v>
10.68</v>
      </c>
    </row>
    <row r="47" spans="1:9">
      <c r="A47" s="153" t="s">
        <v>
265</v>
      </c>
      <c r="B47" s="146"/>
      <c r="C47" s="154" t="s">
        <v>
110</v>
      </c>
      <c r="D47" s="155" t="s">
        <v>
266</v>
      </c>
      <c r="F47" s="11" t="s">
        <v>
267</v>
      </c>
      <c r="G47" s="16">
        <v>
11.05</v>
      </c>
      <c r="H47" s="16">
        <v>
10.83</v>
      </c>
      <c r="I47" s="12">
        <v>
10.68</v>
      </c>
    </row>
    <row r="48" spans="1:9">
      <c r="A48" s="153" t="s">
        <v>
268</v>
      </c>
      <c r="B48" s="146"/>
      <c r="C48" s="154" t="s">
        <v>
110</v>
      </c>
      <c r="D48" s="155" t="s">
        <v>
269</v>
      </c>
      <c r="F48" s="11" t="s">
        <v>
270</v>
      </c>
      <c r="G48" s="16">
        <v>
11.05</v>
      </c>
      <c r="H48" s="16">
        <v>
10.83</v>
      </c>
      <c r="I48" s="12">
        <v>
10.68</v>
      </c>
    </row>
    <row r="49" spans="1:9" ht="14.25" thickBot="1">
      <c r="A49" s="156" t="s">
        <v>
271</v>
      </c>
      <c r="B49" s="146"/>
      <c r="C49" s="154" t="s">
        <v>
110</v>
      </c>
      <c r="D49" s="155" t="s">
        <v>
272</v>
      </c>
      <c r="F49" s="11" t="s">
        <v>
273</v>
      </c>
      <c r="G49" s="16">
        <v>
11.05</v>
      </c>
      <c r="H49" s="16">
        <v>
10.83</v>
      </c>
      <c r="I49" s="12">
        <v>
10.68</v>
      </c>
    </row>
    <row r="50" spans="1:9">
      <c r="A50" s="146"/>
      <c r="B50" s="146"/>
      <c r="C50" s="154" t="s">
        <v>
110</v>
      </c>
      <c r="D50" s="155" t="s">
        <v>
274</v>
      </c>
      <c r="F50" s="11" t="s">
        <v>
275</v>
      </c>
      <c r="G50" s="16">
        <v>
11.05</v>
      </c>
      <c r="H50" s="16">
        <v>
10.83</v>
      </c>
      <c r="I50" s="12">
        <v>
10.68</v>
      </c>
    </row>
    <row r="51" spans="1:9">
      <c r="A51" s="146"/>
      <c r="B51" s="146"/>
      <c r="C51" s="154" t="s">
        <v>
110</v>
      </c>
      <c r="D51" s="155" t="s">
        <v>
276</v>
      </c>
      <c r="F51" s="11" t="s">
        <v>
277</v>
      </c>
      <c r="G51" s="16">
        <v>
11.05</v>
      </c>
      <c r="H51" s="16">
        <v>
10.83</v>
      </c>
      <c r="I51" s="12">
        <v>
10.68</v>
      </c>
    </row>
    <row r="52" spans="1:9">
      <c r="A52" s="146"/>
      <c r="B52" s="146"/>
      <c r="C52" s="154" t="s">
        <v>
110</v>
      </c>
      <c r="D52" s="155" t="s">
        <v>
278</v>
      </c>
      <c r="F52" s="11" t="s">
        <v>
279</v>
      </c>
      <c r="G52" s="16">
        <v>
11.05</v>
      </c>
      <c r="H52" s="16">
        <v>
10.83</v>
      </c>
      <c r="I52" s="12">
        <v>
10.68</v>
      </c>
    </row>
    <row r="53" spans="1:9">
      <c r="A53" s="146"/>
      <c r="B53" s="146"/>
      <c r="C53" s="154" t="s">
        <v>
110</v>
      </c>
      <c r="D53" s="155" t="s">
        <v>
280</v>
      </c>
      <c r="F53" s="11" t="s">
        <v>
281</v>
      </c>
      <c r="G53" s="16">
        <v>
11.05</v>
      </c>
      <c r="H53" s="16">
        <v>
10.83</v>
      </c>
      <c r="I53" s="12">
        <v>
10.68</v>
      </c>
    </row>
    <row r="54" spans="1:9">
      <c r="A54" s="146"/>
      <c r="B54" s="146"/>
      <c r="C54" s="154" t="s">
        <v>
110</v>
      </c>
      <c r="D54" s="155" t="s">
        <v>
282</v>
      </c>
      <c r="F54" s="11" t="s">
        <v>
283</v>
      </c>
      <c r="G54" s="16">
        <v>
11.05</v>
      </c>
      <c r="H54" s="16">
        <v>
10.83</v>
      </c>
      <c r="I54" s="12">
        <v>
10.68</v>
      </c>
    </row>
    <row r="55" spans="1:9">
      <c r="A55" s="146"/>
      <c r="B55" s="146"/>
      <c r="C55" s="154" t="s">
        <v>
110</v>
      </c>
      <c r="D55" s="155" t="s">
        <v>
284</v>
      </c>
      <c r="F55" s="11" t="s">
        <v>
285</v>
      </c>
      <c r="G55" s="16">
        <v>
11.05</v>
      </c>
      <c r="H55" s="16">
        <v>
10.83</v>
      </c>
      <c r="I55" s="12">
        <v>
10.68</v>
      </c>
    </row>
    <row r="56" spans="1:9">
      <c r="A56" s="146"/>
      <c r="B56" s="146"/>
      <c r="C56" s="154" t="s">
        <v>
110</v>
      </c>
      <c r="D56" s="155" t="s">
        <v>
286</v>
      </c>
      <c r="F56" s="11" t="s">
        <v>
287</v>
      </c>
      <c r="G56" s="16">
        <v>
11.05</v>
      </c>
      <c r="H56" s="16">
        <v>
10.83</v>
      </c>
      <c r="I56" s="12">
        <v>
10.68</v>
      </c>
    </row>
    <row r="57" spans="1:9">
      <c r="A57" s="146"/>
      <c r="B57" s="146"/>
      <c r="C57" s="154" t="s">
        <v>
110</v>
      </c>
      <c r="D57" s="155" t="s">
        <v>
288</v>
      </c>
      <c r="F57" s="11" t="s">
        <v>
289</v>
      </c>
      <c r="G57" s="16">
        <v>
11.05</v>
      </c>
      <c r="H57" s="16">
        <v>
10.83</v>
      </c>
      <c r="I57" s="12">
        <v>
10.68</v>
      </c>
    </row>
    <row r="58" spans="1:9">
      <c r="A58" s="146"/>
      <c r="B58" s="146"/>
      <c r="C58" s="154" t="s">
        <v>
110</v>
      </c>
      <c r="D58" s="155" t="s">
        <v>
290</v>
      </c>
      <c r="F58" s="11" t="s">
        <v>
291</v>
      </c>
      <c r="G58" s="16">
        <v>
11.05</v>
      </c>
      <c r="H58" s="16">
        <v>
10.83</v>
      </c>
      <c r="I58" s="12">
        <v>
10.68</v>
      </c>
    </row>
    <row r="59" spans="1:9">
      <c r="A59" s="146"/>
      <c r="B59" s="146"/>
      <c r="C59" s="154" t="s">
        <v>
110</v>
      </c>
      <c r="D59" s="155" t="s">
        <v>
292</v>
      </c>
      <c r="F59" s="11" t="s">
        <v>
293</v>
      </c>
      <c r="G59" s="16">
        <v>
11.05</v>
      </c>
      <c r="H59" s="16">
        <v>
10.83</v>
      </c>
      <c r="I59" s="12">
        <v>
10.68</v>
      </c>
    </row>
    <row r="60" spans="1:9">
      <c r="A60" s="146"/>
      <c r="B60" s="146"/>
      <c r="C60" s="154" t="s">
        <v>
110</v>
      </c>
      <c r="D60" s="155" t="s">
        <v>
294</v>
      </c>
      <c r="F60" s="11" t="s">
        <v>
295</v>
      </c>
      <c r="G60" s="16">
        <v>
11.05</v>
      </c>
      <c r="H60" s="16">
        <v>
10.83</v>
      </c>
      <c r="I60" s="12">
        <v>
10.68</v>
      </c>
    </row>
    <row r="61" spans="1:9">
      <c r="A61" s="146"/>
      <c r="B61" s="146"/>
      <c r="C61" s="154" t="s">
        <v>
110</v>
      </c>
      <c r="D61" s="155" t="s">
        <v>
296</v>
      </c>
      <c r="F61" s="11" t="s">
        <v>
297</v>
      </c>
      <c r="G61" s="16">
        <v>
11.05</v>
      </c>
      <c r="H61" s="16">
        <v>
10.83</v>
      </c>
      <c r="I61" s="12">
        <v>
10.68</v>
      </c>
    </row>
    <row r="62" spans="1:9">
      <c r="A62" s="146"/>
      <c r="B62" s="146"/>
      <c r="C62" s="154" t="s">
        <v>
110</v>
      </c>
      <c r="D62" s="155" t="s">
        <v>
298</v>
      </c>
      <c r="F62" s="11" t="s">
        <v>
299</v>
      </c>
      <c r="G62" s="16">
        <v>
10.84</v>
      </c>
      <c r="H62" s="16">
        <v>
10.66</v>
      </c>
      <c r="I62" s="12">
        <v>
10.54</v>
      </c>
    </row>
    <row r="63" spans="1:9">
      <c r="A63" s="146"/>
      <c r="B63" s="146"/>
      <c r="C63" s="154" t="s">
        <v>
110</v>
      </c>
      <c r="D63" s="155" t="s">
        <v>
300</v>
      </c>
      <c r="F63" s="11" t="s">
        <v>
301</v>
      </c>
      <c r="G63" s="16">
        <v>
10.84</v>
      </c>
      <c r="H63" s="16">
        <v>
10.66</v>
      </c>
      <c r="I63" s="12">
        <v>
10.54</v>
      </c>
    </row>
    <row r="64" spans="1:9">
      <c r="A64" s="146"/>
      <c r="B64" s="146"/>
      <c r="C64" s="154" t="s">
        <v>
110</v>
      </c>
      <c r="D64" s="155" t="s">
        <v>
302</v>
      </c>
      <c r="F64" s="11" t="s">
        <v>
303</v>
      </c>
      <c r="G64" s="16">
        <v>
10.84</v>
      </c>
      <c r="H64" s="16">
        <v>
10.66</v>
      </c>
      <c r="I64" s="12">
        <v>
10.54</v>
      </c>
    </row>
    <row r="65" spans="1:9">
      <c r="A65" s="146"/>
      <c r="B65" s="146"/>
      <c r="C65" s="154" t="s">
        <v>
110</v>
      </c>
      <c r="D65" s="155" t="s">
        <v>
304</v>
      </c>
      <c r="F65" s="11" t="s">
        <v>
305</v>
      </c>
      <c r="G65" s="16">
        <v>
10.84</v>
      </c>
      <c r="H65" s="16">
        <v>
10.66</v>
      </c>
      <c r="I65" s="12">
        <v>
10.54</v>
      </c>
    </row>
    <row r="66" spans="1:9">
      <c r="A66" s="146"/>
      <c r="B66" s="146"/>
      <c r="C66" s="154" t="s">
        <v>
110</v>
      </c>
      <c r="D66" s="155" t="s">
        <v>
306</v>
      </c>
      <c r="F66" s="11" t="s">
        <v>
307</v>
      </c>
      <c r="G66" s="16">
        <v>
10.84</v>
      </c>
      <c r="H66" s="16">
        <v>
10.66</v>
      </c>
      <c r="I66" s="12">
        <v>
10.54</v>
      </c>
    </row>
    <row r="67" spans="1:9">
      <c r="A67" s="146"/>
      <c r="B67" s="146"/>
      <c r="C67" s="154" t="s">
        <v>
110</v>
      </c>
      <c r="D67" s="155" t="s">
        <v>
308</v>
      </c>
      <c r="F67" s="11" t="s">
        <v>
309</v>
      </c>
      <c r="G67" s="16">
        <v>
10.84</v>
      </c>
      <c r="H67" s="16">
        <v>
10.66</v>
      </c>
      <c r="I67" s="12">
        <v>
10.54</v>
      </c>
    </row>
    <row r="68" spans="1:9">
      <c r="A68" s="146"/>
      <c r="B68" s="146"/>
      <c r="C68" s="154" t="s">
        <v>
110</v>
      </c>
      <c r="D68" s="155" t="s">
        <v>
310</v>
      </c>
      <c r="F68" s="11" t="s">
        <v>
311</v>
      </c>
      <c r="G68" s="16">
        <v>
10.84</v>
      </c>
      <c r="H68" s="16">
        <v>
10.66</v>
      </c>
      <c r="I68" s="12">
        <v>
10.54</v>
      </c>
    </row>
    <row r="69" spans="1:9">
      <c r="A69" s="146"/>
      <c r="B69" s="146"/>
      <c r="C69" s="154" t="s">
        <v>
110</v>
      </c>
      <c r="D69" s="155" t="s">
        <v>
312</v>
      </c>
      <c r="F69" s="11" t="s">
        <v>
313</v>
      </c>
      <c r="G69" s="16">
        <v>
10.84</v>
      </c>
      <c r="H69" s="16">
        <v>
10.66</v>
      </c>
      <c r="I69" s="12">
        <v>
10.54</v>
      </c>
    </row>
    <row r="70" spans="1:9">
      <c r="A70" s="146"/>
      <c r="B70" s="146"/>
      <c r="C70" s="154" t="s">
        <v>
110</v>
      </c>
      <c r="D70" s="155" t="s">
        <v>
314</v>
      </c>
      <c r="F70" s="11" t="s">
        <v>
315</v>
      </c>
      <c r="G70" s="16">
        <v>
10.84</v>
      </c>
      <c r="H70" s="16">
        <v>
10.66</v>
      </c>
      <c r="I70" s="12">
        <v>
10.54</v>
      </c>
    </row>
    <row r="71" spans="1:9">
      <c r="A71" s="146"/>
      <c r="B71" s="146"/>
      <c r="C71" s="154" t="s">
        <v>
110</v>
      </c>
      <c r="D71" s="155" t="s">
        <v>
316</v>
      </c>
      <c r="F71" s="11" t="s">
        <v>
317</v>
      </c>
      <c r="G71" s="16">
        <v>
10.84</v>
      </c>
      <c r="H71" s="16">
        <v>
10.66</v>
      </c>
      <c r="I71" s="12">
        <v>
10.54</v>
      </c>
    </row>
    <row r="72" spans="1:9">
      <c r="A72" s="146"/>
      <c r="B72" s="146"/>
      <c r="C72" s="154" t="s">
        <v>
110</v>
      </c>
      <c r="D72" s="155" t="s">
        <v>
318</v>
      </c>
      <c r="F72" s="11" t="s">
        <v>
319</v>
      </c>
      <c r="G72" s="16">
        <v>
10.84</v>
      </c>
      <c r="H72" s="16">
        <v>
10.66</v>
      </c>
      <c r="I72" s="12">
        <v>
10.54</v>
      </c>
    </row>
    <row r="73" spans="1:9">
      <c r="A73" s="146"/>
      <c r="B73" s="146"/>
      <c r="C73" s="154" t="s">
        <v>
110</v>
      </c>
      <c r="D73" s="155" t="s">
        <v>
320</v>
      </c>
      <c r="F73" s="11" t="s">
        <v>
321</v>
      </c>
      <c r="G73" s="16">
        <v>
10.84</v>
      </c>
      <c r="H73" s="16">
        <v>
10.66</v>
      </c>
      <c r="I73" s="12">
        <v>
10.54</v>
      </c>
    </row>
    <row r="74" spans="1:9">
      <c r="A74" s="146"/>
      <c r="B74" s="146"/>
      <c r="C74" s="154" t="s">
        <v>
110</v>
      </c>
      <c r="D74" s="155" t="s">
        <v>
322</v>
      </c>
      <c r="F74" s="11" t="s">
        <v>
323</v>
      </c>
      <c r="G74" s="16">
        <v>
10.84</v>
      </c>
      <c r="H74" s="16">
        <v>
10.66</v>
      </c>
      <c r="I74" s="12">
        <v>
10.54</v>
      </c>
    </row>
    <row r="75" spans="1:9">
      <c r="A75" s="146"/>
      <c r="B75" s="146"/>
      <c r="C75" s="154" t="s">
        <v>
110</v>
      </c>
      <c r="D75" s="155" t="s">
        <v>
324</v>
      </c>
      <c r="F75" s="11" t="s">
        <v>
325</v>
      </c>
      <c r="G75" s="16">
        <v>
10.84</v>
      </c>
      <c r="H75" s="16">
        <v>
10.66</v>
      </c>
      <c r="I75" s="12">
        <v>
10.54</v>
      </c>
    </row>
    <row r="76" spans="1:9">
      <c r="A76" s="146"/>
      <c r="B76" s="146"/>
      <c r="C76" s="154" t="s">
        <v>
110</v>
      </c>
      <c r="D76" s="155" t="s">
        <v>
326</v>
      </c>
      <c r="F76" s="11" t="s">
        <v>
327</v>
      </c>
      <c r="G76" s="16">
        <v>
10.84</v>
      </c>
      <c r="H76" s="16">
        <v>
10.66</v>
      </c>
      <c r="I76" s="12">
        <v>
10.54</v>
      </c>
    </row>
    <row r="77" spans="1:9">
      <c r="A77" s="146"/>
      <c r="B77" s="146"/>
      <c r="C77" s="154" t="s">
        <v>
110</v>
      </c>
      <c r="D77" s="155" t="s">
        <v>
328</v>
      </c>
      <c r="F77" s="11" t="s">
        <v>
329</v>
      </c>
      <c r="G77" s="16">
        <v>
10.84</v>
      </c>
      <c r="H77" s="16">
        <v>
10.66</v>
      </c>
      <c r="I77" s="12">
        <v>
10.54</v>
      </c>
    </row>
    <row r="78" spans="1:9">
      <c r="A78" s="146"/>
      <c r="B78" s="146"/>
      <c r="C78" s="154" t="s">
        <v>
110</v>
      </c>
      <c r="D78" s="155" t="s">
        <v>
330</v>
      </c>
      <c r="F78" s="11" t="s">
        <v>
331</v>
      </c>
      <c r="G78" s="16">
        <v>
10.84</v>
      </c>
      <c r="H78" s="16">
        <v>
10.66</v>
      </c>
      <c r="I78" s="12">
        <v>
10.54</v>
      </c>
    </row>
    <row r="79" spans="1:9">
      <c r="A79" s="146"/>
      <c r="B79" s="146"/>
      <c r="C79" s="154" t="s">
        <v>
110</v>
      </c>
      <c r="D79" s="155" t="s">
        <v>
332</v>
      </c>
      <c r="F79" s="11" t="s">
        <v>
333</v>
      </c>
      <c r="G79" s="16">
        <v>
10.84</v>
      </c>
      <c r="H79" s="16">
        <v>
10.66</v>
      </c>
      <c r="I79" s="12">
        <v>
10.54</v>
      </c>
    </row>
    <row r="80" spans="1:9">
      <c r="A80" s="146"/>
      <c r="B80" s="146"/>
      <c r="C80" s="154" t="s">
        <v>
110</v>
      </c>
      <c r="D80" s="155" t="s">
        <v>
334</v>
      </c>
      <c r="F80" s="11" t="s">
        <v>
335</v>
      </c>
      <c r="G80" s="16">
        <v>
10.84</v>
      </c>
      <c r="H80" s="16">
        <v>
10.66</v>
      </c>
      <c r="I80" s="12">
        <v>
10.54</v>
      </c>
    </row>
    <row r="81" spans="1:9">
      <c r="A81" s="146"/>
      <c r="B81" s="146"/>
      <c r="C81" s="154" t="s">
        <v>
110</v>
      </c>
      <c r="D81" s="155" t="s">
        <v>
336</v>
      </c>
      <c r="F81" s="11" t="s">
        <v>
337</v>
      </c>
      <c r="G81" s="16">
        <v>
10.84</v>
      </c>
      <c r="H81" s="16">
        <v>
10.66</v>
      </c>
      <c r="I81" s="12">
        <v>
10.54</v>
      </c>
    </row>
    <row r="82" spans="1:9">
      <c r="A82" s="146"/>
      <c r="B82" s="146"/>
      <c r="C82" s="154" t="s">
        <v>
110</v>
      </c>
      <c r="D82" s="155" t="s">
        <v>
338</v>
      </c>
      <c r="F82" s="11" t="s">
        <v>
339</v>
      </c>
      <c r="G82" s="16">
        <v>
10.84</v>
      </c>
      <c r="H82" s="16">
        <v>
10.66</v>
      </c>
      <c r="I82" s="12">
        <v>
10.54</v>
      </c>
    </row>
    <row r="83" spans="1:9">
      <c r="A83" s="146"/>
      <c r="B83" s="146"/>
      <c r="C83" s="154" t="s">
        <v>
110</v>
      </c>
      <c r="D83" s="155" t="s">
        <v>
340</v>
      </c>
      <c r="F83" s="11" t="s">
        <v>
341</v>
      </c>
      <c r="G83" s="16">
        <v>
10.84</v>
      </c>
      <c r="H83" s="16">
        <v>
10.66</v>
      </c>
      <c r="I83" s="12">
        <v>
10.54</v>
      </c>
    </row>
    <row r="84" spans="1:9">
      <c r="A84" s="146"/>
      <c r="B84" s="146"/>
      <c r="C84" s="154" t="s">
        <v>
110</v>
      </c>
      <c r="D84" s="155" t="s">
        <v>
342</v>
      </c>
      <c r="F84" s="11" t="s">
        <v>
343</v>
      </c>
      <c r="G84" s="16">
        <v>
10.84</v>
      </c>
      <c r="H84" s="16">
        <v>
10.66</v>
      </c>
      <c r="I84" s="12">
        <v>
10.54</v>
      </c>
    </row>
    <row r="85" spans="1:9">
      <c r="A85" s="146"/>
      <c r="B85" s="146"/>
      <c r="C85" s="154" t="s">
        <v>
110</v>
      </c>
      <c r="D85" s="155" t="s">
        <v>
344</v>
      </c>
      <c r="F85" s="11" t="s">
        <v>
345</v>
      </c>
      <c r="G85" s="16">
        <v>
10.84</v>
      </c>
      <c r="H85" s="16">
        <v>
10.66</v>
      </c>
      <c r="I85" s="12">
        <v>
10.54</v>
      </c>
    </row>
    <row r="86" spans="1:9">
      <c r="A86" s="146"/>
      <c r="B86" s="146"/>
      <c r="C86" s="154" t="s">
        <v>
110</v>
      </c>
      <c r="D86" s="155" t="s">
        <v>
346</v>
      </c>
      <c r="F86" s="11" t="s">
        <v>
347</v>
      </c>
      <c r="G86" s="16">
        <v>
10.7</v>
      </c>
      <c r="H86" s="16">
        <v>
10.55</v>
      </c>
      <c r="I86" s="12">
        <v>
10.45</v>
      </c>
    </row>
    <row r="87" spans="1:9">
      <c r="A87" s="146"/>
      <c r="B87" s="146"/>
      <c r="C87" s="154" t="s">
        <v>
110</v>
      </c>
      <c r="D87" s="155" t="s">
        <v>
348</v>
      </c>
      <c r="F87" s="11" t="s">
        <v>
349</v>
      </c>
      <c r="G87" s="16">
        <v>
10.7</v>
      </c>
      <c r="H87" s="16">
        <v>
10.55</v>
      </c>
      <c r="I87" s="12">
        <v>
10.45</v>
      </c>
    </row>
    <row r="88" spans="1:9">
      <c r="A88" s="146"/>
      <c r="B88" s="146"/>
      <c r="C88" s="154" t="s">
        <v>
110</v>
      </c>
      <c r="D88" s="155" t="s">
        <v>
350</v>
      </c>
      <c r="F88" s="11" t="s">
        <v>
351</v>
      </c>
      <c r="G88" s="16">
        <v>
10.7</v>
      </c>
      <c r="H88" s="16">
        <v>
10.55</v>
      </c>
      <c r="I88" s="12">
        <v>
10.45</v>
      </c>
    </row>
    <row r="89" spans="1:9">
      <c r="A89" s="146"/>
      <c r="B89" s="146"/>
      <c r="C89" s="154" t="s">
        <v>
110</v>
      </c>
      <c r="D89" s="155" t="s">
        <v>
352</v>
      </c>
      <c r="F89" s="11" t="s">
        <v>
353</v>
      </c>
      <c r="G89" s="16">
        <v>
10.7</v>
      </c>
      <c r="H89" s="16">
        <v>
10.55</v>
      </c>
      <c r="I89" s="12">
        <v>
10.45</v>
      </c>
    </row>
    <row r="90" spans="1:9">
      <c r="A90" s="146"/>
      <c r="B90" s="146"/>
      <c r="C90" s="154" t="s">
        <v>
110</v>
      </c>
      <c r="D90" s="155" t="s">
        <v>
354</v>
      </c>
      <c r="F90" s="11" t="s">
        <v>
355</v>
      </c>
      <c r="G90" s="16">
        <v>
10.7</v>
      </c>
      <c r="H90" s="16">
        <v>
10.55</v>
      </c>
      <c r="I90" s="12">
        <v>
10.45</v>
      </c>
    </row>
    <row r="91" spans="1:9">
      <c r="A91" s="146"/>
      <c r="B91" s="146"/>
      <c r="C91" s="154" t="s">
        <v>
110</v>
      </c>
      <c r="D91" s="155" t="s">
        <v>
356</v>
      </c>
      <c r="F91" s="11" t="s">
        <v>
357</v>
      </c>
      <c r="G91" s="16">
        <v>
10.7</v>
      </c>
      <c r="H91" s="16">
        <v>
10.55</v>
      </c>
      <c r="I91" s="12">
        <v>
10.45</v>
      </c>
    </row>
    <row r="92" spans="1:9">
      <c r="A92" s="146"/>
      <c r="B92" s="146"/>
      <c r="C92" s="154" t="s">
        <v>
110</v>
      </c>
      <c r="D92" s="155" t="s">
        <v>
358</v>
      </c>
      <c r="F92" s="11" t="s">
        <v>
359</v>
      </c>
      <c r="G92" s="16">
        <v>
10.7</v>
      </c>
      <c r="H92" s="16">
        <v>
10.55</v>
      </c>
      <c r="I92" s="12">
        <v>
10.45</v>
      </c>
    </row>
    <row r="93" spans="1:9">
      <c r="A93" s="146"/>
      <c r="B93" s="146"/>
      <c r="C93" s="154" t="s">
        <v>
110</v>
      </c>
      <c r="D93" s="155" t="s">
        <v>
360</v>
      </c>
      <c r="F93" s="11" t="s">
        <v>
361</v>
      </c>
      <c r="G93" s="16">
        <v>
10.7</v>
      </c>
      <c r="H93" s="16">
        <v>
10.55</v>
      </c>
      <c r="I93" s="12">
        <v>
10.45</v>
      </c>
    </row>
    <row r="94" spans="1:9">
      <c r="A94" s="146"/>
      <c r="B94" s="146"/>
      <c r="C94" s="154" t="s">
        <v>
110</v>
      </c>
      <c r="D94" s="155" t="s">
        <v>
362</v>
      </c>
      <c r="F94" s="11" t="s">
        <v>
363</v>
      </c>
      <c r="G94" s="16">
        <v>
10.7</v>
      </c>
      <c r="H94" s="16">
        <v>
10.55</v>
      </c>
      <c r="I94" s="12">
        <v>
10.45</v>
      </c>
    </row>
    <row r="95" spans="1:9">
      <c r="A95" s="146"/>
      <c r="B95" s="146"/>
      <c r="C95" s="154" t="s">
        <v>
110</v>
      </c>
      <c r="D95" s="155" t="s">
        <v>
364</v>
      </c>
      <c r="F95" s="11" t="s">
        <v>
365</v>
      </c>
      <c r="G95" s="16">
        <v>
10.7</v>
      </c>
      <c r="H95" s="16">
        <v>
10.55</v>
      </c>
      <c r="I95" s="12">
        <v>
10.45</v>
      </c>
    </row>
    <row r="96" spans="1:9">
      <c r="A96" s="146"/>
      <c r="B96" s="146"/>
      <c r="C96" s="154" t="s">
        <v>
110</v>
      </c>
      <c r="D96" s="155" t="s">
        <v>
366</v>
      </c>
      <c r="F96" s="11" t="s">
        <v>
367</v>
      </c>
      <c r="G96" s="16">
        <v>
10.7</v>
      </c>
      <c r="H96" s="16">
        <v>
10.55</v>
      </c>
      <c r="I96" s="12">
        <v>
10.45</v>
      </c>
    </row>
    <row r="97" spans="1:9">
      <c r="A97" s="146"/>
      <c r="B97" s="146"/>
      <c r="C97" s="154" t="s">
        <v>
110</v>
      </c>
      <c r="D97" s="155" t="s">
        <v>
368</v>
      </c>
      <c r="F97" s="11" t="s">
        <v>
369</v>
      </c>
      <c r="G97" s="16">
        <v>
10.7</v>
      </c>
      <c r="H97" s="16">
        <v>
10.55</v>
      </c>
      <c r="I97" s="12">
        <v>
10.45</v>
      </c>
    </row>
    <row r="98" spans="1:9">
      <c r="A98" s="146"/>
      <c r="B98" s="146"/>
      <c r="C98" s="154" t="s">
        <v>
110</v>
      </c>
      <c r="D98" s="155" t="s">
        <v>
370</v>
      </c>
      <c r="F98" s="11" t="s">
        <v>
371</v>
      </c>
      <c r="G98" s="16">
        <v>
10.7</v>
      </c>
      <c r="H98" s="16">
        <v>
10.55</v>
      </c>
      <c r="I98" s="12">
        <v>
10.45</v>
      </c>
    </row>
    <row r="99" spans="1:9">
      <c r="A99" s="146"/>
      <c r="B99" s="146"/>
      <c r="C99" s="154" t="s">
        <v>
110</v>
      </c>
      <c r="D99" s="155" t="s">
        <v>
372</v>
      </c>
      <c r="F99" s="11" t="s">
        <v>
373</v>
      </c>
      <c r="G99" s="16">
        <v>
10.7</v>
      </c>
      <c r="H99" s="16">
        <v>
10.55</v>
      </c>
      <c r="I99" s="12">
        <v>
10.45</v>
      </c>
    </row>
    <row r="100" spans="1:9">
      <c r="A100" s="146"/>
      <c r="B100" s="146"/>
      <c r="C100" s="154" t="s">
        <v>
110</v>
      </c>
      <c r="D100" s="155" t="s">
        <v>
374</v>
      </c>
      <c r="F100" s="11" t="s">
        <v>
375</v>
      </c>
      <c r="G100" s="16">
        <v>
10.7</v>
      </c>
      <c r="H100" s="16">
        <v>
10.55</v>
      </c>
      <c r="I100" s="12">
        <v>
10.45</v>
      </c>
    </row>
    <row r="101" spans="1:9">
      <c r="A101" s="146"/>
      <c r="B101" s="146"/>
      <c r="C101" s="154" t="s">
        <v>
110</v>
      </c>
      <c r="D101" s="155" t="s">
        <v>
376</v>
      </c>
      <c r="F101" s="11" t="s">
        <v>
377</v>
      </c>
      <c r="G101" s="16">
        <v>
10.7</v>
      </c>
      <c r="H101" s="16">
        <v>
10.55</v>
      </c>
      <c r="I101" s="12">
        <v>
10.45</v>
      </c>
    </row>
    <row r="102" spans="1:9">
      <c r="A102" s="146"/>
      <c r="B102" s="146"/>
      <c r="C102" s="154" t="s">
        <v>
110</v>
      </c>
      <c r="D102" s="155" t="s">
        <v>
378</v>
      </c>
      <c r="F102" s="11" t="s">
        <v>
379</v>
      </c>
      <c r="G102" s="16">
        <v>
10.7</v>
      </c>
      <c r="H102" s="16">
        <v>
10.55</v>
      </c>
      <c r="I102" s="12">
        <v>
10.45</v>
      </c>
    </row>
    <row r="103" spans="1:9">
      <c r="A103" s="146"/>
      <c r="B103" s="146"/>
      <c r="C103" s="154" t="s">
        <v>
110</v>
      </c>
      <c r="D103" s="155" t="s">
        <v>
380</v>
      </c>
      <c r="F103" s="11" t="s">
        <v>
381</v>
      </c>
      <c r="G103" s="16">
        <v>
10.7</v>
      </c>
      <c r="H103" s="16">
        <v>
10.55</v>
      </c>
      <c r="I103" s="12">
        <v>
10.45</v>
      </c>
    </row>
    <row r="104" spans="1:9">
      <c r="A104" s="146"/>
      <c r="B104" s="146"/>
      <c r="C104" s="154" t="s">
        <v>
110</v>
      </c>
      <c r="D104" s="155" t="s">
        <v>
382</v>
      </c>
      <c r="F104" s="11" t="s">
        <v>
383</v>
      </c>
      <c r="G104" s="16">
        <v>
10.7</v>
      </c>
      <c r="H104" s="16">
        <v>
10.55</v>
      </c>
      <c r="I104" s="12">
        <v>
10.45</v>
      </c>
    </row>
    <row r="105" spans="1:9">
      <c r="A105" s="146"/>
      <c r="B105" s="146"/>
      <c r="C105" s="154" t="s">
        <v>
110</v>
      </c>
      <c r="D105" s="155" t="s">
        <v>
384</v>
      </c>
      <c r="F105" s="11" t="s">
        <v>
385</v>
      </c>
      <c r="G105" s="16">
        <v>
10.7</v>
      </c>
      <c r="H105" s="16">
        <v>
10.55</v>
      </c>
      <c r="I105" s="12">
        <v>
10.45</v>
      </c>
    </row>
    <row r="106" spans="1:9">
      <c r="A106" s="146"/>
      <c r="B106" s="146"/>
      <c r="C106" s="154" t="s">
        <v>
110</v>
      </c>
      <c r="D106" s="155" t="s">
        <v>
386</v>
      </c>
      <c r="F106" s="11" t="s">
        <v>
387</v>
      </c>
      <c r="G106" s="16">
        <v>
10.7</v>
      </c>
      <c r="H106" s="16">
        <v>
10.55</v>
      </c>
      <c r="I106" s="12">
        <v>
10.45</v>
      </c>
    </row>
    <row r="107" spans="1:9">
      <c r="A107" s="146"/>
      <c r="B107" s="146"/>
      <c r="C107" s="154" t="s">
        <v>
110</v>
      </c>
      <c r="D107" s="155" t="s">
        <v>
388</v>
      </c>
      <c r="F107" s="11" t="s">
        <v>
389</v>
      </c>
      <c r="G107" s="16">
        <v>
10.7</v>
      </c>
      <c r="H107" s="16">
        <v>
10.55</v>
      </c>
      <c r="I107" s="12">
        <v>
10.45</v>
      </c>
    </row>
    <row r="108" spans="1:9">
      <c r="A108" s="146"/>
      <c r="B108" s="146"/>
      <c r="C108" s="154" t="s">
        <v>
110</v>
      </c>
      <c r="D108" s="155" t="s">
        <v>
390</v>
      </c>
      <c r="F108" s="11" t="s">
        <v>
391</v>
      </c>
      <c r="G108" s="16">
        <v>
10.7</v>
      </c>
      <c r="H108" s="16">
        <v>
10.55</v>
      </c>
      <c r="I108" s="12">
        <v>
10.45</v>
      </c>
    </row>
    <row r="109" spans="1:9">
      <c r="A109" s="146"/>
      <c r="B109" s="146"/>
      <c r="C109" s="154" t="s">
        <v>
110</v>
      </c>
      <c r="D109" s="155" t="s">
        <v>
392</v>
      </c>
      <c r="F109" s="11" t="s">
        <v>
393</v>
      </c>
      <c r="G109" s="16">
        <v>
10.7</v>
      </c>
      <c r="H109" s="16">
        <v>
10.55</v>
      </c>
      <c r="I109" s="12">
        <v>
10.45</v>
      </c>
    </row>
    <row r="110" spans="1:9">
      <c r="A110" s="146"/>
      <c r="B110" s="146"/>
      <c r="C110" s="154" t="s">
        <v>
110</v>
      </c>
      <c r="D110" s="155" t="s">
        <v>
394</v>
      </c>
      <c r="F110" s="11" t="s">
        <v>
395</v>
      </c>
      <c r="G110" s="16">
        <v>
10.7</v>
      </c>
      <c r="H110" s="16">
        <v>
10.55</v>
      </c>
      <c r="I110" s="12">
        <v>
10.45</v>
      </c>
    </row>
    <row r="111" spans="1:9">
      <c r="A111" s="146"/>
      <c r="B111" s="146"/>
      <c r="C111" s="154" t="s">
        <v>
110</v>
      </c>
      <c r="D111" s="155" t="s">
        <v>
396</v>
      </c>
      <c r="F111" s="11" t="s">
        <v>
397</v>
      </c>
      <c r="G111" s="16">
        <v>
10.7</v>
      </c>
      <c r="H111" s="16">
        <v>
10.55</v>
      </c>
      <c r="I111" s="12">
        <v>
10.45</v>
      </c>
    </row>
    <row r="112" spans="1:9">
      <c r="A112" s="146"/>
      <c r="B112" s="146"/>
      <c r="C112" s="154" t="s">
        <v>
110</v>
      </c>
      <c r="D112" s="155" t="s">
        <v>
398</v>
      </c>
      <c r="F112" s="11" t="s">
        <v>
399</v>
      </c>
      <c r="G112" s="16">
        <v>
10.7</v>
      </c>
      <c r="H112" s="16">
        <v>
10.55</v>
      </c>
      <c r="I112" s="12">
        <v>
10.45</v>
      </c>
    </row>
    <row r="113" spans="1:9">
      <c r="A113" s="146"/>
      <c r="B113" s="146"/>
      <c r="C113" s="154" t="s">
        <v>
110</v>
      </c>
      <c r="D113" s="155" t="s">
        <v>
400</v>
      </c>
      <c r="F113" s="11" t="s">
        <v>
401</v>
      </c>
      <c r="G113" s="16">
        <v>
10.7</v>
      </c>
      <c r="H113" s="16">
        <v>
10.55</v>
      </c>
      <c r="I113" s="12">
        <v>
10.45</v>
      </c>
    </row>
    <row r="114" spans="1:9">
      <c r="A114" s="146"/>
      <c r="B114" s="146"/>
      <c r="C114" s="154" t="s">
        <v>
110</v>
      </c>
      <c r="D114" s="155" t="s">
        <v>
402</v>
      </c>
      <c r="F114" s="11" t="s">
        <v>
403</v>
      </c>
      <c r="G114" s="16">
        <v>
10.7</v>
      </c>
      <c r="H114" s="16">
        <v>
10.55</v>
      </c>
      <c r="I114" s="12">
        <v>
10.45</v>
      </c>
    </row>
    <row r="115" spans="1:9">
      <c r="A115" s="146"/>
      <c r="B115" s="146"/>
      <c r="C115" s="154" t="s">
        <v>
110</v>
      </c>
      <c r="D115" s="155" t="s">
        <v>
404</v>
      </c>
      <c r="F115" s="11" t="s">
        <v>
405</v>
      </c>
      <c r="G115" s="16">
        <v>
10.7</v>
      </c>
      <c r="H115" s="16">
        <v>
10.55</v>
      </c>
      <c r="I115" s="12">
        <v>
10.45</v>
      </c>
    </row>
    <row r="116" spans="1:9">
      <c r="A116" s="146"/>
      <c r="B116" s="146"/>
      <c r="C116" s="154" t="s">
        <v>
110</v>
      </c>
      <c r="D116" s="155" t="s">
        <v>
406</v>
      </c>
      <c r="F116" s="11" t="s">
        <v>
407</v>
      </c>
      <c r="G116" s="16">
        <v>
10.7</v>
      </c>
      <c r="H116" s="16">
        <v>
10.55</v>
      </c>
      <c r="I116" s="12">
        <v>
10.45</v>
      </c>
    </row>
    <row r="117" spans="1:9">
      <c r="A117" s="146"/>
      <c r="B117" s="146"/>
      <c r="C117" s="154" t="s">
        <v>
110</v>
      </c>
      <c r="D117" s="155" t="s">
        <v>
408</v>
      </c>
      <c r="F117" s="11" t="s">
        <v>
409</v>
      </c>
      <c r="G117" s="16">
        <v>
10.7</v>
      </c>
      <c r="H117" s="16">
        <v>
10.55</v>
      </c>
      <c r="I117" s="12">
        <v>
10.45</v>
      </c>
    </row>
    <row r="118" spans="1:9">
      <c r="A118" s="146"/>
      <c r="B118" s="146"/>
      <c r="C118" s="154" t="s">
        <v>
110</v>
      </c>
      <c r="D118" s="155" t="s">
        <v>
410</v>
      </c>
      <c r="F118" s="11" t="s">
        <v>
411</v>
      </c>
      <c r="G118" s="16">
        <v>
10.7</v>
      </c>
      <c r="H118" s="16">
        <v>
10.55</v>
      </c>
      <c r="I118" s="12">
        <v>
10.45</v>
      </c>
    </row>
    <row r="119" spans="1:9">
      <c r="A119" s="146"/>
      <c r="B119" s="146"/>
      <c r="C119" s="154" t="s">
        <v>
110</v>
      </c>
      <c r="D119" s="155" t="s">
        <v>
412</v>
      </c>
      <c r="F119" s="11" t="s">
        <v>
413</v>
      </c>
      <c r="G119" s="16">
        <v>
10.7</v>
      </c>
      <c r="H119" s="16">
        <v>
10.55</v>
      </c>
      <c r="I119" s="12">
        <v>
10.45</v>
      </c>
    </row>
    <row r="120" spans="1:9">
      <c r="A120" s="146"/>
      <c r="B120" s="146"/>
      <c r="C120" s="154" t="s">
        <v>
110</v>
      </c>
      <c r="D120" s="155" t="s">
        <v>
414</v>
      </c>
      <c r="F120" s="11" t="s">
        <v>
415</v>
      </c>
      <c r="G120" s="16">
        <v>
10.7</v>
      </c>
      <c r="H120" s="16">
        <v>
10.55</v>
      </c>
      <c r="I120" s="12">
        <v>
10.45</v>
      </c>
    </row>
    <row r="121" spans="1:9">
      <c r="A121" s="146"/>
      <c r="B121" s="146"/>
      <c r="C121" s="154" t="s">
        <v>
110</v>
      </c>
      <c r="D121" s="155" t="s">
        <v>
416</v>
      </c>
      <c r="F121" s="11" t="s">
        <v>
417</v>
      </c>
      <c r="G121" s="16">
        <v>
10.7</v>
      </c>
      <c r="H121" s="16">
        <v>
10.55</v>
      </c>
      <c r="I121" s="12">
        <v>
10.45</v>
      </c>
    </row>
    <row r="122" spans="1:9">
      <c r="A122" s="146"/>
      <c r="B122" s="146"/>
      <c r="C122" s="154" t="s">
        <v>
110</v>
      </c>
      <c r="D122" s="155" t="s">
        <v>
418</v>
      </c>
      <c r="F122" s="11" t="s">
        <v>
419</v>
      </c>
      <c r="G122" s="16">
        <v>
10.7</v>
      </c>
      <c r="H122" s="16">
        <v>
10.55</v>
      </c>
      <c r="I122" s="12">
        <v>
10.45</v>
      </c>
    </row>
    <row r="123" spans="1:9">
      <c r="A123" s="146"/>
      <c r="B123" s="146"/>
      <c r="C123" s="154" t="s">
        <v>
110</v>
      </c>
      <c r="D123" s="155" t="s">
        <v>
420</v>
      </c>
      <c r="F123" s="11" t="s">
        <v>
421</v>
      </c>
      <c r="G123" s="16">
        <v>
10.7</v>
      </c>
      <c r="H123" s="16">
        <v>
10.55</v>
      </c>
      <c r="I123" s="12">
        <v>
10.45</v>
      </c>
    </row>
    <row r="124" spans="1:9">
      <c r="A124" s="146"/>
      <c r="B124" s="146"/>
      <c r="C124" s="154" t="s">
        <v>
110</v>
      </c>
      <c r="D124" s="155" t="s">
        <v>
422</v>
      </c>
      <c r="F124" s="11" t="s">
        <v>
423</v>
      </c>
      <c r="G124" s="16">
        <v>
10.7</v>
      </c>
      <c r="H124" s="16">
        <v>
10.55</v>
      </c>
      <c r="I124" s="12">
        <v>
10.45</v>
      </c>
    </row>
    <row r="125" spans="1:9">
      <c r="A125" s="146"/>
      <c r="B125" s="146"/>
      <c r="C125" s="154" t="s">
        <v>
110</v>
      </c>
      <c r="D125" s="155" t="s">
        <v>
424</v>
      </c>
      <c r="F125" s="11" t="s">
        <v>
425</v>
      </c>
      <c r="G125" s="16">
        <v>
10.7</v>
      </c>
      <c r="H125" s="16">
        <v>
10.55</v>
      </c>
      <c r="I125" s="12">
        <v>
10.45</v>
      </c>
    </row>
    <row r="126" spans="1:9">
      <c r="A126" s="146"/>
      <c r="B126" s="146"/>
      <c r="C126" s="154" t="s">
        <v>
110</v>
      </c>
      <c r="D126" s="155" t="s">
        <v>
426</v>
      </c>
      <c r="F126" s="11" t="s">
        <v>
427</v>
      </c>
      <c r="G126" s="16">
        <v>
10.7</v>
      </c>
      <c r="H126" s="16">
        <v>
10.55</v>
      </c>
      <c r="I126" s="12">
        <v>
10.45</v>
      </c>
    </row>
    <row r="127" spans="1:9">
      <c r="A127" s="146"/>
      <c r="B127" s="146"/>
      <c r="C127" s="154" t="s">
        <v>
110</v>
      </c>
      <c r="D127" s="155" t="s">
        <v>
428</v>
      </c>
      <c r="F127" s="11" t="s">
        <v>
429</v>
      </c>
      <c r="G127" s="16">
        <v>
10.7</v>
      </c>
      <c r="H127" s="16">
        <v>
10.55</v>
      </c>
      <c r="I127" s="12">
        <v>
10.45</v>
      </c>
    </row>
    <row r="128" spans="1:9">
      <c r="A128" s="146"/>
      <c r="B128" s="146"/>
      <c r="C128" s="154" t="s">
        <v>
110</v>
      </c>
      <c r="D128" s="155" t="s">
        <v>
430</v>
      </c>
      <c r="F128" s="11" t="s">
        <v>
431</v>
      </c>
      <c r="G128" s="16">
        <v>
10.7</v>
      </c>
      <c r="H128" s="16">
        <v>
10.55</v>
      </c>
      <c r="I128" s="12">
        <v>
10.45</v>
      </c>
    </row>
    <row r="129" spans="1:9">
      <c r="A129" s="146"/>
      <c r="B129" s="146"/>
      <c r="C129" s="154" t="s">
        <v>
110</v>
      </c>
      <c r="D129" s="155" t="s">
        <v>
432</v>
      </c>
      <c r="F129" s="11" t="s">
        <v>
433</v>
      </c>
      <c r="G129" s="16">
        <v>
10.7</v>
      </c>
      <c r="H129" s="16">
        <v>
10.55</v>
      </c>
      <c r="I129" s="12">
        <v>
10.45</v>
      </c>
    </row>
    <row r="130" spans="1:9">
      <c r="A130" s="146"/>
      <c r="B130" s="146"/>
      <c r="C130" s="154" t="s">
        <v>
110</v>
      </c>
      <c r="D130" s="155" t="s">
        <v>
434</v>
      </c>
      <c r="F130" s="11" t="s">
        <v>
435</v>
      </c>
      <c r="G130" s="16">
        <v>
10.7</v>
      </c>
      <c r="H130" s="16">
        <v>
10.55</v>
      </c>
      <c r="I130" s="12">
        <v>
10.45</v>
      </c>
    </row>
    <row r="131" spans="1:9">
      <c r="A131" s="146"/>
      <c r="B131" s="146"/>
      <c r="C131" s="154" t="s">
        <v>
110</v>
      </c>
      <c r="D131" s="155" t="s">
        <v>
436</v>
      </c>
      <c r="F131" s="11" t="s">
        <v>
437</v>
      </c>
      <c r="G131" s="16">
        <v>
10.7</v>
      </c>
      <c r="H131" s="16">
        <v>
10.55</v>
      </c>
      <c r="I131" s="12">
        <v>
10.45</v>
      </c>
    </row>
    <row r="132" spans="1:9">
      <c r="A132" s="146"/>
      <c r="B132" s="146"/>
      <c r="C132" s="154" t="s">
        <v>
110</v>
      </c>
      <c r="D132" s="155" t="s">
        <v>
438</v>
      </c>
      <c r="F132" s="11" t="s">
        <v>
439</v>
      </c>
      <c r="G132" s="16">
        <v>
10.7</v>
      </c>
      <c r="H132" s="16">
        <v>
10.55</v>
      </c>
      <c r="I132" s="12">
        <v>
10.45</v>
      </c>
    </row>
    <row r="133" spans="1:9">
      <c r="A133" s="146"/>
      <c r="B133" s="146"/>
      <c r="C133" s="154" t="s">
        <v>
110</v>
      </c>
      <c r="D133" s="155" t="s">
        <v>
440</v>
      </c>
      <c r="F133" s="11" t="s">
        <v>
441</v>
      </c>
      <c r="G133" s="16">
        <v>
10.7</v>
      </c>
      <c r="H133" s="16">
        <v>
10.55</v>
      </c>
      <c r="I133" s="12">
        <v>
10.45</v>
      </c>
    </row>
    <row r="134" spans="1:9">
      <c r="A134" s="146"/>
      <c r="B134" s="146"/>
      <c r="C134" s="154" t="s">
        <v>
110</v>
      </c>
      <c r="D134" s="155" t="s">
        <v>
442</v>
      </c>
      <c r="F134" s="11" t="s">
        <v>
443</v>
      </c>
      <c r="G134" s="16">
        <v>
10.7</v>
      </c>
      <c r="H134" s="16">
        <v>
10.55</v>
      </c>
      <c r="I134" s="12">
        <v>
10.45</v>
      </c>
    </row>
    <row r="135" spans="1:9">
      <c r="A135" s="146"/>
      <c r="B135" s="146"/>
      <c r="C135" s="154" t="s">
        <v>
110</v>
      </c>
      <c r="D135" s="155" t="s">
        <v>
444</v>
      </c>
      <c r="F135" s="11" t="s">
        <v>
445</v>
      </c>
      <c r="G135" s="16">
        <v>
10.7</v>
      </c>
      <c r="H135" s="16">
        <v>
10.55</v>
      </c>
      <c r="I135" s="12">
        <v>
10.45</v>
      </c>
    </row>
    <row r="136" spans="1:9">
      <c r="A136" s="146"/>
      <c r="B136" s="146"/>
      <c r="C136" s="154" t="s">
        <v>
110</v>
      </c>
      <c r="D136" s="155" t="s">
        <v>
446</v>
      </c>
      <c r="F136" s="11" t="s">
        <v>
447</v>
      </c>
      <c r="G136" s="16">
        <v>
10.7</v>
      </c>
      <c r="H136" s="16">
        <v>
10.55</v>
      </c>
      <c r="I136" s="12">
        <v>
10.45</v>
      </c>
    </row>
    <row r="137" spans="1:9">
      <c r="A137" s="146"/>
      <c r="B137" s="146"/>
      <c r="C137" s="154" t="s">
        <v>
110</v>
      </c>
      <c r="D137" s="155" t="s">
        <v>
448</v>
      </c>
      <c r="F137" s="11" t="s">
        <v>
449</v>
      </c>
      <c r="G137" s="16">
        <v>
10.7</v>
      </c>
      <c r="H137" s="16">
        <v>
10.55</v>
      </c>
      <c r="I137" s="12">
        <v>
10.45</v>
      </c>
    </row>
    <row r="138" spans="1:9">
      <c r="A138" s="146"/>
      <c r="B138" s="146"/>
      <c r="C138" s="154" t="s">
        <v>
110</v>
      </c>
      <c r="D138" s="155" t="s">
        <v>
450</v>
      </c>
      <c r="F138" s="11" t="s">
        <v>
451</v>
      </c>
      <c r="G138" s="16">
        <v>
10.7</v>
      </c>
      <c r="H138" s="16">
        <v>
10.55</v>
      </c>
      <c r="I138" s="12">
        <v>
10.45</v>
      </c>
    </row>
    <row r="139" spans="1:9">
      <c r="A139" s="146"/>
      <c r="B139" s="146"/>
      <c r="C139" s="154" t="s">
        <v>
110</v>
      </c>
      <c r="D139" s="155" t="s">
        <v>
452</v>
      </c>
      <c r="F139" s="11" t="s">
        <v>
453</v>
      </c>
      <c r="G139" s="16">
        <v>
10.7</v>
      </c>
      <c r="H139" s="16">
        <v>
10.55</v>
      </c>
      <c r="I139" s="12">
        <v>
10.45</v>
      </c>
    </row>
    <row r="140" spans="1:9">
      <c r="A140" s="146"/>
      <c r="B140" s="146"/>
      <c r="C140" s="154" t="s">
        <v>
110</v>
      </c>
      <c r="D140" s="155" t="s">
        <v>
454</v>
      </c>
      <c r="F140" s="11" t="s">
        <v>
455</v>
      </c>
      <c r="G140" s="16">
        <v>
10.7</v>
      </c>
      <c r="H140" s="16">
        <v>
10.55</v>
      </c>
      <c r="I140" s="12">
        <v>
10.45</v>
      </c>
    </row>
    <row r="141" spans="1:9">
      <c r="A141" s="146"/>
      <c r="B141" s="146"/>
      <c r="C141" s="154" t="s">
        <v>
110</v>
      </c>
      <c r="D141" s="155" t="s">
        <v>
456</v>
      </c>
      <c r="F141" s="11" t="s">
        <v>
457</v>
      </c>
      <c r="G141" s="16">
        <v>
10.7</v>
      </c>
      <c r="H141" s="16">
        <v>
10.55</v>
      </c>
      <c r="I141" s="12">
        <v>
10.45</v>
      </c>
    </row>
    <row r="142" spans="1:9">
      <c r="A142" s="146"/>
      <c r="B142" s="146"/>
      <c r="C142" s="154" t="s">
        <v>
110</v>
      </c>
      <c r="D142" s="155" t="s">
        <v>
458</v>
      </c>
      <c r="F142" s="11" t="s">
        <v>
459</v>
      </c>
      <c r="G142" s="16">
        <v>
10.7</v>
      </c>
      <c r="H142" s="16">
        <v>
10.55</v>
      </c>
      <c r="I142" s="12">
        <v>
10.45</v>
      </c>
    </row>
    <row r="143" spans="1:9">
      <c r="A143" s="146"/>
      <c r="B143" s="146"/>
      <c r="C143" s="154" t="s">
        <v>
110</v>
      </c>
      <c r="D143" s="155" t="s">
        <v>
460</v>
      </c>
      <c r="F143" s="11" t="s">
        <v>
461</v>
      </c>
      <c r="G143" s="16">
        <v>
10.7</v>
      </c>
      <c r="H143" s="16">
        <v>
10.55</v>
      </c>
      <c r="I143" s="12">
        <v>
10.45</v>
      </c>
    </row>
    <row r="144" spans="1:9">
      <c r="A144" s="146"/>
      <c r="B144" s="146"/>
      <c r="C144" s="154" t="s">
        <v>
110</v>
      </c>
      <c r="D144" s="155" t="s">
        <v>
462</v>
      </c>
      <c r="F144" s="11" t="s">
        <v>
463</v>
      </c>
      <c r="G144" s="16">
        <v>
10.7</v>
      </c>
      <c r="H144" s="16">
        <v>
10.55</v>
      </c>
      <c r="I144" s="12">
        <v>
10.45</v>
      </c>
    </row>
    <row r="145" spans="1:9">
      <c r="A145" s="146"/>
      <c r="B145" s="146"/>
      <c r="C145" s="154" t="s">
        <v>
110</v>
      </c>
      <c r="D145" s="155" t="s">
        <v>
464</v>
      </c>
      <c r="F145" s="11" t="s">
        <v>
465</v>
      </c>
      <c r="G145" s="16">
        <v>
10.42</v>
      </c>
      <c r="H145" s="16">
        <v>
10.33</v>
      </c>
      <c r="I145" s="12">
        <v>
10.27</v>
      </c>
    </row>
    <row r="146" spans="1:9">
      <c r="A146" s="146"/>
      <c r="B146" s="146"/>
      <c r="C146" s="154" t="s">
        <v>
110</v>
      </c>
      <c r="D146" s="155" t="s">
        <v>
466</v>
      </c>
      <c r="F146" s="11" t="s">
        <v>
467</v>
      </c>
      <c r="G146" s="16">
        <v>
10.42</v>
      </c>
      <c r="H146" s="16">
        <v>
10.33</v>
      </c>
      <c r="I146" s="12">
        <v>
10.27</v>
      </c>
    </row>
    <row r="147" spans="1:9">
      <c r="A147" s="146"/>
      <c r="B147" s="146"/>
      <c r="C147" s="154" t="s">
        <v>
110</v>
      </c>
      <c r="D147" s="155" t="s">
        <v>
468</v>
      </c>
      <c r="F147" s="11" t="s">
        <v>
469</v>
      </c>
      <c r="G147" s="16">
        <v>
10.42</v>
      </c>
      <c r="H147" s="16">
        <v>
10.33</v>
      </c>
      <c r="I147" s="12">
        <v>
10.27</v>
      </c>
    </row>
    <row r="148" spans="1:9">
      <c r="A148" s="146"/>
      <c r="B148" s="146"/>
      <c r="C148" s="154" t="s">
        <v>
110</v>
      </c>
      <c r="D148" s="155" t="s">
        <v>
470</v>
      </c>
      <c r="F148" s="11" t="s">
        <v>
471</v>
      </c>
      <c r="G148" s="16">
        <v>
10.42</v>
      </c>
      <c r="H148" s="16">
        <v>
10.33</v>
      </c>
      <c r="I148" s="12">
        <v>
10.27</v>
      </c>
    </row>
    <row r="149" spans="1:9">
      <c r="A149" s="146"/>
      <c r="B149" s="146"/>
      <c r="C149" s="154" t="s">
        <v>
110</v>
      </c>
      <c r="D149" s="155" t="s">
        <v>
472</v>
      </c>
      <c r="F149" s="11" t="s">
        <v>
473</v>
      </c>
      <c r="G149" s="16">
        <v>
10.42</v>
      </c>
      <c r="H149" s="16">
        <v>
10.33</v>
      </c>
      <c r="I149" s="12">
        <v>
10.27</v>
      </c>
    </row>
    <row r="150" spans="1:9">
      <c r="A150" s="146"/>
      <c r="B150" s="146"/>
      <c r="C150" s="154" t="s">
        <v>
110</v>
      </c>
      <c r="D150" s="155" t="s">
        <v>
474</v>
      </c>
      <c r="F150" s="11" t="s">
        <v>
475</v>
      </c>
      <c r="G150" s="16">
        <v>
10.42</v>
      </c>
      <c r="H150" s="16">
        <v>
10.33</v>
      </c>
      <c r="I150" s="12">
        <v>
10.27</v>
      </c>
    </row>
    <row r="151" spans="1:9">
      <c r="A151" s="146"/>
      <c r="B151" s="146"/>
      <c r="C151" s="154" t="s">
        <v>
110</v>
      </c>
      <c r="D151" s="155" t="s">
        <v>
476</v>
      </c>
      <c r="F151" s="11" t="s">
        <v>
477</v>
      </c>
      <c r="G151" s="16">
        <v>
10.42</v>
      </c>
      <c r="H151" s="16">
        <v>
10.33</v>
      </c>
      <c r="I151" s="12">
        <v>
10.27</v>
      </c>
    </row>
    <row r="152" spans="1:9">
      <c r="A152" s="146"/>
      <c r="B152" s="146"/>
      <c r="C152" s="154" t="s">
        <v>
110</v>
      </c>
      <c r="D152" s="155" t="s">
        <v>
478</v>
      </c>
      <c r="F152" s="11" t="s">
        <v>
479</v>
      </c>
      <c r="G152" s="16">
        <v>
10.42</v>
      </c>
      <c r="H152" s="16">
        <v>
10.33</v>
      </c>
      <c r="I152" s="12">
        <v>
10.27</v>
      </c>
    </row>
    <row r="153" spans="1:9">
      <c r="A153" s="146"/>
      <c r="B153" s="146"/>
      <c r="C153" s="154" t="s">
        <v>
110</v>
      </c>
      <c r="D153" s="155" t="s">
        <v>
480</v>
      </c>
      <c r="F153" s="11" t="s">
        <v>
481</v>
      </c>
      <c r="G153" s="16">
        <v>
10.42</v>
      </c>
      <c r="H153" s="16">
        <v>
10.33</v>
      </c>
      <c r="I153" s="12">
        <v>
10.27</v>
      </c>
    </row>
    <row r="154" spans="1:9">
      <c r="A154" s="146"/>
      <c r="B154" s="146"/>
      <c r="C154" s="154" t="s">
        <v>
110</v>
      </c>
      <c r="D154" s="155" t="s">
        <v>
482</v>
      </c>
      <c r="F154" s="11" t="s">
        <v>
483</v>
      </c>
      <c r="G154" s="16">
        <v>
10.42</v>
      </c>
      <c r="H154" s="16">
        <v>
10.33</v>
      </c>
      <c r="I154" s="12">
        <v>
10.27</v>
      </c>
    </row>
    <row r="155" spans="1:9">
      <c r="A155" s="146"/>
      <c r="B155" s="146"/>
      <c r="C155" s="154" t="s">
        <v>
110</v>
      </c>
      <c r="D155" s="155" t="s">
        <v>
484</v>
      </c>
      <c r="F155" s="11" t="s">
        <v>
485</v>
      </c>
      <c r="G155" s="16">
        <v>
10.42</v>
      </c>
      <c r="H155" s="16">
        <v>
10.33</v>
      </c>
      <c r="I155" s="12">
        <v>
10.27</v>
      </c>
    </row>
    <row r="156" spans="1:9">
      <c r="A156" s="146"/>
      <c r="B156" s="146"/>
      <c r="C156" s="154" t="s">
        <v>
110</v>
      </c>
      <c r="D156" s="155" t="s">
        <v>
486</v>
      </c>
      <c r="F156" s="11" t="s">
        <v>
487</v>
      </c>
      <c r="G156" s="16">
        <v>
10.42</v>
      </c>
      <c r="H156" s="16">
        <v>
10.33</v>
      </c>
      <c r="I156" s="12">
        <v>
10.27</v>
      </c>
    </row>
    <row r="157" spans="1:9">
      <c r="A157" s="146"/>
      <c r="B157" s="146"/>
      <c r="C157" s="154" t="s">
        <v>
110</v>
      </c>
      <c r="D157" s="155" t="s">
        <v>
488</v>
      </c>
      <c r="F157" s="11" t="s">
        <v>
489</v>
      </c>
      <c r="G157" s="16">
        <v>
10.42</v>
      </c>
      <c r="H157" s="16">
        <v>
10.33</v>
      </c>
      <c r="I157" s="12">
        <v>
10.27</v>
      </c>
    </row>
    <row r="158" spans="1:9">
      <c r="A158" s="146"/>
      <c r="B158" s="146"/>
      <c r="C158" s="154" t="s">
        <v>
110</v>
      </c>
      <c r="D158" s="155" t="s">
        <v>
490</v>
      </c>
      <c r="F158" s="11" t="s">
        <v>
491</v>
      </c>
      <c r="G158" s="16">
        <v>
10.42</v>
      </c>
      <c r="H158" s="16">
        <v>
10.33</v>
      </c>
      <c r="I158" s="12">
        <v>
10.27</v>
      </c>
    </row>
    <row r="159" spans="1:9">
      <c r="A159" s="146"/>
      <c r="B159" s="146"/>
      <c r="C159" s="154" t="s">
        <v>
110</v>
      </c>
      <c r="D159" s="155" t="s">
        <v>
492</v>
      </c>
      <c r="F159" s="11" t="s">
        <v>
493</v>
      </c>
      <c r="G159" s="16">
        <v>
10.42</v>
      </c>
      <c r="H159" s="16">
        <v>
10.33</v>
      </c>
      <c r="I159" s="12">
        <v>
10.27</v>
      </c>
    </row>
    <row r="160" spans="1:9">
      <c r="A160" s="146"/>
      <c r="B160" s="146"/>
      <c r="C160" s="154" t="s">
        <v>
110</v>
      </c>
      <c r="D160" s="155" t="s">
        <v>
494</v>
      </c>
      <c r="F160" s="11" t="s">
        <v>
495</v>
      </c>
      <c r="G160" s="16">
        <v>
10.42</v>
      </c>
      <c r="H160" s="16">
        <v>
10.33</v>
      </c>
      <c r="I160" s="12">
        <v>
10.27</v>
      </c>
    </row>
    <row r="161" spans="1:9">
      <c r="A161" s="146"/>
      <c r="B161" s="146"/>
      <c r="C161" s="154" t="s">
        <v>
110</v>
      </c>
      <c r="D161" s="155" t="s">
        <v>
496</v>
      </c>
      <c r="F161" s="11" t="s">
        <v>
497</v>
      </c>
      <c r="G161" s="16">
        <v>
10.42</v>
      </c>
      <c r="H161" s="16">
        <v>
10.33</v>
      </c>
      <c r="I161" s="12">
        <v>
10.27</v>
      </c>
    </row>
    <row r="162" spans="1:9">
      <c r="A162" s="146"/>
      <c r="B162" s="146"/>
      <c r="C162" s="154" t="s">
        <v>
110</v>
      </c>
      <c r="D162" s="155" t="s">
        <v>
498</v>
      </c>
      <c r="F162" s="11" t="s">
        <v>
499</v>
      </c>
      <c r="G162" s="16">
        <v>
10.42</v>
      </c>
      <c r="H162" s="16">
        <v>
10.33</v>
      </c>
      <c r="I162" s="12">
        <v>
10.27</v>
      </c>
    </row>
    <row r="163" spans="1:9">
      <c r="A163" s="146"/>
      <c r="B163" s="146"/>
      <c r="C163" s="154" t="s">
        <v>
110</v>
      </c>
      <c r="D163" s="155" t="s">
        <v>
500</v>
      </c>
      <c r="F163" s="11" t="s">
        <v>
501</v>
      </c>
      <c r="G163" s="16">
        <v>
10.42</v>
      </c>
      <c r="H163" s="16">
        <v>
10.33</v>
      </c>
      <c r="I163" s="12">
        <v>
10.27</v>
      </c>
    </row>
    <row r="164" spans="1:9">
      <c r="A164" s="146"/>
      <c r="B164" s="146"/>
      <c r="C164" s="154" t="s">
        <v>
110</v>
      </c>
      <c r="D164" s="155" t="s">
        <v>
502</v>
      </c>
      <c r="F164" s="11" t="s">
        <v>
503</v>
      </c>
      <c r="G164" s="16">
        <v>
10.42</v>
      </c>
      <c r="H164" s="16">
        <v>
10.33</v>
      </c>
      <c r="I164" s="12">
        <v>
10.27</v>
      </c>
    </row>
    <row r="165" spans="1:9">
      <c r="A165" s="146"/>
      <c r="B165" s="146"/>
      <c r="C165" s="154" t="s">
        <v>
110</v>
      </c>
      <c r="D165" s="155" t="s">
        <v>
504</v>
      </c>
      <c r="F165" s="11" t="s">
        <v>
505</v>
      </c>
      <c r="G165" s="16">
        <v>
10.42</v>
      </c>
      <c r="H165" s="16">
        <v>
10.33</v>
      </c>
      <c r="I165" s="12">
        <v>
10.27</v>
      </c>
    </row>
    <row r="166" spans="1:9">
      <c r="A166" s="146"/>
      <c r="B166" s="146"/>
      <c r="C166" s="154" t="s">
        <v>
110</v>
      </c>
      <c r="D166" s="155" t="s">
        <v>
506</v>
      </c>
      <c r="F166" s="11" t="s">
        <v>
507</v>
      </c>
      <c r="G166" s="16">
        <v>
10.42</v>
      </c>
      <c r="H166" s="16">
        <v>
10.33</v>
      </c>
      <c r="I166" s="12">
        <v>
10.27</v>
      </c>
    </row>
    <row r="167" spans="1:9">
      <c r="A167" s="146"/>
      <c r="B167" s="146"/>
      <c r="C167" s="154" t="s">
        <v>
110</v>
      </c>
      <c r="D167" s="155" t="s">
        <v>
508</v>
      </c>
      <c r="F167" s="11" t="s">
        <v>
509</v>
      </c>
      <c r="G167" s="16">
        <v>
10.42</v>
      </c>
      <c r="H167" s="16">
        <v>
10.33</v>
      </c>
      <c r="I167" s="12">
        <v>
10.27</v>
      </c>
    </row>
    <row r="168" spans="1:9">
      <c r="A168" s="146"/>
      <c r="B168" s="146"/>
      <c r="C168" s="154" t="s">
        <v>
110</v>
      </c>
      <c r="D168" s="155" t="s">
        <v>
510</v>
      </c>
      <c r="F168" s="11" t="s">
        <v>
511</v>
      </c>
      <c r="G168" s="16">
        <v>
10.42</v>
      </c>
      <c r="H168" s="16">
        <v>
10.33</v>
      </c>
      <c r="I168" s="12">
        <v>
10.27</v>
      </c>
    </row>
    <row r="169" spans="1:9">
      <c r="A169" s="146"/>
      <c r="B169" s="146"/>
      <c r="C169" s="154" t="s">
        <v>
110</v>
      </c>
      <c r="D169" s="155" t="s">
        <v>
512</v>
      </c>
      <c r="F169" s="11" t="s">
        <v>
513</v>
      </c>
      <c r="G169" s="16">
        <v>
10.42</v>
      </c>
      <c r="H169" s="16">
        <v>
10.33</v>
      </c>
      <c r="I169" s="12">
        <v>
10.27</v>
      </c>
    </row>
    <row r="170" spans="1:9">
      <c r="A170" s="146"/>
      <c r="B170" s="146"/>
      <c r="C170" s="154" t="s">
        <v>
110</v>
      </c>
      <c r="D170" s="155" t="s">
        <v>
514</v>
      </c>
      <c r="F170" s="11" t="s">
        <v>
515</v>
      </c>
      <c r="G170" s="16">
        <v>
10.42</v>
      </c>
      <c r="H170" s="16">
        <v>
10.33</v>
      </c>
      <c r="I170" s="12">
        <v>
10.27</v>
      </c>
    </row>
    <row r="171" spans="1:9">
      <c r="A171" s="146"/>
      <c r="B171" s="146"/>
      <c r="C171" s="154" t="s">
        <v>
110</v>
      </c>
      <c r="D171" s="155" t="s">
        <v>
516</v>
      </c>
      <c r="F171" s="11" t="s">
        <v>
517</v>
      </c>
      <c r="G171" s="16">
        <v>
10.42</v>
      </c>
      <c r="H171" s="16">
        <v>
10.33</v>
      </c>
      <c r="I171" s="12">
        <v>
10.27</v>
      </c>
    </row>
    <row r="172" spans="1:9">
      <c r="A172" s="146"/>
      <c r="B172" s="146"/>
      <c r="C172" s="154" t="s">
        <v>
110</v>
      </c>
      <c r="D172" s="155" t="s">
        <v>
518</v>
      </c>
      <c r="F172" s="11" t="s">
        <v>
519</v>
      </c>
      <c r="G172" s="16">
        <v>
10.42</v>
      </c>
      <c r="H172" s="16">
        <v>
10.33</v>
      </c>
      <c r="I172" s="12">
        <v>
10.27</v>
      </c>
    </row>
    <row r="173" spans="1:9">
      <c r="A173" s="146"/>
      <c r="B173" s="146"/>
      <c r="C173" s="154" t="s">
        <v>
110</v>
      </c>
      <c r="D173" s="155" t="s">
        <v>
520</v>
      </c>
      <c r="F173" s="11" t="s">
        <v>
521</v>
      </c>
      <c r="G173" s="16">
        <v>
10.42</v>
      </c>
      <c r="H173" s="16">
        <v>
10.33</v>
      </c>
      <c r="I173" s="12">
        <v>
10.27</v>
      </c>
    </row>
    <row r="174" spans="1:9">
      <c r="A174" s="146"/>
      <c r="B174" s="146"/>
      <c r="C174" s="154" t="s">
        <v>
110</v>
      </c>
      <c r="D174" s="155" t="s">
        <v>
522</v>
      </c>
      <c r="F174" s="11" t="s">
        <v>
523</v>
      </c>
      <c r="G174" s="16">
        <v>
10.42</v>
      </c>
      <c r="H174" s="16">
        <v>
10.33</v>
      </c>
      <c r="I174" s="12">
        <v>
10.27</v>
      </c>
    </row>
    <row r="175" spans="1:9">
      <c r="A175" s="146"/>
      <c r="B175" s="146"/>
      <c r="C175" s="154" t="s">
        <v>
110</v>
      </c>
      <c r="D175" s="155" t="s">
        <v>
524</v>
      </c>
      <c r="F175" s="11" t="s">
        <v>
525</v>
      </c>
      <c r="G175" s="16">
        <v>
10.42</v>
      </c>
      <c r="H175" s="16">
        <v>
10.33</v>
      </c>
      <c r="I175" s="12">
        <v>
10.27</v>
      </c>
    </row>
    <row r="176" spans="1:9">
      <c r="A176" s="146"/>
      <c r="B176" s="146"/>
      <c r="C176" s="154" t="s">
        <v>
110</v>
      </c>
      <c r="D176" s="155" t="s">
        <v>
526</v>
      </c>
      <c r="F176" s="11" t="s">
        <v>
527</v>
      </c>
      <c r="G176" s="16">
        <v>
10.42</v>
      </c>
      <c r="H176" s="16">
        <v>
10.33</v>
      </c>
      <c r="I176" s="12">
        <v>
10.27</v>
      </c>
    </row>
    <row r="177" spans="1:9">
      <c r="A177" s="146"/>
      <c r="B177" s="146"/>
      <c r="C177" s="154" t="s">
        <v>
110</v>
      </c>
      <c r="D177" s="155" t="s">
        <v>
528</v>
      </c>
      <c r="F177" s="11" t="s">
        <v>
529</v>
      </c>
      <c r="G177" s="16">
        <v>
10.42</v>
      </c>
      <c r="H177" s="16">
        <v>
10.33</v>
      </c>
      <c r="I177" s="12">
        <v>
10.27</v>
      </c>
    </row>
    <row r="178" spans="1:9">
      <c r="A178" s="146"/>
      <c r="B178" s="146"/>
      <c r="C178" s="154" t="s">
        <v>
110</v>
      </c>
      <c r="D178" s="155" t="s">
        <v>
530</v>
      </c>
      <c r="F178" s="11" t="s">
        <v>
531</v>
      </c>
      <c r="G178" s="16">
        <v>
10.42</v>
      </c>
      <c r="H178" s="16">
        <v>
10.33</v>
      </c>
      <c r="I178" s="12">
        <v>
10.27</v>
      </c>
    </row>
    <row r="179" spans="1:9">
      <c r="A179" s="146"/>
      <c r="B179" s="146"/>
      <c r="C179" s="154" t="s">
        <v>
110</v>
      </c>
      <c r="D179" s="155" t="s">
        <v>
532</v>
      </c>
      <c r="F179" s="11" t="s">
        <v>
533</v>
      </c>
      <c r="G179" s="16">
        <v>
10.42</v>
      </c>
      <c r="H179" s="16">
        <v>
10.33</v>
      </c>
      <c r="I179" s="12">
        <v>
10.27</v>
      </c>
    </row>
    <row r="180" spans="1:9">
      <c r="A180" s="146"/>
      <c r="B180" s="146"/>
      <c r="C180" s="154" t="s">
        <v>
110</v>
      </c>
      <c r="D180" s="155" t="s">
        <v>
534</v>
      </c>
      <c r="F180" s="11" t="s">
        <v>
535</v>
      </c>
      <c r="G180" s="16">
        <v>
10.42</v>
      </c>
      <c r="H180" s="16">
        <v>
10.33</v>
      </c>
      <c r="I180" s="12">
        <v>
10.27</v>
      </c>
    </row>
    <row r="181" spans="1:9">
      <c r="A181" s="146"/>
      <c r="B181" s="146"/>
      <c r="C181" s="154" t="s">
        <v>
110</v>
      </c>
      <c r="D181" s="155" t="s">
        <v>
536</v>
      </c>
      <c r="F181" s="11" t="s">
        <v>
537</v>
      </c>
      <c r="G181" s="16">
        <v>
10.42</v>
      </c>
      <c r="H181" s="16">
        <v>
10.33</v>
      </c>
      <c r="I181" s="12">
        <v>
10.27</v>
      </c>
    </row>
    <row r="182" spans="1:9">
      <c r="A182" s="146"/>
      <c r="B182" s="146"/>
      <c r="C182" s="154" t="s">
        <v>
110</v>
      </c>
      <c r="D182" s="155" t="s">
        <v>
538</v>
      </c>
      <c r="F182" s="11" t="s">
        <v>
539</v>
      </c>
      <c r="G182" s="16">
        <v>
10.42</v>
      </c>
      <c r="H182" s="16">
        <v>
10.33</v>
      </c>
      <c r="I182" s="12">
        <v>
10.27</v>
      </c>
    </row>
    <row r="183" spans="1:9">
      <c r="A183" s="146"/>
      <c r="B183" s="146"/>
      <c r="C183" s="154" t="s">
        <v>
110</v>
      </c>
      <c r="D183" s="155" t="s">
        <v>
540</v>
      </c>
      <c r="F183" s="11" t="s">
        <v>
541</v>
      </c>
      <c r="G183" s="16">
        <v>
10.42</v>
      </c>
      <c r="H183" s="16">
        <v>
10.33</v>
      </c>
      <c r="I183" s="12">
        <v>
10.27</v>
      </c>
    </row>
    <row r="184" spans="1:9">
      <c r="A184" s="146"/>
      <c r="B184" s="146"/>
      <c r="C184" s="154" t="s">
        <v>
110</v>
      </c>
      <c r="D184" s="155" t="s">
        <v>
542</v>
      </c>
      <c r="F184" s="11" t="s">
        <v>
543</v>
      </c>
      <c r="G184" s="16">
        <v>
10.42</v>
      </c>
      <c r="H184" s="16">
        <v>
10.33</v>
      </c>
      <c r="I184" s="12">
        <v>
10.27</v>
      </c>
    </row>
    <row r="185" spans="1:9">
      <c r="A185" s="146"/>
      <c r="B185" s="146"/>
      <c r="C185" s="154" t="s">
        <v>
110</v>
      </c>
      <c r="D185" s="155" t="s">
        <v>
544</v>
      </c>
      <c r="F185" s="11" t="s">
        <v>
545</v>
      </c>
      <c r="G185" s="16">
        <v>
10.42</v>
      </c>
      <c r="H185" s="16">
        <v>
10.33</v>
      </c>
      <c r="I185" s="12">
        <v>
10.27</v>
      </c>
    </row>
    <row r="186" spans="1:9">
      <c r="A186" s="146"/>
      <c r="B186" s="146"/>
      <c r="C186" s="154" t="s">
        <v>
110</v>
      </c>
      <c r="D186" s="155" t="s">
        <v>
546</v>
      </c>
      <c r="F186" s="11" t="s">
        <v>
547</v>
      </c>
      <c r="G186" s="16">
        <v>
10.42</v>
      </c>
      <c r="H186" s="16">
        <v>
10.33</v>
      </c>
      <c r="I186" s="12">
        <v>
10.27</v>
      </c>
    </row>
    <row r="187" spans="1:9">
      <c r="A187" s="146"/>
      <c r="B187" s="146"/>
      <c r="C187" s="154" t="s">
        <v>
110</v>
      </c>
      <c r="D187" s="155" t="s">
        <v>
548</v>
      </c>
      <c r="F187" s="11" t="s">
        <v>
549</v>
      </c>
      <c r="G187" s="16">
        <v>
10.42</v>
      </c>
      <c r="H187" s="16">
        <v>
10.33</v>
      </c>
      <c r="I187" s="12">
        <v>
10.27</v>
      </c>
    </row>
    <row r="188" spans="1:9">
      <c r="A188" s="146"/>
      <c r="B188" s="146"/>
      <c r="C188" s="154" t="s">
        <v>
114</v>
      </c>
      <c r="D188" s="155" t="s">
        <v>
550</v>
      </c>
      <c r="F188" s="11" t="s">
        <v>
551</v>
      </c>
      <c r="G188" s="16">
        <v>
10.42</v>
      </c>
      <c r="H188" s="16">
        <v>
10.33</v>
      </c>
      <c r="I188" s="12">
        <v>
10.27</v>
      </c>
    </row>
    <row r="189" spans="1:9">
      <c r="A189" s="146"/>
      <c r="B189" s="146"/>
      <c r="C189" s="154" t="s">
        <v>
114</v>
      </c>
      <c r="D189" s="155" t="s">
        <v>
552</v>
      </c>
      <c r="F189" s="11" t="s">
        <v>
553</v>
      </c>
      <c r="G189" s="16">
        <v>
10.42</v>
      </c>
      <c r="H189" s="16">
        <v>
10.33</v>
      </c>
      <c r="I189" s="12">
        <v>
10.27</v>
      </c>
    </row>
    <row r="190" spans="1:9">
      <c r="A190" s="146"/>
      <c r="B190" s="146"/>
      <c r="C190" s="154" t="s">
        <v>
114</v>
      </c>
      <c r="D190" s="155" t="s">
        <v>
554</v>
      </c>
      <c r="F190" s="11" t="s">
        <v>
555</v>
      </c>
      <c r="G190" s="16">
        <v>
10.42</v>
      </c>
      <c r="H190" s="16">
        <v>
10.33</v>
      </c>
      <c r="I190" s="12">
        <v>
10.27</v>
      </c>
    </row>
    <row r="191" spans="1:9">
      <c r="A191" s="146"/>
      <c r="B191" s="146"/>
      <c r="C191" s="154" t="s">
        <v>
114</v>
      </c>
      <c r="D191" s="155" t="s">
        <v>
556</v>
      </c>
      <c r="F191" s="11" t="s">
        <v>
557</v>
      </c>
      <c r="G191" s="16">
        <v>
10.42</v>
      </c>
      <c r="H191" s="16">
        <v>
10.33</v>
      </c>
      <c r="I191" s="12">
        <v>
10.27</v>
      </c>
    </row>
    <row r="192" spans="1:9">
      <c r="A192" s="146"/>
      <c r="B192" s="146"/>
      <c r="C192" s="154" t="s">
        <v>
114</v>
      </c>
      <c r="D192" s="155" t="s">
        <v>
558</v>
      </c>
      <c r="F192" s="11" t="s">
        <v>
559</v>
      </c>
      <c r="G192" s="16">
        <v>
10.42</v>
      </c>
      <c r="H192" s="16">
        <v>
10.33</v>
      </c>
      <c r="I192" s="12">
        <v>
10.27</v>
      </c>
    </row>
    <row r="193" spans="1:9">
      <c r="A193" s="146"/>
      <c r="B193" s="146"/>
      <c r="C193" s="154" t="s">
        <v>
114</v>
      </c>
      <c r="D193" s="155" t="s">
        <v>
560</v>
      </c>
      <c r="F193" s="11" t="s">
        <v>
561</v>
      </c>
      <c r="G193" s="16">
        <v>
10.42</v>
      </c>
      <c r="H193" s="16">
        <v>
10.33</v>
      </c>
      <c r="I193" s="12">
        <v>
10.27</v>
      </c>
    </row>
    <row r="194" spans="1:9">
      <c r="A194" s="146"/>
      <c r="B194" s="146"/>
      <c r="C194" s="154" t="s">
        <v>
114</v>
      </c>
      <c r="D194" s="155" t="s">
        <v>
562</v>
      </c>
      <c r="F194" s="11" t="s">
        <v>
563</v>
      </c>
      <c r="G194" s="16">
        <v>
10.42</v>
      </c>
      <c r="H194" s="16">
        <v>
10.33</v>
      </c>
      <c r="I194" s="12">
        <v>
10.27</v>
      </c>
    </row>
    <row r="195" spans="1:9">
      <c r="A195" s="146"/>
      <c r="B195" s="146"/>
      <c r="C195" s="154" t="s">
        <v>
114</v>
      </c>
      <c r="D195" s="155" t="s">
        <v>
564</v>
      </c>
      <c r="F195" s="11" t="s">
        <v>
565</v>
      </c>
      <c r="G195" s="16">
        <v>
10.42</v>
      </c>
      <c r="H195" s="16">
        <v>
10.33</v>
      </c>
      <c r="I195" s="12">
        <v>
10.27</v>
      </c>
    </row>
    <row r="196" spans="1:9">
      <c r="A196" s="146"/>
      <c r="B196" s="146"/>
      <c r="C196" s="154" t="s">
        <v>
114</v>
      </c>
      <c r="D196" s="155" t="s">
        <v>
566</v>
      </c>
      <c r="F196" s="11" t="s">
        <v>
567</v>
      </c>
      <c r="G196" s="16">
        <v>
10.42</v>
      </c>
      <c r="H196" s="16">
        <v>
10.33</v>
      </c>
      <c r="I196" s="12">
        <v>
10.27</v>
      </c>
    </row>
    <row r="197" spans="1:9">
      <c r="A197" s="146"/>
      <c r="B197" s="146"/>
      <c r="C197" s="154" t="s">
        <v>
114</v>
      </c>
      <c r="D197" s="155" t="s">
        <v>
568</v>
      </c>
      <c r="F197" s="11" t="s">
        <v>
569</v>
      </c>
      <c r="G197" s="16">
        <v>
10.42</v>
      </c>
      <c r="H197" s="16">
        <v>
10.33</v>
      </c>
      <c r="I197" s="12">
        <v>
10.27</v>
      </c>
    </row>
    <row r="198" spans="1:9">
      <c r="A198" s="146"/>
      <c r="B198" s="146"/>
      <c r="C198" s="154" t="s">
        <v>
114</v>
      </c>
      <c r="D198" s="155" t="s">
        <v>
570</v>
      </c>
      <c r="F198" s="11" t="s">
        <v>
571</v>
      </c>
      <c r="G198" s="16">
        <v>
10.42</v>
      </c>
      <c r="H198" s="16">
        <v>
10.33</v>
      </c>
      <c r="I198" s="12">
        <v>
10.27</v>
      </c>
    </row>
    <row r="199" spans="1:9">
      <c r="A199" s="146"/>
      <c r="B199" s="146"/>
      <c r="C199" s="154" t="s">
        <v>
114</v>
      </c>
      <c r="D199" s="155" t="s">
        <v>
572</v>
      </c>
      <c r="F199" s="11" t="s">
        <v>
573</v>
      </c>
      <c r="G199" s="16">
        <v>
10.42</v>
      </c>
      <c r="H199" s="16">
        <v>
10.33</v>
      </c>
      <c r="I199" s="12">
        <v>
10.27</v>
      </c>
    </row>
    <row r="200" spans="1:9">
      <c r="A200" s="146"/>
      <c r="B200" s="146"/>
      <c r="C200" s="154" t="s">
        <v>
114</v>
      </c>
      <c r="D200" s="155" t="s">
        <v>
574</v>
      </c>
      <c r="F200" s="11" t="s">
        <v>
575</v>
      </c>
      <c r="G200" s="16">
        <v>
10.42</v>
      </c>
      <c r="H200" s="16">
        <v>
10.33</v>
      </c>
      <c r="I200" s="12">
        <v>
10.27</v>
      </c>
    </row>
    <row r="201" spans="1:9">
      <c r="A201" s="146"/>
      <c r="B201" s="146"/>
      <c r="C201" s="154" t="s">
        <v>
114</v>
      </c>
      <c r="D201" s="155" t="s">
        <v>
576</v>
      </c>
      <c r="F201" s="11" t="s">
        <v>
577</v>
      </c>
      <c r="G201" s="16">
        <v>
10.42</v>
      </c>
      <c r="H201" s="16">
        <v>
10.33</v>
      </c>
      <c r="I201" s="12">
        <v>
10.27</v>
      </c>
    </row>
    <row r="202" spans="1:9">
      <c r="A202" s="146"/>
      <c r="B202" s="146"/>
      <c r="C202" s="154" t="s">
        <v>
114</v>
      </c>
      <c r="D202" s="155" t="s">
        <v>
578</v>
      </c>
      <c r="F202" s="11" t="s">
        <v>
579</v>
      </c>
      <c r="G202" s="16">
        <v>
10.42</v>
      </c>
      <c r="H202" s="16">
        <v>
10.33</v>
      </c>
      <c r="I202" s="12">
        <v>
10.27</v>
      </c>
    </row>
    <row r="203" spans="1:9">
      <c r="A203" s="146"/>
      <c r="B203" s="146"/>
      <c r="C203" s="154" t="s">
        <v>
114</v>
      </c>
      <c r="D203" s="155" t="s">
        <v>
580</v>
      </c>
      <c r="F203" s="11" t="s">
        <v>
581</v>
      </c>
      <c r="G203" s="16">
        <v>
10.42</v>
      </c>
      <c r="H203" s="16">
        <v>
10.33</v>
      </c>
      <c r="I203" s="12">
        <v>
10.27</v>
      </c>
    </row>
    <row r="204" spans="1:9">
      <c r="A204" s="146"/>
      <c r="B204" s="146"/>
      <c r="C204" s="154" t="s">
        <v>
114</v>
      </c>
      <c r="D204" s="155" t="s">
        <v>
582</v>
      </c>
      <c r="F204" s="11" t="s">
        <v>
583</v>
      </c>
      <c r="G204" s="16">
        <v>
10.42</v>
      </c>
      <c r="H204" s="16">
        <v>
10.33</v>
      </c>
      <c r="I204" s="12">
        <v>
10.27</v>
      </c>
    </row>
    <row r="205" spans="1:9">
      <c r="A205" s="146"/>
      <c r="B205" s="146"/>
      <c r="C205" s="154" t="s">
        <v>
114</v>
      </c>
      <c r="D205" s="155" t="s">
        <v>
584</v>
      </c>
      <c r="F205" s="11" t="s">
        <v>
585</v>
      </c>
      <c r="G205" s="16">
        <v>
10.42</v>
      </c>
      <c r="H205" s="16">
        <v>
10.33</v>
      </c>
      <c r="I205" s="12">
        <v>
10.27</v>
      </c>
    </row>
    <row r="206" spans="1:9">
      <c r="A206" s="146"/>
      <c r="B206" s="146"/>
      <c r="C206" s="154" t="s">
        <v>
114</v>
      </c>
      <c r="D206" s="155" t="s">
        <v>
586</v>
      </c>
      <c r="F206" s="11" t="s">
        <v>
587</v>
      </c>
      <c r="G206" s="16">
        <v>
10.42</v>
      </c>
      <c r="H206" s="16">
        <v>
10.33</v>
      </c>
      <c r="I206" s="12">
        <v>
10.27</v>
      </c>
    </row>
    <row r="207" spans="1:9">
      <c r="A207" s="146"/>
      <c r="B207" s="146"/>
      <c r="C207" s="154" t="s">
        <v>
114</v>
      </c>
      <c r="D207" s="155" t="s">
        <v>
588</v>
      </c>
      <c r="F207" s="11" t="s">
        <v>
589</v>
      </c>
      <c r="G207" s="16">
        <v>
10.42</v>
      </c>
      <c r="H207" s="16">
        <v>
10.33</v>
      </c>
      <c r="I207" s="12">
        <v>
10.27</v>
      </c>
    </row>
    <row r="208" spans="1:9">
      <c r="A208" s="146"/>
      <c r="B208" s="146"/>
      <c r="C208" s="154" t="s">
        <v>
114</v>
      </c>
      <c r="D208" s="155" t="s">
        <v>
590</v>
      </c>
      <c r="F208" s="11" t="s">
        <v>
591</v>
      </c>
      <c r="G208" s="16">
        <v>
10.42</v>
      </c>
      <c r="H208" s="16">
        <v>
10.33</v>
      </c>
      <c r="I208" s="12">
        <v>
10.27</v>
      </c>
    </row>
    <row r="209" spans="1:9">
      <c r="A209" s="146"/>
      <c r="B209" s="146"/>
      <c r="C209" s="154" t="s">
        <v>
114</v>
      </c>
      <c r="D209" s="155" t="s">
        <v>
592</v>
      </c>
      <c r="F209" s="11" t="s">
        <v>
593</v>
      </c>
      <c r="G209" s="16">
        <v>
10.42</v>
      </c>
      <c r="H209" s="16">
        <v>
10.33</v>
      </c>
      <c r="I209" s="12">
        <v>
10.27</v>
      </c>
    </row>
    <row r="210" spans="1:9">
      <c r="A210" s="146"/>
      <c r="B210" s="146"/>
      <c r="C210" s="154" t="s">
        <v>
114</v>
      </c>
      <c r="D210" s="155" t="s">
        <v>
594</v>
      </c>
      <c r="F210" s="11" t="s">
        <v>
595</v>
      </c>
      <c r="G210" s="16">
        <v>
10.42</v>
      </c>
      <c r="H210" s="16">
        <v>
10.33</v>
      </c>
      <c r="I210" s="12">
        <v>
10.27</v>
      </c>
    </row>
    <row r="211" spans="1:9">
      <c r="A211" s="146"/>
      <c r="B211" s="146"/>
      <c r="C211" s="154" t="s">
        <v>
114</v>
      </c>
      <c r="D211" s="155" t="s">
        <v>
596</v>
      </c>
      <c r="F211" s="11" t="s">
        <v>
597</v>
      </c>
      <c r="G211" s="16">
        <v>
10.42</v>
      </c>
      <c r="H211" s="16">
        <v>
10.33</v>
      </c>
      <c r="I211" s="12">
        <v>
10.27</v>
      </c>
    </row>
    <row r="212" spans="1:9">
      <c r="A212" s="146"/>
      <c r="B212" s="146"/>
      <c r="C212" s="154" t="s">
        <v>
114</v>
      </c>
      <c r="D212" s="155" t="s">
        <v>
598</v>
      </c>
      <c r="F212" s="11" t="s">
        <v>
599</v>
      </c>
      <c r="G212" s="16">
        <v>
10.42</v>
      </c>
      <c r="H212" s="16">
        <v>
10.33</v>
      </c>
      <c r="I212" s="12">
        <v>
10.27</v>
      </c>
    </row>
    <row r="213" spans="1:9">
      <c r="A213" s="146"/>
      <c r="B213" s="146"/>
      <c r="C213" s="154" t="s">
        <v>
114</v>
      </c>
      <c r="D213" s="155" t="s">
        <v>
600</v>
      </c>
      <c r="F213" s="11" t="s">
        <v>
601</v>
      </c>
      <c r="G213" s="16">
        <v>
10.42</v>
      </c>
      <c r="H213" s="16">
        <v>
10.33</v>
      </c>
      <c r="I213" s="12">
        <v>
10.27</v>
      </c>
    </row>
    <row r="214" spans="1:9">
      <c r="A214" s="146"/>
      <c r="B214" s="146"/>
      <c r="C214" s="154" t="s">
        <v>
114</v>
      </c>
      <c r="D214" s="155" t="s">
        <v>
602</v>
      </c>
      <c r="F214" s="11" t="s">
        <v>
603</v>
      </c>
      <c r="G214" s="16">
        <v>
10.42</v>
      </c>
      <c r="H214" s="16">
        <v>
10.33</v>
      </c>
      <c r="I214" s="12">
        <v>
10.27</v>
      </c>
    </row>
    <row r="215" spans="1:9">
      <c r="A215" s="146"/>
      <c r="B215" s="146"/>
      <c r="C215" s="154" t="s">
        <v>
114</v>
      </c>
      <c r="D215" s="155" t="s">
        <v>
604</v>
      </c>
      <c r="F215" s="11" t="s">
        <v>
605</v>
      </c>
      <c r="G215" s="16">
        <v>
10.42</v>
      </c>
      <c r="H215" s="16">
        <v>
10.33</v>
      </c>
      <c r="I215" s="12">
        <v>
10.27</v>
      </c>
    </row>
    <row r="216" spans="1:9">
      <c r="A216" s="146"/>
      <c r="B216" s="146"/>
      <c r="C216" s="154" t="s">
        <v>
114</v>
      </c>
      <c r="D216" s="155" t="s">
        <v>
606</v>
      </c>
      <c r="F216" s="11" t="s">
        <v>
607</v>
      </c>
      <c r="G216" s="16">
        <v>
10.42</v>
      </c>
      <c r="H216" s="16">
        <v>
10.33</v>
      </c>
      <c r="I216" s="12">
        <v>
10.27</v>
      </c>
    </row>
    <row r="217" spans="1:9">
      <c r="A217" s="146"/>
      <c r="B217" s="146"/>
      <c r="C217" s="154" t="s">
        <v>
114</v>
      </c>
      <c r="D217" s="155" t="s">
        <v>
608</v>
      </c>
      <c r="F217" s="11" t="s">
        <v>
609</v>
      </c>
      <c r="G217" s="16">
        <v>
10.42</v>
      </c>
      <c r="H217" s="16">
        <v>
10.33</v>
      </c>
      <c r="I217" s="12">
        <v>
10.27</v>
      </c>
    </row>
    <row r="218" spans="1:9">
      <c r="A218" s="146"/>
      <c r="B218" s="146"/>
      <c r="C218" s="154" t="s">
        <v>
114</v>
      </c>
      <c r="D218" s="155" t="s">
        <v>
610</v>
      </c>
      <c r="F218" s="11" t="s">
        <v>
611</v>
      </c>
      <c r="G218" s="16">
        <v>
10.42</v>
      </c>
      <c r="H218" s="16">
        <v>
10.33</v>
      </c>
      <c r="I218" s="12">
        <v>
10.27</v>
      </c>
    </row>
    <row r="219" spans="1:9">
      <c r="A219" s="146"/>
      <c r="B219" s="146"/>
      <c r="C219" s="154" t="s">
        <v>
114</v>
      </c>
      <c r="D219" s="155" t="s">
        <v>
612</v>
      </c>
      <c r="F219" s="11" t="s">
        <v>
613</v>
      </c>
      <c r="G219" s="16">
        <v>
10.42</v>
      </c>
      <c r="H219" s="16">
        <v>
10.33</v>
      </c>
      <c r="I219" s="12">
        <v>
10.27</v>
      </c>
    </row>
    <row r="220" spans="1:9">
      <c r="A220" s="146"/>
      <c r="B220" s="146"/>
      <c r="C220" s="154" t="s">
        <v>
114</v>
      </c>
      <c r="D220" s="155" t="s">
        <v>
614</v>
      </c>
      <c r="F220" s="11" t="s">
        <v>
615</v>
      </c>
      <c r="G220" s="16">
        <v>
10.42</v>
      </c>
      <c r="H220" s="16">
        <v>
10.33</v>
      </c>
      <c r="I220" s="12">
        <v>
10.27</v>
      </c>
    </row>
    <row r="221" spans="1:9">
      <c r="A221" s="146"/>
      <c r="B221" s="146"/>
      <c r="C221" s="154" t="s">
        <v>
114</v>
      </c>
      <c r="D221" s="155" t="s">
        <v>
616</v>
      </c>
      <c r="F221" s="11" t="s">
        <v>
617</v>
      </c>
      <c r="G221" s="16">
        <v>
10.42</v>
      </c>
      <c r="H221" s="16">
        <v>
10.33</v>
      </c>
      <c r="I221" s="12">
        <v>
10.27</v>
      </c>
    </row>
    <row r="222" spans="1:9">
      <c r="A222" s="146"/>
      <c r="B222" s="146"/>
      <c r="C222" s="154" t="s">
        <v>
114</v>
      </c>
      <c r="D222" s="155" t="s">
        <v>
618</v>
      </c>
      <c r="F222" s="11" t="s">
        <v>
619</v>
      </c>
      <c r="G222" s="16">
        <v>
10.42</v>
      </c>
      <c r="H222" s="16">
        <v>
10.33</v>
      </c>
      <c r="I222" s="12">
        <v>
10.27</v>
      </c>
    </row>
    <row r="223" spans="1:9">
      <c r="A223" s="146"/>
      <c r="B223" s="146"/>
      <c r="C223" s="154" t="s">
        <v>
114</v>
      </c>
      <c r="D223" s="155" t="s">
        <v>
620</v>
      </c>
      <c r="F223" s="11" t="s">
        <v>
621</v>
      </c>
      <c r="G223" s="16">
        <v>
10.42</v>
      </c>
      <c r="H223" s="16">
        <v>
10.33</v>
      </c>
      <c r="I223" s="12">
        <v>
10.27</v>
      </c>
    </row>
    <row r="224" spans="1:9">
      <c r="A224" s="146"/>
      <c r="B224" s="146"/>
      <c r="C224" s="154" t="s">
        <v>
114</v>
      </c>
      <c r="D224" s="155" t="s">
        <v>
622</v>
      </c>
      <c r="F224" s="11" t="s">
        <v>
623</v>
      </c>
      <c r="G224" s="16">
        <v>
10.42</v>
      </c>
      <c r="H224" s="16">
        <v>
10.33</v>
      </c>
      <c r="I224" s="12">
        <v>
10.27</v>
      </c>
    </row>
    <row r="225" spans="1:9">
      <c r="A225" s="146"/>
      <c r="B225" s="146"/>
      <c r="C225" s="154" t="s">
        <v>
114</v>
      </c>
      <c r="D225" s="155" t="s">
        <v>
624</v>
      </c>
      <c r="F225" s="11" t="s">
        <v>
625</v>
      </c>
      <c r="G225" s="16">
        <v>
10.42</v>
      </c>
      <c r="H225" s="16">
        <v>
10.33</v>
      </c>
      <c r="I225" s="12">
        <v>
10.27</v>
      </c>
    </row>
    <row r="226" spans="1:9">
      <c r="A226" s="146"/>
      <c r="B226" s="146"/>
      <c r="C226" s="154" t="s">
        <v>
114</v>
      </c>
      <c r="D226" s="155" t="s">
        <v>
626</v>
      </c>
      <c r="F226" s="11" t="s">
        <v>
627</v>
      </c>
      <c r="G226" s="16">
        <v>
10.42</v>
      </c>
      <c r="H226" s="16">
        <v>
10.33</v>
      </c>
      <c r="I226" s="12">
        <v>
10.27</v>
      </c>
    </row>
    <row r="227" spans="1:9">
      <c r="A227" s="146"/>
      <c r="B227" s="146"/>
      <c r="C227" s="154" t="s">
        <v>
114</v>
      </c>
      <c r="D227" s="155" t="s">
        <v>
628</v>
      </c>
      <c r="F227" s="11" t="s">
        <v>
629</v>
      </c>
      <c r="G227" s="16">
        <v>
10.42</v>
      </c>
      <c r="H227" s="16">
        <v>
10.33</v>
      </c>
      <c r="I227" s="12">
        <v>
10.27</v>
      </c>
    </row>
    <row r="228" spans="1:9">
      <c r="A228" s="146"/>
      <c r="B228" s="146"/>
      <c r="C228" s="154" t="s">
        <v>
118</v>
      </c>
      <c r="D228" s="155" t="s">
        <v>
630</v>
      </c>
      <c r="F228" s="11" t="s">
        <v>
631</v>
      </c>
      <c r="G228" s="16">
        <v>
10.42</v>
      </c>
      <c r="H228" s="16">
        <v>
10.33</v>
      </c>
      <c r="I228" s="12">
        <v>
10.27</v>
      </c>
    </row>
    <row r="229" spans="1:9">
      <c r="A229" s="146"/>
      <c r="B229" s="146"/>
      <c r="C229" s="154" t="s">
        <v>
118</v>
      </c>
      <c r="D229" s="155" t="s">
        <v>
632</v>
      </c>
      <c r="F229" s="11" t="s">
        <v>
633</v>
      </c>
      <c r="G229" s="16">
        <v>
10.42</v>
      </c>
      <c r="H229" s="16">
        <v>
10.33</v>
      </c>
      <c r="I229" s="12">
        <v>
10.27</v>
      </c>
    </row>
    <row r="230" spans="1:9">
      <c r="A230" s="146"/>
      <c r="B230" s="146"/>
      <c r="C230" s="154" t="s">
        <v>
118</v>
      </c>
      <c r="D230" s="155" t="s">
        <v>
634</v>
      </c>
      <c r="F230" s="11" t="s">
        <v>
635</v>
      </c>
      <c r="G230" s="16">
        <v>
10.42</v>
      </c>
      <c r="H230" s="16">
        <v>
10.33</v>
      </c>
      <c r="I230" s="12">
        <v>
10.27</v>
      </c>
    </row>
    <row r="231" spans="1:9">
      <c r="A231" s="146"/>
      <c r="B231" s="146"/>
      <c r="C231" s="154" t="s">
        <v>
118</v>
      </c>
      <c r="D231" s="155" t="s">
        <v>
636</v>
      </c>
      <c r="F231" s="11" t="s">
        <v>
637</v>
      </c>
      <c r="G231" s="16">
        <v>
10.42</v>
      </c>
      <c r="H231" s="16">
        <v>
10.33</v>
      </c>
      <c r="I231" s="12">
        <v>
10.27</v>
      </c>
    </row>
    <row r="232" spans="1:9">
      <c r="A232" s="146"/>
      <c r="B232" s="146"/>
      <c r="C232" s="154" t="s">
        <v>
118</v>
      </c>
      <c r="D232" s="155" t="s">
        <v>
638</v>
      </c>
      <c r="F232" s="11" t="s">
        <v>
639</v>
      </c>
      <c r="G232" s="16">
        <v>
10.42</v>
      </c>
      <c r="H232" s="16">
        <v>
10.33</v>
      </c>
      <c r="I232" s="12">
        <v>
10.27</v>
      </c>
    </row>
    <row r="233" spans="1:9">
      <c r="A233" s="146"/>
      <c r="B233" s="146"/>
      <c r="C233" s="154" t="s">
        <v>
118</v>
      </c>
      <c r="D233" s="155" t="s">
        <v>
640</v>
      </c>
      <c r="F233" s="11" t="s">
        <v>
641</v>
      </c>
      <c r="G233" s="16">
        <v>
10.42</v>
      </c>
      <c r="H233" s="16">
        <v>
10.33</v>
      </c>
      <c r="I233" s="12">
        <v>
10.27</v>
      </c>
    </row>
    <row r="234" spans="1:9">
      <c r="A234" s="146"/>
      <c r="B234" s="146"/>
      <c r="C234" s="154" t="s">
        <v>
118</v>
      </c>
      <c r="D234" s="155" t="s">
        <v>
642</v>
      </c>
      <c r="F234" s="11" t="s">
        <v>
643</v>
      </c>
      <c r="G234" s="16">
        <v>
10.42</v>
      </c>
      <c r="H234" s="16">
        <v>
10.33</v>
      </c>
      <c r="I234" s="12">
        <v>
10.27</v>
      </c>
    </row>
    <row r="235" spans="1:9">
      <c r="A235" s="146"/>
      <c r="B235" s="146"/>
      <c r="C235" s="154" t="s">
        <v>
118</v>
      </c>
      <c r="D235" s="155" t="s">
        <v>
644</v>
      </c>
      <c r="F235" s="11" t="s">
        <v>
645</v>
      </c>
      <c r="G235" s="16">
        <v>
10.42</v>
      </c>
      <c r="H235" s="16">
        <v>
10.33</v>
      </c>
      <c r="I235" s="12">
        <v>
10.27</v>
      </c>
    </row>
    <row r="236" spans="1:9">
      <c r="A236" s="146"/>
      <c r="B236" s="146"/>
      <c r="C236" s="154" t="s">
        <v>
118</v>
      </c>
      <c r="D236" s="155" t="s">
        <v>
646</v>
      </c>
      <c r="F236" s="11" t="s">
        <v>
647</v>
      </c>
      <c r="G236" s="16">
        <v>
10.42</v>
      </c>
      <c r="H236" s="16">
        <v>
10.33</v>
      </c>
      <c r="I236" s="12">
        <v>
10.27</v>
      </c>
    </row>
    <row r="237" spans="1:9">
      <c r="A237" s="146"/>
      <c r="B237" s="146"/>
      <c r="C237" s="154" t="s">
        <v>
118</v>
      </c>
      <c r="D237" s="155" t="s">
        <v>
648</v>
      </c>
      <c r="F237" s="11" t="s">
        <v>
649</v>
      </c>
      <c r="G237" s="16">
        <v>
10.42</v>
      </c>
      <c r="H237" s="16">
        <v>
10.33</v>
      </c>
      <c r="I237" s="12">
        <v>
10.27</v>
      </c>
    </row>
    <row r="238" spans="1:9">
      <c r="A238" s="146"/>
      <c r="B238" s="146"/>
      <c r="C238" s="154" t="s">
        <v>
118</v>
      </c>
      <c r="D238" s="155" t="s">
        <v>
650</v>
      </c>
      <c r="F238" s="11" t="s">
        <v>
651</v>
      </c>
      <c r="G238" s="16">
        <v>
10.42</v>
      </c>
      <c r="H238" s="16">
        <v>
10.33</v>
      </c>
      <c r="I238" s="12">
        <v>
10.27</v>
      </c>
    </row>
    <row r="239" spans="1:9">
      <c r="A239" s="146"/>
      <c r="B239" s="146"/>
      <c r="C239" s="154" t="s">
        <v>
118</v>
      </c>
      <c r="D239" s="155" t="s">
        <v>
652</v>
      </c>
      <c r="F239" s="11" t="s">
        <v>
653</v>
      </c>
      <c r="G239" s="16">
        <v>
10.42</v>
      </c>
      <c r="H239" s="16">
        <v>
10.33</v>
      </c>
      <c r="I239" s="12">
        <v>
10.27</v>
      </c>
    </row>
    <row r="240" spans="1:9">
      <c r="A240" s="146"/>
      <c r="B240" s="146"/>
      <c r="C240" s="154" t="s">
        <v>
118</v>
      </c>
      <c r="D240" s="155" t="s">
        <v>
654</v>
      </c>
      <c r="F240" s="11" t="s">
        <v>
655</v>
      </c>
      <c r="G240" s="16">
        <v>
10.42</v>
      </c>
      <c r="H240" s="16">
        <v>
10.33</v>
      </c>
      <c r="I240" s="12">
        <v>
10.27</v>
      </c>
    </row>
    <row r="241" spans="1:9">
      <c r="A241" s="146"/>
      <c r="B241" s="146"/>
      <c r="C241" s="154" t="s">
        <v>
118</v>
      </c>
      <c r="D241" s="155" t="s">
        <v>
656</v>
      </c>
      <c r="F241" s="11" t="s">
        <v>
657</v>
      </c>
      <c r="G241" s="16">
        <v>
10.42</v>
      </c>
      <c r="H241" s="16">
        <v>
10.33</v>
      </c>
      <c r="I241" s="12">
        <v>
10.27</v>
      </c>
    </row>
    <row r="242" spans="1:9">
      <c r="A242" s="146"/>
      <c r="B242" s="146"/>
      <c r="C242" s="154" t="s">
        <v>
118</v>
      </c>
      <c r="D242" s="155" t="s">
        <v>
658</v>
      </c>
      <c r="F242" s="11" t="s">
        <v>
659</v>
      </c>
      <c r="G242" s="16">
        <v>
10.42</v>
      </c>
      <c r="H242" s="16">
        <v>
10.33</v>
      </c>
      <c r="I242" s="12">
        <v>
10.27</v>
      </c>
    </row>
    <row r="243" spans="1:9">
      <c r="A243" s="146"/>
      <c r="B243" s="146"/>
      <c r="C243" s="154" t="s">
        <v>
118</v>
      </c>
      <c r="D243" s="155" t="s">
        <v>
660</v>
      </c>
      <c r="F243" s="11" t="s">
        <v>
661</v>
      </c>
      <c r="G243" s="16">
        <v>
10.42</v>
      </c>
      <c r="H243" s="16">
        <v>
10.33</v>
      </c>
      <c r="I243" s="12">
        <v>
10.27</v>
      </c>
    </row>
    <row r="244" spans="1:9">
      <c r="A244" s="146"/>
      <c r="B244" s="146"/>
      <c r="C244" s="154" t="s">
        <v>
118</v>
      </c>
      <c r="D244" s="155" t="s">
        <v>
662</v>
      </c>
      <c r="F244" s="11" t="s">
        <v>
663</v>
      </c>
      <c r="G244" s="16">
        <v>
10.42</v>
      </c>
      <c r="H244" s="16">
        <v>
10.33</v>
      </c>
      <c r="I244" s="12">
        <v>
10.27</v>
      </c>
    </row>
    <row r="245" spans="1:9">
      <c r="A245" s="146"/>
      <c r="B245" s="146"/>
      <c r="C245" s="154" t="s">
        <v>
118</v>
      </c>
      <c r="D245" s="155" t="s">
        <v>
664</v>
      </c>
      <c r="F245" s="11" t="s">
        <v>
665</v>
      </c>
      <c r="G245" s="16">
        <v>
10.42</v>
      </c>
      <c r="H245" s="16">
        <v>
10.33</v>
      </c>
      <c r="I245" s="12">
        <v>
10.27</v>
      </c>
    </row>
    <row r="246" spans="1:9">
      <c r="A246" s="146"/>
      <c r="B246" s="146"/>
      <c r="C246" s="154" t="s">
        <v>
118</v>
      </c>
      <c r="D246" s="155" t="s">
        <v>
666</v>
      </c>
      <c r="F246" s="11" t="s">
        <v>
667</v>
      </c>
      <c r="G246" s="16">
        <v>
10.42</v>
      </c>
      <c r="H246" s="16">
        <v>
10.33</v>
      </c>
      <c r="I246" s="12">
        <v>
10.27</v>
      </c>
    </row>
    <row r="247" spans="1:9">
      <c r="A247" s="146"/>
      <c r="B247" s="146"/>
      <c r="C247" s="154" t="s">
        <v>
118</v>
      </c>
      <c r="D247" s="155" t="s">
        <v>
668</v>
      </c>
      <c r="F247" s="11" t="s">
        <v>
669</v>
      </c>
      <c r="G247" s="16">
        <v>
10.42</v>
      </c>
      <c r="H247" s="16">
        <v>
10.33</v>
      </c>
      <c r="I247" s="12">
        <v>
10.27</v>
      </c>
    </row>
    <row r="248" spans="1:9">
      <c r="A248" s="146"/>
      <c r="B248" s="146"/>
      <c r="C248" s="154" t="s">
        <v>
118</v>
      </c>
      <c r="D248" s="155" t="s">
        <v>
670</v>
      </c>
      <c r="F248" s="11" t="s">
        <v>
671</v>
      </c>
      <c r="G248" s="16">
        <v>
10.42</v>
      </c>
      <c r="H248" s="16">
        <v>
10.33</v>
      </c>
      <c r="I248" s="12">
        <v>
10.27</v>
      </c>
    </row>
    <row r="249" spans="1:9">
      <c r="A249" s="146"/>
      <c r="B249" s="146"/>
      <c r="C249" s="154" t="s">
        <v>
118</v>
      </c>
      <c r="D249" s="155" t="s">
        <v>
672</v>
      </c>
      <c r="F249" s="11" t="s">
        <v>
673</v>
      </c>
      <c r="G249" s="16">
        <v>
10.42</v>
      </c>
      <c r="H249" s="16">
        <v>
10.33</v>
      </c>
      <c r="I249" s="12">
        <v>
10.27</v>
      </c>
    </row>
    <row r="250" spans="1:9">
      <c r="A250" s="146"/>
      <c r="B250" s="146"/>
      <c r="C250" s="154" t="s">
        <v>
118</v>
      </c>
      <c r="D250" s="155" t="s">
        <v>
674</v>
      </c>
      <c r="F250" s="11" t="s">
        <v>
675</v>
      </c>
      <c r="G250" s="16">
        <v>
10.42</v>
      </c>
      <c r="H250" s="16">
        <v>
10.33</v>
      </c>
      <c r="I250" s="12">
        <v>
10.27</v>
      </c>
    </row>
    <row r="251" spans="1:9">
      <c r="A251" s="146"/>
      <c r="B251" s="146"/>
      <c r="C251" s="154" t="s">
        <v>
118</v>
      </c>
      <c r="D251" s="155" t="s">
        <v>
676</v>
      </c>
      <c r="F251" s="11" t="s">
        <v>
677</v>
      </c>
      <c r="G251" s="16">
        <v>
10.42</v>
      </c>
      <c r="H251" s="16">
        <v>
10.33</v>
      </c>
      <c r="I251" s="12">
        <v>
10.27</v>
      </c>
    </row>
    <row r="252" spans="1:9">
      <c r="A252" s="146"/>
      <c r="B252" s="146"/>
      <c r="C252" s="154" t="s">
        <v>
118</v>
      </c>
      <c r="D252" s="155" t="s">
        <v>
678</v>
      </c>
      <c r="F252" s="11" t="s">
        <v>
679</v>
      </c>
      <c r="G252" s="16">
        <v>
10.42</v>
      </c>
      <c r="H252" s="16">
        <v>
10.33</v>
      </c>
      <c r="I252" s="12">
        <v>
10.27</v>
      </c>
    </row>
    <row r="253" spans="1:9">
      <c r="A253" s="146"/>
      <c r="B253" s="146"/>
      <c r="C253" s="154" t="s">
        <v>
118</v>
      </c>
      <c r="D253" s="155" t="s">
        <v>
680</v>
      </c>
      <c r="F253" s="11" t="s">
        <v>
681</v>
      </c>
      <c r="G253" s="16">
        <v>
10.42</v>
      </c>
      <c r="H253" s="16">
        <v>
10.33</v>
      </c>
      <c r="I253" s="12">
        <v>
10.27</v>
      </c>
    </row>
    <row r="254" spans="1:9">
      <c r="A254" s="146"/>
      <c r="B254" s="146"/>
      <c r="C254" s="154" t="s">
        <v>
118</v>
      </c>
      <c r="D254" s="155" t="s">
        <v>
682</v>
      </c>
      <c r="F254" s="11" t="s">
        <v>
683</v>
      </c>
      <c r="G254" s="16">
        <v>
10.42</v>
      </c>
      <c r="H254" s="16">
        <v>
10.33</v>
      </c>
      <c r="I254" s="12">
        <v>
10.27</v>
      </c>
    </row>
    <row r="255" spans="1:9">
      <c r="A255" s="146"/>
      <c r="B255" s="146"/>
      <c r="C255" s="154" t="s">
        <v>
118</v>
      </c>
      <c r="D255" s="155" t="s">
        <v>
684</v>
      </c>
      <c r="F255" s="11" t="s">
        <v>
685</v>
      </c>
      <c r="G255" s="16">
        <v>
10.42</v>
      </c>
      <c r="H255" s="16">
        <v>
10.33</v>
      </c>
      <c r="I255" s="12">
        <v>
10.27</v>
      </c>
    </row>
    <row r="256" spans="1:9">
      <c r="A256" s="146"/>
      <c r="B256" s="146"/>
      <c r="C256" s="154" t="s">
        <v>
118</v>
      </c>
      <c r="D256" s="155" t="s">
        <v>
686</v>
      </c>
      <c r="F256" s="11" t="s">
        <v>
687</v>
      </c>
      <c r="G256" s="16">
        <v>
10.42</v>
      </c>
      <c r="H256" s="16">
        <v>
10.33</v>
      </c>
      <c r="I256" s="12">
        <v>
10.27</v>
      </c>
    </row>
    <row r="257" spans="1:9">
      <c r="A257" s="146"/>
      <c r="B257" s="146"/>
      <c r="C257" s="154" t="s">
        <v>
118</v>
      </c>
      <c r="D257" s="155" t="s">
        <v>
688</v>
      </c>
      <c r="F257" s="11" t="s">
        <v>
689</v>
      </c>
      <c r="G257" s="16">
        <v>
10.42</v>
      </c>
      <c r="H257" s="16">
        <v>
10.33</v>
      </c>
      <c r="I257" s="12">
        <v>
10.27</v>
      </c>
    </row>
    <row r="258" spans="1:9">
      <c r="A258" s="146"/>
      <c r="B258" s="146"/>
      <c r="C258" s="154" t="s">
        <v>
118</v>
      </c>
      <c r="D258" s="155" t="s">
        <v>
690</v>
      </c>
      <c r="F258" s="11" t="s">
        <v>
691</v>
      </c>
      <c r="G258" s="16">
        <v>
10.42</v>
      </c>
      <c r="H258" s="16">
        <v>
10.33</v>
      </c>
      <c r="I258" s="12">
        <v>
10.27</v>
      </c>
    </row>
    <row r="259" spans="1:9">
      <c r="A259" s="146"/>
      <c r="B259" s="146"/>
      <c r="C259" s="154" t="s">
        <v>
118</v>
      </c>
      <c r="D259" s="155" t="s">
        <v>
692</v>
      </c>
      <c r="F259" s="11" t="s">
        <v>
693</v>
      </c>
      <c r="G259" s="16">
        <v>
10.42</v>
      </c>
      <c r="H259" s="16">
        <v>
10.33</v>
      </c>
      <c r="I259" s="12">
        <v>
10.27</v>
      </c>
    </row>
    <row r="260" spans="1:9">
      <c r="A260" s="146"/>
      <c r="B260" s="146"/>
      <c r="C260" s="154" t="s">
        <v>
118</v>
      </c>
      <c r="D260" s="155" t="s">
        <v>
694</v>
      </c>
      <c r="F260" s="11" t="s">
        <v>
695</v>
      </c>
      <c r="G260" s="16">
        <v>
10.42</v>
      </c>
      <c r="H260" s="16">
        <v>
10.33</v>
      </c>
      <c r="I260" s="12">
        <v>
10.27</v>
      </c>
    </row>
    <row r="261" spans="1:9">
      <c r="A261" s="146"/>
      <c r="B261" s="146"/>
      <c r="C261" s="154" t="s">
        <v>
122</v>
      </c>
      <c r="D261" s="155" t="s">
        <v>
465</v>
      </c>
      <c r="F261" s="11" t="s">
        <v>
696</v>
      </c>
      <c r="G261" s="16">
        <v>
10.42</v>
      </c>
      <c r="H261" s="16">
        <v>
10.33</v>
      </c>
      <c r="I261" s="12">
        <v>
10.27</v>
      </c>
    </row>
    <row r="262" spans="1:9">
      <c r="A262" s="146"/>
      <c r="B262" s="146"/>
      <c r="C262" s="154" t="s">
        <v>
122</v>
      </c>
      <c r="D262" s="155" t="s">
        <v>
697</v>
      </c>
      <c r="F262" s="11" t="s">
        <v>
698</v>
      </c>
      <c r="G262" s="16">
        <v>
10.42</v>
      </c>
      <c r="H262" s="16">
        <v>
10.33</v>
      </c>
      <c r="I262" s="12">
        <v>
10.27</v>
      </c>
    </row>
    <row r="263" spans="1:9">
      <c r="A263" s="146"/>
      <c r="B263" s="146"/>
      <c r="C263" s="154" t="s">
        <v>
122</v>
      </c>
      <c r="D263" s="155" t="s">
        <v>
699</v>
      </c>
      <c r="F263" s="11" t="s">
        <v>
700</v>
      </c>
      <c r="G263" s="16">
        <v>
10.42</v>
      </c>
      <c r="H263" s="16">
        <v>
10.33</v>
      </c>
      <c r="I263" s="12">
        <v>
10.27</v>
      </c>
    </row>
    <row r="264" spans="1:9">
      <c r="A264" s="146"/>
      <c r="B264" s="146"/>
      <c r="C264" s="154" t="s">
        <v>
122</v>
      </c>
      <c r="D264" s="155" t="s">
        <v>
701</v>
      </c>
      <c r="F264" s="11" t="s">
        <v>
702</v>
      </c>
      <c r="G264" s="16">
        <v>
10.42</v>
      </c>
      <c r="H264" s="16">
        <v>
10.33</v>
      </c>
      <c r="I264" s="12">
        <v>
10.27</v>
      </c>
    </row>
    <row r="265" spans="1:9">
      <c r="A265" s="146"/>
      <c r="B265" s="146"/>
      <c r="C265" s="154" t="s">
        <v>
122</v>
      </c>
      <c r="D265" s="155" t="s">
        <v>
703</v>
      </c>
      <c r="F265" s="11" t="s">
        <v>
704</v>
      </c>
      <c r="G265" s="16">
        <v>
10.42</v>
      </c>
      <c r="H265" s="16">
        <v>
10.33</v>
      </c>
      <c r="I265" s="12">
        <v>
10.27</v>
      </c>
    </row>
    <row r="266" spans="1:9">
      <c r="A266" s="146"/>
      <c r="B266" s="146"/>
      <c r="C266" s="154" t="s">
        <v>
122</v>
      </c>
      <c r="D266" s="155" t="s">
        <v>
705</v>
      </c>
      <c r="F266" s="11" t="s">
        <v>
706</v>
      </c>
      <c r="G266" s="16">
        <v>
10.42</v>
      </c>
      <c r="H266" s="16">
        <v>
10.33</v>
      </c>
      <c r="I266" s="12">
        <v>
10.27</v>
      </c>
    </row>
    <row r="267" spans="1:9">
      <c r="A267" s="146"/>
      <c r="B267" s="146"/>
      <c r="C267" s="154" t="s">
        <v>
122</v>
      </c>
      <c r="D267" s="155" t="s">
        <v>
707</v>
      </c>
      <c r="F267" s="11" t="s">
        <v>
708</v>
      </c>
      <c r="G267" s="16">
        <v>
10.42</v>
      </c>
      <c r="H267" s="16">
        <v>
10.33</v>
      </c>
      <c r="I267" s="12">
        <v>
10.27</v>
      </c>
    </row>
    <row r="268" spans="1:9">
      <c r="A268" s="146"/>
      <c r="B268" s="146"/>
      <c r="C268" s="154" t="s">
        <v>
122</v>
      </c>
      <c r="D268" s="155" t="s">
        <v>
709</v>
      </c>
      <c r="F268" s="11" t="s">
        <v>
710</v>
      </c>
      <c r="G268" s="16">
        <v>
10.42</v>
      </c>
      <c r="H268" s="16">
        <v>
10.33</v>
      </c>
      <c r="I268" s="12">
        <v>
10.27</v>
      </c>
    </row>
    <row r="269" spans="1:9">
      <c r="A269" s="146"/>
      <c r="B269" s="146"/>
      <c r="C269" s="154" t="s">
        <v>
122</v>
      </c>
      <c r="D269" s="155" t="s">
        <v>
711</v>
      </c>
      <c r="F269" s="11" t="s">
        <v>
712</v>
      </c>
      <c r="G269" s="16">
        <v>
10.42</v>
      </c>
      <c r="H269" s="16">
        <v>
10.33</v>
      </c>
      <c r="I269" s="12">
        <v>
10.27</v>
      </c>
    </row>
    <row r="270" spans="1:9">
      <c r="A270" s="146"/>
      <c r="B270" s="146"/>
      <c r="C270" s="154" t="s">
        <v>
122</v>
      </c>
      <c r="D270" s="155" t="s">
        <v>
713</v>
      </c>
      <c r="F270" s="11" t="s">
        <v>
714</v>
      </c>
      <c r="G270" s="16">
        <v>
10.42</v>
      </c>
      <c r="H270" s="16">
        <v>
10.33</v>
      </c>
      <c r="I270" s="12">
        <v>
10.27</v>
      </c>
    </row>
    <row r="271" spans="1:9">
      <c r="A271" s="146"/>
      <c r="B271" s="146"/>
      <c r="C271" s="154" t="s">
        <v>
122</v>
      </c>
      <c r="D271" s="155" t="s">
        <v>
715</v>
      </c>
      <c r="F271" s="11" t="s">
        <v>
716</v>
      </c>
      <c r="G271" s="16">
        <v>
10.42</v>
      </c>
      <c r="H271" s="16">
        <v>
10.33</v>
      </c>
      <c r="I271" s="12">
        <v>
10.27</v>
      </c>
    </row>
    <row r="272" spans="1:9">
      <c r="A272" s="146"/>
      <c r="B272" s="146"/>
      <c r="C272" s="154" t="s">
        <v>
122</v>
      </c>
      <c r="D272" s="155" t="s">
        <v>
717</v>
      </c>
      <c r="F272" s="11" t="s">
        <v>
718</v>
      </c>
      <c r="G272" s="16">
        <v>
10.42</v>
      </c>
      <c r="H272" s="16">
        <v>
10.33</v>
      </c>
      <c r="I272" s="12">
        <v>
10.27</v>
      </c>
    </row>
    <row r="273" spans="1:9">
      <c r="A273" s="146"/>
      <c r="B273" s="146"/>
      <c r="C273" s="154" t="s">
        <v>
122</v>
      </c>
      <c r="D273" s="155" t="s">
        <v>
719</v>
      </c>
      <c r="F273" s="11" t="s">
        <v>
720</v>
      </c>
      <c r="G273" s="16">
        <v>
10.42</v>
      </c>
      <c r="H273" s="16">
        <v>
10.33</v>
      </c>
      <c r="I273" s="12">
        <v>
10.27</v>
      </c>
    </row>
    <row r="274" spans="1:9">
      <c r="A274" s="146"/>
      <c r="B274" s="146"/>
      <c r="C274" s="154" t="s">
        <v>
122</v>
      </c>
      <c r="D274" s="155" t="s">
        <v>
721</v>
      </c>
      <c r="F274" s="11" t="s">
        <v>
722</v>
      </c>
      <c r="G274" s="16">
        <v>
10.42</v>
      </c>
      <c r="H274" s="16">
        <v>
10.33</v>
      </c>
      <c r="I274" s="12">
        <v>
10.27</v>
      </c>
    </row>
    <row r="275" spans="1:9">
      <c r="A275" s="146"/>
      <c r="B275" s="146"/>
      <c r="C275" s="154" t="s">
        <v>
122</v>
      </c>
      <c r="D275" s="155" t="s">
        <v>
723</v>
      </c>
      <c r="F275" s="11" t="s">
        <v>
724</v>
      </c>
      <c r="G275" s="16">
        <v>
10.42</v>
      </c>
      <c r="H275" s="16">
        <v>
10.33</v>
      </c>
      <c r="I275" s="12">
        <v>
10.27</v>
      </c>
    </row>
    <row r="276" spans="1:9">
      <c r="A276" s="146"/>
      <c r="B276" s="146"/>
      <c r="C276" s="154" t="s">
        <v>
122</v>
      </c>
      <c r="D276" s="155" t="s">
        <v>
725</v>
      </c>
      <c r="F276" s="11" t="s">
        <v>
726</v>
      </c>
      <c r="G276" s="16">
        <v>
10.42</v>
      </c>
      <c r="H276" s="16">
        <v>
10.33</v>
      </c>
      <c r="I276" s="12">
        <v>
10.27</v>
      </c>
    </row>
    <row r="277" spans="1:9">
      <c r="A277" s="146"/>
      <c r="B277" s="146"/>
      <c r="C277" s="154" t="s">
        <v>
122</v>
      </c>
      <c r="D277" s="155" t="s">
        <v>
727</v>
      </c>
      <c r="F277" s="11" t="s">
        <v>
728</v>
      </c>
      <c r="G277" s="16">
        <v>
10.42</v>
      </c>
      <c r="H277" s="16">
        <v>
10.33</v>
      </c>
      <c r="I277" s="12">
        <v>
10.27</v>
      </c>
    </row>
    <row r="278" spans="1:9">
      <c r="A278" s="146"/>
      <c r="B278" s="146"/>
      <c r="C278" s="154" t="s">
        <v>
122</v>
      </c>
      <c r="D278" s="155" t="s">
        <v>
729</v>
      </c>
      <c r="F278" s="11" t="s">
        <v>
730</v>
      </c>
      <c r="G278" s="16">
        <v>
10.42</v>
      </c>
      <c r="H278" s="16">
        <v>
10.33</v>
      </c>
      <c r="I278" s="12">
        <v>
10.27</v>
      </c>
    </row>
    <row r="279" spans="1:9">
      <c r="A279" s="146"/>
      <c r="B279" s="146"/>
      <c r="C279" s="154" t="s">
        <v>
122</v>
      </c>
      <c r="D279" s="155" t="s">
        <v>
731</v>
      </c>
      <c r="F279" s="11" t="s">
        <v>
732</v>
      </c>
      <c r="G279" s="16">
        <v>
10.42</v>
      </c>
      <c r="H279" s="16">
        <v>
10.33</v>
      </c>
      <c r="I279" s="12">
        <v>
10.27</v>
      </c>
    </row>
    <row r="280" spans="1:9">
      <c r="A280" s="146"/>
      <c r="B280" s="146"/>
      <c r="C280" s="154" t="s">
        <v>
122</v>
      </c>
      <c r="D280" s="155" t="s">
        <v>
733</v>
      </c>
      <c r="F280" s="11" t="s">
        <v>
734</v>
      </c>
      <c r="G280" s="16">
        <v>
10.42</v>
      </c>
      <c r="H280" s="16">
        <v>
10.33</v>
      </c>
      <c r="I280" s="12">
        <v>
10.27</v>
      </c>
    </row>
    <row r="281" spans="1:9">
      <c r="A281" s="146"/>
      <c r="B281" s="146"/>
      <c r="C281" s="154" t="s">
        <v>
122</v>
      </c>
      <c r="D281" s="155" t="s">
        <v>
735</v>
      </c>
      <c r="F281" s="11" t="s">
        <v>
736</v>
      </c>
      <c r="G281" s="16">
        <v>
10.42</v>
      </c>
      <c r="H281" s="16">
        <v>
10.33</v>
      </c>
      <c r="I281" s="12">
        <v>
10.27</v>
      </c>
    </row>
    <row r="282" spans="1:9">
      <c r="A282" s="146"/>
      <c r="B282" s="146"/>
      <c r="C282" s="154" t="s">
        <v>
122</v>
      </c>
      <c r="D282" s="155" t="s">
        <v>
737</v>
      </c>
      <c r="F282" s="11" t="s">
        <v>
111</v>
      </c>
      <c r="G282" s="16">
        <v>
10.210000000000001</v>
      </c>
      <c r="H282" s="16">
        <v>
10.17</v>
      </c>
      <c r="I282" s="12">
        <v>
10.14</v>
      </c>
    </row>
    <row r="283" spans="1:9">
      <c r="A283" s="146"/>
      <c r="B283" s="146"/>
      <c r="C283" s="154" t="s">
        <v>
122</v>
      </c>
      <c r="D283" s="155" t="s">
        <v>
738</v>
      </c>
      <c r="F283" s="11" t="s">
        <v>
739</v>
      </c>
      <c r="G283" s="16">
        <v>
10.210000000000001</v>
      </c>
      <c r="H283" s="16">
        <v>
10.17</v>
      </c>
      <c r="I283" s="12">
        <v>
10.14</v>
      </c>
    </row>
    <row r="284" spans="1:9">
      <c r="A284" s="146"/>
      <c r="B284" s="146"/>
      <c r="C284" s="154" t="s">
        <v>
122</v>
      </c>
      <c r="D284" s="155" t="s">
        <v>
740</v>
      </c>
      <c r="F284" s="11" t="s">
        <v>
741</v>
      </c>
      <c r="G284" s="16">
        <v>
10.210000000000001</v>
      </c>
      <c r="H284" s="16">
        <v>
10.17</v>
      </c>
      <c r="I284" s="12">
        <v>
10.14</v>
      </c>
    </row>
    <row r="285" spans="1:9">
      <c r="A285" s="146"/>
      <c r="B285" s="146"/>
      <c r="C285" s="154" t="s">
        <v>
122</v>
      </c>
      <c r="D285" s="155" t="s">
        <v>
742</v>
      </c>
      <c r="F285" s="11" t="s">
        <v>
743</v>
      </c>
      <c r="G285" s="16">
        <v>
10.210000000000001</v>
      </c>
      <c r="H285" s="16">
        <v>
10.17</v>
      </c>
      <c r="I285" s="12">
        <v>
10.14</v>
      </c>
    </row>
    <row r="286" spans="1:9">
      <c r="A286" s="146"/>
      <c r="B286" s="146"/>
      <c r="C286" s="154" t="s">
        <v>
122</v>
      </c>
      <c r="D286" s="155" t="s">
        <v>
744</v>
      </c>
      <c r="F286" s="11" t="s">
        <v>
745</v>
      </c>
      <c r="G286" s="16">
        <v>
10.210000000000001</v>
      </c>
      <c r="H286" s="16">
        <v>
10.17</v>
      </c>
      <c r="I286" s="12">
        <v>
10.14</v>
      </c>
    </row>
    <row r="287" spans="1:9">
      <c r="A287" s="146"/>
      <c r="B287" s="146"/>
      <c r="C287" s="154" t="s">
        <v>
122</v>
      </c>
      <c r="D287" s="155" t="s">
        <v>
746</v>
      </c>
      <c r="F287" s="11" t="s">
        <v>
747</v>
      </c>
      <c r="G287" s="16">
        <v>
10.210000000000001</v>
      </c>
      <c r="H287" s="16">
        <v>
10.17</v>
      </c>
      <c r="I287" s="12">
        <v>
10.14</v>
      </c>
    </row>
    <row r="288" spans="1:9">
      <c r="A288" s="146"/>
      <c r="B288" s="146"/>
      <c r="C288" s="154" t="s">
        <v>
122</v>
      </c>
      <c r="D288" s="155" t="s">
        <v>
748</v>
      </c>
      <c r="F288" s="11" t="s">
        <v>
749</v>
      </c>
      <c r="G288" s="16">
        <v>
10.210000000000001</v>
      </c>
      <c r="H288" s="16">
        <v>
10.17</v>
      </c>
      <c r="I288" s="12">
        <v>
10.14</v>
      </c>
    </row>
    <row r="289" spans="1:9">
      <c r="A289" s="146"/>
      <c r="B289" s="146"/>
      <c r="C289" s="154" t="s">
        <v>
122</v>
      </c>
      <c r="D289" s="155" t="s">
        <v>
750</v>
      </c>
      <c r="F289" s="11" t="s">
        <v>
751</v>
      </c>
      <c r="G289" s="16">
        <v>
10.210000000000001</v>
      </c>
      <c r="H289" s="16">
        <v>
10.17</v>
      </c>
      <c r="I289" s="12">
        <v>
10.14</v>
      </c>
    </row>
    <row r="290" spans="1:9">
      <c r="A290" s="146"/>
      <c r="B290" s="146"/>
      <c r="C290" s="154" t="s">
        <v>
122</v>
      </c>
      <c r="D290" s="155" t="s">
        <v>
752</v>
      </c>
      <c r="F290" s="11" t="s">
        <v>
753</v>
      </c>
      <c r="G290" s="16">
        <v>
10.210000000000001</v>
      </c>
      <c r="H290" s="16">
        <v>
10.17</v>
      </c>
      <c r="I290" s="12">
        <v>
10.14</v>
      </c>
    </row>
    <row r="291" spans="1:9">
      <c r="A291" s="146"/>
      <c r="B291" s="146"/>
      <c r="C291" s="154" t="s">
        <v>
122</v>
      </c>
      <c r="D291" s="155" t="s">
        <v>
754</v>
      </c>
      <c r="F291" s="11" t="s">
        <v>
755</v>
      </c>
      <c r="G291" s="16">
        <v>
10.210000000000001</v>
      </c>
      <c r="H291" s="16">
        <v>
10.17</v>
      </c>
      <c r="I291" s="12">
        <v>
10.14</v>
      </c>
    </row>
    <row r="292" spans="1:9">
      <c r="A292" s="146"/>
      <c r="B292" s="146"/>
      <c r="C292" s="154" t="s">
        <v>
122</v>
      </c>
      <c r="D292" s="155" t="s">
        <v>
756</v>
      </c>
      <c r="F292" s="11" t="s">
        <v>
757</v>
      </c>
      <c r="G292" s="16">
        <v>
10.210000000000001</v>
      </c>
      <c r="H292" s="16">
        <v>
10.17</v>
      </c>
      <c r="I292" s="12">
        <v>
10.14</v>
      </c>
    </row>
    <row r="293" spans="1:9">
      <c r="A293" s="146"/>
      <c r="B293" s="146"/>
      <c r="C293" s="154" t="s">
        <v>
122</v>
      </c>
      <c r="D293" s="155" t="s">
        <v>
758</v>
      </c>
      <c r="F293" s="11" t="s">
        <v>
759</v>
      </c>
      <c r="G293" s="16">
        <v>
10.210000000000001</v>
      </c>
      <c r="H293" s="16">
        <v>
10.17</v>
      </c>
      <c r="I293" s="12">
        <v>
10.14</v>
      </c>
    </row>
    <row r="294" spans="1:9">
      <c r="A294" s="146"/>
      <c r="B294" s="146"/>
      <c r="C294" s="154" t="s">
        <v>
122</v>
      </c>
      <c r="D294" s="155" t="s">
        <v>
760</v>
      </c>
      <c r="F294" s="11" t="s">
        <v>
761</v>
      </c>
      <c r="G294" s="16">
        <v>
10.210000000000001</v>
      </c>
      <c r="H294" s="16">
        <v>
10.17</v>
      </c>
      <c r="I294" s="12">
        <v>
10.14</v>
      </c>
    </row>
    <row r="295" spans="1:9">
      <c r="A295" s="146"/>
      <c r="B295" s="146"/>
      <c r="C295" s="154" t="s">
        <v>
122</v>
      </c>
      <c r="D295" s="155" t="s">
        <v>
762</v>
      </c>
      <c r="F295" s="11" t="s">
        <v>
763</v>
      </c>
      <c r="G295" s="16">
        <v>
10.210000000000001</v>
      </c>
      <c r="H295" s="16">
        <v>
10.17</v>
      </c>
      <c r="I295" s="12">
        <v>
10.14</v>
      </c>
    </row>
    <row r="296" spans="1:9">
      <c r="A296" s="146"/>
      <c r="B296" s="146"/>
      <c r="C296" s="154" t="s">
        <v>
126</v>
      </c>
      <c r="D296" s="155" t="s">
        <v>
764</v>
      </c>
      <c r="F296" s="11" t="s">
        <v>
765</v>
      </c>
      <c r="G296" s="16">
        <v>
10.210000000000001</v>
      </c>
      <c r="H296" s="16">
        <v>
10.17</v>
      </c>
      <c r="I296" s="12">
        <v>
10.14</v>
      </c>
    </row>
    <row r="297" spans="1:9">
      <c r="A297" s="146"/>
      <c r="B297" s="146"/>
      <c r="C297" s="154" t="s">
        <v>
126</v>
      </c>
      <c r="D297" s="155" t="s">
        <v>
766</v>
      </c>
      <c r="F297" s="11" t="s">
        <v>
767</v>
      </c>
      <c r="G297" s="16">
        <v>
10.210000000000001</v>
      </c>
      <c r="H297" s="16">
        <v>
10.17</v>
      </c>
      <c r="I297" s="12">
        <v>
10.14</v>
      </c>
    </row>
    <row r="298" spans="1:9">
      <c r="A298" s="146"/>
      <c r="B298" s="146"/>
      <c r="C298" s="154" t="s">
        <v>
126</v>
      </c>
      <c r="D298" s="155" t="s">
        <v>
768</v>
      </c>
      <c r="F298" s="11" t="s">
        <v>
769</v>
      </c>
      <c r="G298" s="16">
        <v>
10.210000000000001</v>
      </c>
      <c r="H298" s="16">
        <v>
10.17</v>
      </c>
      <c r="I298" s="12">
        <v>
10.14</v>
      </c>
    </row>
    <row r="299" spans="1:9">
      <c r="A299" s="146"/>
      <c r="B299" s="146"/>
      <c r="C299" s="154" t="s">
        <v>
126</v>
      </c>
      <c r="D299" s="155" t="s">
        <v>
770</v>
      </c>
      <c r="F299" s="11" t="s">
        <v>
771</v>
      </c>
      <c r="G299" s="16">
        <v>
10.210000000000001</v>
      </c>
      <c r="H299" s="16">
        <v>
10.17</v>
      </c>
      <c r="I299" s="12">
        <v>
10.14</v>
      </c>
    </row>
    <row r="300" spans="1:9">
      <c r="A300" s="146"/>
      <c r="B300" s="146"/>
      <c r="C300" s="154" t="s">
        <v>
126</v>
      </c>
      <c r="D300" s="155" t="s">
        <v>
772</v>
      </c>
      <c r="F300" s="11" t="s">
        <v>
773</v>
      </c>
      <c r="G300" s="16">
        <v>
10.210000000000001</v>
      </c>
      <c r="H300" s="16">
        <v>
10.17</v>
      </c>
      <c r="I300" s="12">
        <v>
10.14</v>
      </c>
    </row>
    <row r="301" spans="1:9">
      <c r="A301" s="146"/>
      <c r="B301" s="146"/>
      <c r="C301" s="154" t="s">
        <v>
126</v>
      </c>
      <c r="D301" s="155" t="s">
        <v>
774</v>
      </c>
      <c r="F301" s="11" t="s">
        <v>
775</v>
      </c>
      <c r="G301" s="16">
        <v>
10.210000000000001</v>
      </c>
      <c r="H301" s="16">
        <v>
10.17</v>
      </c>
      <c r="I301" s="12">
        <v>
10.14</v>
      </c>
    </row>
    <row r="302" spans="1:9">
      <c r="A302" s="146"/>
      <c r="B302" s="146"/>
      <c r="C302" s="154" t="s">
        <v>
126</v>
      </c>
      <c r="D302" s="155" t="s">
        <v>
776</v>
      </c>
      <c r="F302" s="11" t="s">
        <v>
777</v>
      </c>
      <c r="G302" s="16">
        <v>
10.210000000000001</v>
      </c>
      <c r="H302" s="16">
        <v>
10.17</v>
      </c>
      <c r="I302" s="12">
        <v>
10.14</v>
      </c>
    </row>
    <row r="303" spans="1:9">
      <c r="A303" s="146"/>
      <c r="B303" s="146"/>
      <c r="C303" s="154" t="s">
        <v>
126</v>
      </c>
      <c r="D303" s="155" t="s">
        <v>
778</v>
      </c>
      <c r="F303" s="11" t="s">
        <v>
779</v>
      </c>
      <c r="G303" s="16">
        <v>
10.210000000000001</v>
      </c>
      <c r="H303" s="16">
        <v>
10.17</v>
      </c>
      <c r="I303" s="12">
        <v>
10.14</v>
      </c>
    </row>
    <row r="304" spans="1:9">
      <c r="A304" s="146"/>
      <c r="B304" s="146"/>
      <c r="C304" s="154" t="s">
        <v>
126</v>
      </c>
      <c r="D304" s="155" t="s">
        <v>
780</v>
      </c>
      <c r="F304" s="11" t="s">
        <v>
781</v>
      </c>
      <c r="G304" s="16">
        <v>
10.210000000000001</v>
      </c>
      <c r="H304" s="16">
        <v>
10.17</v>
      </c>
      <c r="I304" s="12">
        <v>
10.14</v>
      </c>
    </row>
    <row r="305" spans="1:9">
      <c r="A305" s="146"/>
      <c r="B305" s="146"/>
      <c r="C305" s="154" t="s">
        <v>
126</v>
      </c>
      <c r="D305" s="155" t="s">
        <v>
782</v>
      </c>
      <c r="F305" s="11" t="s">
        <v>
783</v>
      </c>
      <c r="G305" s="16">
        <v>
10.210000000000001</v>
      </c>
      <c r="H305" s="16">
        <v>
10.17</v>
      </c>
      <c r="I305" s="12">
        <v>
10.14</v>
      </c>
    </row>
    <row r="306" spans="1:9">
      <c r="A306" s="146"/>
      <c r="B306" s="146"/>
      <c r="C306" s="154" t="s">
        <v>
126</v>
      </c>
      <c r="D306" s="155" t="s">
        <v>
784</v>
      </c>
      <c r="F306" s="11" t="s">
        <v>
785</v>
      </c>
      <c r="G306" s="16">
        <v>
10.210000000000001</v>
      </c>
      <c r="H306" s="16">
        <v>
10.17</v>
      </c>
      <c r="I306" s="12">
        <v>
10.14</v>
      </c>
    </row>
    <row r="307" spans="1:9">
      <c r="A307" s="146"/>
      <c r="B307" s="146"/>
      <c r="C307" s="154" t="s">
        <v>
126</v>
      </c>
      <c r="D307" s="155" t="s">
        <v>
786</v>
      </c>
      <c r="F307" s="11" t="s">
        <v>
787</v>
      </c>
      <c r="G307" s="16">
        <v>
10.210000000000001</v>
      </c>
      <c r="H307" s="16">
        <v>
10.17</v>
      </c>
      <c r="I307" s="12">
        <v>
10.14</v>
      </c>
    </row>
    <row r="308" spans="1:9">
      <c r="A308" s="146"/>
      <c r="B308" s="146"/>
      <c r="C308" s="154" t="s">
        <v>
126</v>
      </c>
      <c r="D308" s="155" t="s">
        <v>
788</v>
      </c>
      <c r="F308" s="11" t="s">
        <v>
789</v>
      </c>
      <c r="G308" s="16">
        <v>
10.210000000000001</v>
      </c>
      <c r="H308" s="16">
        <v>
10.17</v>
      </c>
      <c r="I308" s="12">
        <v>
10.14</v>
      </c>
    </row>
    <row r="309" spans="1:9">
      <c r="A309" s="146"/>
      <c r="B309" s="146"/>
      <c r="C309" s="154" t="s">
        <v>
126</v>
      </c>
      <c r="D309" s="155" t="s">
        <v>
790</v>
      </c>
      <c r="F309" s="11" t="s">
        <v>
791</v>
      </c>
      <c r="G309" s="16">
        <v>
10.210000000000001</v>
      </c>
      <c r="H309" s="16">
        <v>
10.17</v>
      </c>
      <c r="I309" s="12">
        <v>
10.14</v>
      </c>
    </row>
    <row r="310" spans="1:9">
      <c r="A310" s="146"/>
      <c r="B310" s="146"/>
      <c r="C310" s="154" t="s">
        <v>
126</v>
      </c>
      <c r="D310" s="155" t="s">
        <v>
792</v>
      </c>
      <c r="F310" s="11" t="s">
        <v>
793</v>
      </c>
      <c r="G310" s="16">
        <v>
10.210000000000001</v>
      </c>
      <c r="H310" s="16">
        <v>
10.17</v>
      </c>
      <c r="I310" s="12">
        <v>
10.14</v>
      </c>
    </row>
    <row r="311" spans="1:9">
      <c r="A311" s="146"/>
      <c r="B311" s="146"/>
      <c r="C311" s="154" t="s">
        <v>
126</v>
      </c>
      <c r="D311" s="155" t="s">
        <v>
794</v>
      </c>
      <c r="F311" s="11" t="s">
        <v>
795</v>
      </c>
      <c r="G311" s="16">
        <v>
10.210000000000001</v>
      </c>
      <c r="H311" s="16">
        <v>
10.17</v>
      </c>
      <c r="I311" s="12">
        <v>
10.14</v>
      </c>
    </row>
    <row r="312" spans="1:9">
      <c r="A312" s="146"/>
      <c r="B312" s="146"/>
      <c r="C312" s="154" t="s">
        <v>
126</v>
      </c>
      <c r="D312" s="155" t="s">
        <v>
796</v>
      </c>
      <c r="F312" s="11" t="s">
        <v>
797</v>
      </c>
      <c r="G312" s="16">
        <v>
10.210000000000001</v>
      </c>
      <c r="H312" s="16">
        <v>
10.17</v>
      </c>
      <c r="I312" s="12">
        <v>
10.14</v>
      </c>
    </row>
    <row r="313" spans="1:9">
      <c r="A313" s="146"/>
      <c r="B313" s="146"/>
      <c r="C313" s="154" t="s">
        <v>
126</v>
      </c>
      <c r="D313" s="155" t="s">
        <v>
798</v>
      </c>
      <c r="F313" s="11" t="s">
        <v>
799</v>
      </c>
      <c r="G313" s="16">
        <v>
10.210000000000001</v>
      </c>
      <c r="H313" s="16">
        <v>
10.17</v>
      </c>
      <c r="I313" s="12">
        <v>
10.14</v>
      </c>
    </row>
    <row r="314" spans="1:9">
      <c r="A314" s="146"/>
      <c r="B314" s="146"/>
      <c r="C314" s="154" t="s">
        <v>
126</v>
      </c>
      <c r="D314" s="155" t="s">
        <v>
800</v>
      </c>
      <c r="F314" s="11" t="s">
        <v>
801</v>
      </c>
      <c r="G314" s="16">
        <v>
10.210000000000001</v>
      </c>
      <c r="H314" s="16">
        <v>
10.17</v>
      </c>
      <c r="I314" s="12">
        <v>
10.14</v>
      </c>
    </row>
    <row r="315" spans="1:9">
      <c r="A315" s="146"/>
      <c r="B315" s="146"/>
      <c r="C315" s="154" t="s">
        <v>
126</v>
      </c>
      <c r="D315" s="155" t="s">
        <v>
802</v>
      </c>
      <c r="F315" s="11" t="s">
        <v>
803</v>
      </c>
      <c r="G315" s="16">
        <v>
10.210000000000001</v>
      </c>
      <c r="H315" s="16">
        <v>
10.17</v>
      </c>
      <c r="I315" s="12">
        <v>
10.14</v>
      </c>
    </row>
    <row r="316" spans="1:9">
      <c r="A316" s="146"/>
      <c r="B316" s="146"/>
      <c r="C316" s="154" t="s">
        <v>
126</v>
      </c>
      <c r="D316" s="155" t="s">
        <v>
804</v>
      </c>
      <c r="F316" s="11" t="s">
        <v>
805</v>
      </c>
      <c r="G316" s="16">
        <v>
10.210000000000001</v>
      </c>
      <c r="H316" s="16">
        <v>
10.17</v>
      </c>
      <c r="I316" s="12">
        <v>
10.14</v>
      </c>
    </row>
    <row r="317" spans="1:9">
      <c r="A317" s="146"/>
      <c r="B317" s="146"/>
      <c r="C317" s="154" t="s">
        <v>
126</v>
      </c>
      <c r="D317" s="155" t="s">
        <v>
806</v>
      </c>
      <c r="F317" s="11" t="s">
        <v>
807</v>
      </c>
      <c r="G317" s="16">
        <v>
10.210000000000001</v>
      </c>
      <c r="H317" s="16">
        <v>
10.17</v>
      </c>
      <c r="I317" s="12">
        <v>
10.14</v>
      </c>
    </row>
    <row r="318" spans="1:9">
      <c r="A318" s="146"/>
      <c r="B318" s="146"/>
      <c r="C318" s="154" t="s">
        <v>
126</v>
      </c>
      <c r="D318" s="155" t="s">
        <v>
808</v>
      </c>
      <c r="F318" s="11" t="s">
        <v>
809</v>
      </c>
      <c r="G318" s="16">
        <v>
10.210000000000001</v>
      </c>
      <c r="H318" s="16">
        <v>
10.17</v>
      </c>
      <c r="I318" s="12">
        <v>
10.14</v>
      </c>
    </row>
    <row r="319" spans="1:9">
      <c r="A319" s="146"/>
      <c r="B319" s="146"/>
      <c r="C319" s="154" t="s">
        <v>
126</v>
      </c>
      <c r="D319" s="155" t="s">
        <v>
810</v>
      </c>
      <c r="F319" s="11" t="s">
        <v>
811</v>
      </c>
      <c r="G319" s="16">
        <v>
10.210000000000001</v>
      </c>
      <c r="H319" s="16">
        <v>
10.17</v>
      </c>
      <c r="I319" s="12">
        <v>
10.14</v>
      </c>
    </row>
    <row r="320" spans="1:9">
      <c r="A320" s="146"/>
      <c r="B320" s="146"/>
      <c r="C320" s="154" t="s">
        <v>
126</v>
      </c>
      <c r="D320" s="155" t="s">
        <v>
812</v>
      </c>
      <c r="F320" s="11" t="s">
        <v>
813</v>
      </c>
      <c r="G320" s="16">
        <v>
10.210000000000001</v>
      </c>
      <c r="H320" s="16">
        <v>
10.17</v>
      </c>
      <c r="I320" s="12">
        <v>
10.14</v>
      </c>
    </row>
    <row r="321" spans="1:9">
      <c r="A321" s="146"/>
      <c r="B321" s="146"/>
      <c r="C321" s="154" t="s">
        <v>
130</v>
      </c>
      <c r="D321" s="155" t="s">
        <v>
814</v>
      </c>
      <c r="F321" s="11" t="s">
        <v>
815</v>
      </c>
      <c r="G321" s="16">
        <v>
10.210000000000001</v>
      </c>
      <c r="H321" s="16">
        <v>
10.17</v>
      </c>
      <c r="I321" s="12">
        <v>
10.14</v>
      </c>
    </row>
    <row r="322" spans="1:9">
      <c r="A322" s="146"/>
      <c r="B322" s="146"/>
      <c r="C322" s="154" t="s">
        <v>
130</v>
      </c>
      <c r="D322" s="155" t="s">
        <v>
816</v>
      </c>
      <c r="F322" s="11" t="s">
        <v>
817</v>
      </c>
      <c r="G322" s="16">
        <v>
10.210000000000001</v>
      </c>
      <c r="H322" s="16">
        <v>
10.17</v>
      </c>
      <c r="I322" s="12">
        <v>
10.14</v>
      </c>
    </row>
    <row r="323" spans="1:9">
      <c r="A323" s="146"/>
      <c r="B323" s="146"/>
      <c r="C323" s="154" t="s">
        <v>
130</v>
      </c>
      <c r="D323" s="155" t="s">
        <v>
818</v>
      </c>
      <c r="F323" s="11" t="s">
        <v>
819</v>
      </c>
      <c r="G323" s="16">
        <v>
10.210000000000001</v>
      </c>
      <c r="H323" s="16">
        <v>
10.17</v>
      </c>
      <c r="I323" s="12">
        <v>
10.14</v>
      </c>
    </row>
    <row r="324" spans="1:9">
      <c r="A324" s="146"/>
      <c r="B324" s="146"/>
      <c r="C324" s="154" t="s">
        <v>
130</v>
      </c>
      <c r="D324" s="155" t="s">
        <v>
820</v>
      </c>
      <c r="F324" s="11" t="s">
        <v>
821</v>
      </c>
      <c r="G324" s="16">
        <v>
10.210000000000001</v>
      </c>
      <c r="H324" s="16">
        <v>
10.17</v>
      </c>
      <c r="I324" s="12">
        <v>
10.14</v>
      </c>
    </row>
    <row r="325" spans="1:9">
      <c r="A325" s="146"/>
      <c r="B325" s="146"/>
      <c r="C325" s="154" t="s">
        <v>
130</v>
      </c>
      <c r="D325" s="155" t="s">
        <v>
822</v>
      </c>
      <c r="F325" s="11" t="s">
        <v>
823</v>
      </c>
      <c r="G325" s="16">
        <v>
10.210000000000001</v>
      </c>
      <c r="H325" s="16">
        <v>
10.17</v>
      </c>
      <c r="I325" s="12">
        <v>
10.14</v>
      </c>
    </row>
    <row r="326" spans="1:9">
      <c r="A326" s="146"/>
      <c r="B326" s="146"/>
      <c r="C326" s="154" t="s">
        <v>
130</v>
      </c>
      <c r="D326" s="155" t="s">
        <v>
824</v>
      </c>
      <c r="F326" s="11" t="s">
        <v>
825</v>
      </c>
      <c r="G326" s="16">
        <v>
10.210000000000001</v>
      </c>
      <c r="H326" s="16">
        <v>
10.17</v>
      </c>
      <c r="I326" s="12">
        <v>
10.14</v>
      </c>
    </row>
    <row r="327" spans="1:9">
      <c r="A327" s="146"/>
      <c r="B327" s="146"/>
      <c r="C327" s="154" t="s">
        <v>
130</v>
      </c>
      <c r="D327" s="155" t="s">
        <v>
826</v>
      </c>
      <c r="F327" s="11" t="s">
        <v>
827</v>
      </c>
      <c r="G327" s="16">
        <v>
10.210000000000001</v>
      </c>
      <c r="H327" s="16">
        <v>
10.17</v>
      </c>
      <c r="I327" s="12">
        <v>
10.14</v>
      </c>
    </row>
    <row r="328" spans="1:9">
      <c r="A328" s="146"/>
      <c r="B328" s="146"/>
      <c r="C328" s="154" t="s">
        <v>
130</v>
      </c>
      <c r="D328" s="155" t="s">
        <v>
828</v>
      </c>
      <c r="F328" s="11" t="s">
        <v>
829</v>
      </c>
      <c r="G328" s="16">
        <v>
10.210000000000001</v>
      </c>
      <c r="H328" s="16">
        <v>
10.17</v>
      </c>
      <c r="I328" s="12">
        <v>
10.14</v>
      </c>
    </row>
    <row r="329" spans="1:9">
      <c r="A329" s="146"/>
      <c r="B329" s="146"/>
      <c r="C329" s="154" t="s">
        <v>
130</v>
      </c>
      <c r="D329" s="155" t="s">
        <v>
830</v>
      </c>
      <c r="F329" s="11" t="s">
        <v>
831</v>
      </c>
      <c r="G329" s="16">
        <v>
10.210000000000001</v>
      </c>
      <c r="H329" s="16">
        <v>
10.17</v>
      </c>
      <c r="I329" s="12">
        <v>
10.14</v>
      </c>
    </row>
    <row r="330" spans="1:9">
      <c r="A330" s="146"/>
      <c r="B330" s="146"/>
      <c r="C330" s="154" t="s">
        <v>
130</v>
      </c>
      <c r="D330" s="155" t="s">
        <v>
832</v>
      </c>
      <c r="F330" s="11" t="s">
        <v>
833</v>
      </c>
      <c r="G330" s="16">
        <v>
10.210000000000001</v>
      </c>
      <c r="H330" s="16">
        <v>
10.17</v>
      </c>
      <c r="I330" s="12">
        <v>
10.14</v>
      </c>
    </row>
    <row r="331" spans="1:9">
      <c r="A331" s="146"/>
      <c r="B331" s="146"/>
      <c r="C331" s="154" t="s">
        <v>
130</v>
      </c>
      <c r="D331" s="155" t="s">
        <v>
834</v>
      </c>
      <c r="F331" s="11" t="s">
        <v>
835</v>
      </c>
      <c r="G331" s="16">
        <v>
10.210000000000001</v>
      </c>
      <c r="H331" s="16">
        <v>
10.17</v>
      </c>
      <c r="I331" s="12">
        <v>
10.14</v>
      </c>
    </row>
    <row r="332" spans="1:9">
      <c r="A332" s="146"/>
      <c r="B332" s="146"/>
      <c r="C332" s="154" t="s">
        <v>
130</v>
      </c>
      <c r="D332" s="155" t="s">
        <v>
836</v>
      </c>
      <c r="F332" s="11" t="s">
        <v>
837</v>
      </c>
      <c r="G332" s="16">
        <v>
10.210000000000001</v>
      </c>
      <c r="H332" s="16">
        <v>
10.17</v>
      </c>
      <c r="I332" s="12">
        <v>
10.14</v>
      </c>
    </row>
    <row r="333" spans="1:9">
      <c r="A333" s="146"/>
      <c r="B333" s="146"/>
      <c r="C333" s="154" t="s">
        <v>
130</v>
      </c>
      <c r="D333" s="155" t="s">
        <v>
838</v>
      </c>
      <c r="F333" s="11" t="s">
        <v>
839</v>
      </c>
      <c r="G333" s="16">
        <v>
10.210000000000001</v>
      </c>
      <c r="H333" s="16">
        <v>
10.17</v>
      </c>
      <c r="I333" s="12">
        <v>
10.14</v>
      </c>
    </row>
    <row r="334" spans="1:9">
      <c r="A334" s="146"/>
      <c r="B334" s="146"/>
      <c r="C334" s="154" t="s">
        <v>
130</v>
      </c>
      <c r="D334" s="155" t="s">
        <v>
840</v>
      </c>
      <c r="F334" s="11" t="s">
        <v>
841</v>
      </c>
      <c r="G334" s="16">
        <v>
10.210000000000001</v>
      </c>
      <c r="H334" s="16">
        <v>
10.17</v>
      </c>
      <c r="I334" s="12">
        <v>
10.14</v>
      </c>
    </row>
    <row r="335" spans="1:9">
      <c r="A335" s="146"/>
      <c r="B335" s="146"/>
      <c r="C335" s="154" t="s">
        <v>
130</v>
      </c>
      <c r="D335" s="155" t="s">
        <v>
842</v>
      </c>
      <c r="F335" s="11" t="s">
        <v>
843</v>
      </c>
      <c r="G335" s="16">
        <v>
10.210000000000001</v>
      </c>
      <c r="H335" s="16">
        <v>
10.17</v>
      </c>
      <c r="I335" s="12">
        <v>
10.14</v>
      </c>
    </row>
    <row r="336" spans="1:9">
      <c r="A336" s="146"/>
      <c r="B336" s="146"/>
      <c r="C336" s="154" t="s">
        <v>
130</v>
      </c>
      <c r="D336" s="155" t="s">
        <v>
844</v>
      </c>
      <c r="F336" s="11" t="s">
        <v>
845</v>
      </c>
      <c r="G336" s="16">
        <v>
10.210000000000001</v>
      </c>
      <c r="H336" s="16">
        <v>
10.17</v>
      </c>
      <c r="I336" s="12">
        <v>
10.14</v>
      </c>
    </row>
    <row r="337" spans="1:9">
      <c r="A337" s="146"/>
      <c r="B337" s="146"/>
      <c r="C337" s="154" t="s">
        <v>
130</v>
      </c>
      <c r="D337" s="155" t="s">
        <v>
846</v>
      </c>
      <c r="F337" s="11" t="s">
        <v>
847</v>
      </c>
      <c r="G337" s="16">
        <v>
10.210000000000001</v>
      </c>
      <c r="H337" s="16">
        <v>
10.17</v>
      </c>
      <c r="I337" s="12">
        <v>
10.14</v>
      </c>
    </row>
    <row r="338" spans="1:9">
      <c r="A338" s="146"/>
      <c r="B338" s="146"/>
      <c r="C338" s="154" t="s">
        <v>
130</v>
      </c>
      <c r="D338" s="155" t="s">
        <v>
848</v>
      </c>
      <c r="F338" s="11" t="s">
        <v>
849</v>
      </c>
      <c r="G338" s="16">
        <v>
10.210000000000001</v>
      </c>
      <c r="H338" s="16">
        <v>
10.17</v>
      </c>
      <c r="I338" s="12">
        <v>
10.14</v>
      </c>
    </row>
    <row r="339" spans="1:9">
      <c r="A339" s="146"/>
      <c r="B339" s="146"/>
      <c r="C339" s="154" t="s">
        <v>
130</v>
      </c>
      <c r="D339" s="155" t="s">
        <v>
850</v>
      </c>
      <c r="F339" s="11" t="s">
        <v>
851</v>
      </c>
      <c r="G339" s="16">
        <v>
10.210000000000001</v>
      </c>
      <c r="H339" s="16">
        <v>
10.17</v>
      </c>
      <c r="I339" s="12">
        <v>
10.14</v>
      </c>
    </row>
    <row r="340" spans="1:9">
      <c r="A340" s="146"/>
      <c r="B340" s="146"/>
      <c r="C340" s="154" t="s">
        <v>
130</v>
      </c>
      <c r="D340" s="155" t="s">
        <v>
852</v>
      </c>
      <c r="F340" s="11" t="s">
        <v>
853</v>
      </c>
      <c r="G340" s="16">
        <v>
10.210000000000001</v>
      </c>
      <c r="H340" s="16">
        <v>
10.17</v>
      </c>
      <c r="I340" s="12">
        <v>
10.14</v>
      </c>
    </row>
    <row r="341" spans="1:9">
      <c r="A341" s="146"/>
      <c r="B341" s="146"/>
      <c r="C341" s="154" t="s">
        <v>
130</v>
      </c>
      <c r="D341" s="155" t="s">
        <v>
854</v>
      </c>
      <c r="F341" s="11" t="s">
        <v>
855</v>
      </c>
      <c r="G341" s="16">
        <v>
10.210000000000001</v>
      </c>
      <c r="H341" s="16">
        <v>
10.17</v>
      </c>
      <c r="I341" s="12">
        <v>
10.14</v>
      </c>
    </row>
    <row r="342" spans="1:9">
      <c r="A342" s="146"/>
      <c r="B342" s="146"/>
      <c r="C342" s="154" t="s">
        <v>
130</v>
      </c>
      <c r="D342" s="155" t="s">
        <v>
856</v>
      </c>
      <c r="F342" s="11" t="s">
        <v>
857</v>
      </c>
      <c r="G342" s="16">
        <v>
10.210000000000001</v>
      </c>
      <c r="H342" s="16">
        <v>
10.17</v>
      </c>
      <c r="I342" s="12">
        <v>
10.14</v>
      </c>
    </row>
    <row r="343" spans="1:9">
      <c r="A343" s="146"/>
      <c r="B343" s="146"/>
      <c r="C343" s="154" t="s">
        <v>
130</v>
      </c>
      <c r="D343" s="155" t="s">
        <v>
858</v>
      </c>
      <c r="F343" s="11" t="s">
        <v>
859</v>
      </c>
      <c r="G343" s="16">
        <v>
10.210000000000001</v>
      </c>
      <c r="H343" s="16">
        <v>
10.17</v>
      </c>
      <c r="I343" s="12">
        <v>
10.14</v>
      </c>
    </row>
    <row r="344" spans="1:9">
      <c r="A344" s="146"/>
      <c r="B344" s="146"/>
      <c r="C344" s="154" t="s">
        <v>
130</v>
      </c>
      <c r="D344" s="155" t="s">
        <v>
860</v>
      </c>
      <c r="F344" s="11" t="s">
        <v>
861</v>
      </c>
      <c r="G344" s="16">
        <v>
10.210000000000001</v>
      </c>
      <c r="H344" s="16">
        <v>
10.17</v>
      </c>
      <c r="I344" s="12">
        <v>
10.14</v>
      </c>
    </row>
    <row r="345" spans="1:9">
      <c r="A345" s="146"/>
      <c r="B345" s="146"/>
      <c r="C345" s="154" t="s">
        <v>
130</v>
      </c>
      <c r="D345" s="155" t="s">
        <v>
862</v>
      </c>
      <c r="F345" s="11" t="s">
        <v>
863</v>
      </c>
      <c r="G345" s="16">
        <v>
10.210000000000001</v>
      </c>
      <c r="H345" s="16">
        <v>
10.17</v>
      </c>
      <c r="I345" s="12">
        <v>
10.14</v>
      </c>
    </row>
    <row r="346" spans="1:9">
      <c r="A346" s="146"/>
      <c r="B346" s="146"/>
      <c r="C346" s="154" t="s">
        <v>
130</v>
      </c>
      <c r="D346" s="155" t="s">
        <v>
864</v>
      </c>
      <c r="F346" s="11" t="s">
        <v>
865</v>
      </c>
      <c r="G346" s="16">
        <v>
10.210000000000001</v>
      </c>
      <c r="H346" s="16">
        <v>
10.17</v>
      </c>
      <c r="I346" s="12">
        <v>
10.14</v>
      </c>
    </row>
    <row r="347" spans="1:9">
      <c r="A347" s="146"/>
      <c r="B347" s="146"/>
      <c r="C347" s="154" t="s">
        <v>
130</v>
      </c>
      <c r="D347" s="155" t="s">
        <v>
866</v>
      </c>
      <c r="F347" s="11" t="s">
        <v>
867</v>
      </c>
      <c r="G347" s="16">
        <v>
10.210000000000001</v>
      </c>
      <c r="H347" s="16">
        <v>
10.17</v>
      </c>
      <c r="I347" s="12">
        <v>
10.14</v>
      </c>
    </row>
    <row r="348" spans="1:9">
      <c r="A348" s="146"/>
      <c r="B348" s="146"/>
      <c r="C348" s="154" t="s">
        <v>
130</v>
      </c>
      <c r="D348" s="155" t="s">
        <v>
868</v>
      </c>
      <c r="F348" s="11" t="s">
        <v>
869</v>
      </c>
      <c r="G348" s="16">
        <v>
10.210000000000001</v>
      </c>
      <c r="H348" s="16">
        <v>
10.17</v>
      </c>
      <c r="I348" s="12">
        <v>
10.14</v>
      </c>
    </row>
    <row r="349" spans="1:9">
      <c r="A349" s="146"/>
      <c r="B349" s="146"/>
      <c r="C349" s="154" t="s">
        <v>
130</v>
      </c>
      <c r="D349" s="155" t="s">
        <v>
870</v>
      </c>
      <c r="F349" s="11" t="s">
        <v>
871</v>
      </c>
      <c r="G349" s="16">
        <v>
10.210000000000001</v>
      </c>
      <c r="H349" s="16">
        <v>
10.17</v>
      </c>
      <c r="I349" s="12">
        <v>
10.14</v>
      </c>
    </row>
    <row r="350" spans="1:9">
      <c r="A350" s="146"/>
      <c r="B350" s="146"/>
      <c r="C350" s="154" t="s">
        <v>
130</v>
      </c>
      <c r="D350" s="155" t="s">
        <v>
872</v>
      </c>
      <c r="F350" s="11" t="s">
        <v>
873</v>
      </c>
      <c r="G350" s="16">
        <v>
10.210000000000001</v>
      </c>
      <c r="H350" s="16">
        <v>
10.17</v>
      </c>
      <c r="I350" s="12">
        <v>
10.14</v>
      </c>
    </row>
    <row r="351" spans="1:9">
      <c r="A351" s="146"/>
      <c r="B351" s="146"/>
      <c r="C351" s="154" t="s">
        <v>
130</v>
      </c>
      <c r="D351" s="155" t="s">
        <v>
874</v>
      </c>
      <c r="F351" s="11" t="s">
        <v>
875</v>
      </c>
      <c r="G351" s="16">
        <v>
10.210000000000001</v>
      </c>
      <c r="H351" s="16">
        <v>
10.17</v>
      </c>
      <c r="I351" s="12">
        <v>
10.14</v>
      </c>
    </row>
    <row r="352" spans="1:9">
      <c r="A352" s="146"/>
      <c r="B352" s="146"/>
      <c r="C352" s="154" t="s">
        <v>
130</v>
      </c>
      <c r="D352" s="155" t="s">
        <v>
876</v>
      </c>
      <c r="F352" s="11" t="s">
        <v>
877</v>
      </c>
      <c r="G352" s="16">
        <v>
10.210000000000001</v>
      </c>
      <c r="H352" s="16">
        <v>
10.17</v>
      </c>
      <c r="I352" s="12">
        <v>
10.14</v>
      </c>
    </row>
    <row r="353" spans="1:9">
      <c r="A353" s="146"/>
      <c r="B353" s="146"/>
      <c r="C353" s="154" t="s">
        <v>
130</v>
      </c>
      <c r="D353" s="155" t="s">
        <v>
878</v>
      </c>
      <c r="F353" s="11" t="s">
        <v>
879</v>
      </c>
      <c r="G353" s="16">
        <v>
10.210000000000001</v>
      </c>
      <c r="H353" s="16">
        <v>
10.17</v>
      </c>
      <c r="I353" s="12">
        <v>
10.14</v>
      </c>
    </row>
    <row r="354" spans="1:9">
      <c r="A354" s="146"/>
      <c r="B354" s="146"/>
      <c r="C354" s="154" t="s">
        <v>
130</v>
      </c>
      <c r="D354" s="155" t="s">
        <v>
880</v>
      </c>
      <c r="F354" s="11" t="s">
        <v>
881</v>
      </c>
      <c r="G354" s="16">
        <v>
10.210000000000001</v>
      </c>
      <c r="H354" s="16">
        <v>
10.17</v>
      </c>
      <c r="I354" s="12">
        <v>
10.14</v>
      </c>
    </row>
    <row r="355" spans="1:9">
      <c r="A355" s="146"/>
      <c r="B355" s="146"/>
      <c r="C355" s="154" t="s">
        <v>
130</v>
      </c>
      <c r="D355" s="155" t="s">
        <v>
882</v>
      </c>
      <c r="F355" s="11" t="s">
        <v>
883</v>
      </c>
      <c r="G355" s="16">
        <v>
10.210000000000001</v>
      </c>
      <c r="H355" s="16">
        <v>
10.17</v>
      </c>
      <c r="I355" s="12">
        <v>
10.14</v>
      </c>
    </row>
    <row r="356" spans="1:9">
      <c r="A356" s="146"/>
      <c r="B356" s="146"/>
      <c r="C356" s="154" t="s">
        <v>
134</v>
      </c>
      <c r="D356" s="155" t="s">
        <v>
884</v>
      </c>
      <c r="F356" s="11" t="s">
        <v>
885</v>
      </c>
      <c r="G356" s="16">
        <v>
10.210000000000001</v>
      </c>
      <c r="H356" s="16">
        <v>
10.17</v>
      </c>
      <c r="I356" s="12">
        <v>
10.14</v>
      </c>
    </row>
    <row r="357" spans="1:9">
      <c r="A357" s="146"/>
      <c r="B357" s="146"/>
      <c r="C357" s="154" t="s">
        <v>
134</v>
      </c>
      <c r="D357" s="155" t="s">
        <v>
886</v>
      </c>
      <c r="F357" s="11" t="s">
        <v>
887</v>
      </c>
      <c r="G357" s="16">
        <v>
10.210000000000001</v>
      </c>
      <c r="H357" s="16">
        <v>
10.17</v>
      </c>
      <c r="I357" s="12">
        <v>
10.14</v>
      </c>
    </row>
    <row r="358" spans="1:9">
      <c r="A358" s="146"/>
      <c r="B358" s="146"/>
      <c r="C358" s="154" t="s">
        <v>
134</v>
      </c>
      <c r="D358" s="155" t="s">
        <v>
888</v>
      </c>
      <c r="F358" s="11" t="s">
        <v>
889</v>
      </c>
      <c r="G358" s="16">
        <v>
10.210000000000001</v>
      </c>
      <c r="H358" s="16">
        <v>
10.17</v>
      </c>
      <c r="I358" s="12">
        <v>
10.14</v>
      </c>
    </row>
    <row r="359" spans="1:9">
      <c r="A359" s="146"/>
      <c r="B359" s="146"/>
      <c r="C359" s="154" t="s">
        <v>
134</v>
      </c>
      <c r="D359" s="155" t="s">
        <v>
890</v>
      </c>
      <c r="F359" s="11" t="s">
        <v>
891</v>
      </c>
      <c r="G359" s="16">
        <v>
10.210000000000001</v>
      </c>
      <c r="H359" s="16">
        <v>
10.17</v>
      </c>
      <c r="I359" s="12">
        <v>
10.14</v>
      </c>
    </row>
    <row r="360" spans="1:9">
      <c r="A360" s="146"/>
      <c r="B360" s="146"/>
      <c r="C360" s="154" t="s">
        <v>
134</v>
      </c>
      <c r="D360" s="155" t="s">
        <v>
892</v>
      </c>
      <c r="F360" s="11" t="s">
        <v>
893</v>
      </c>
      <c r="G360" s="16">
        <v>
10.210000000000001</v>
      </c>
      <c r="H360" s="16">
        <v>
10.17</v>
      </c>
      <c r="I360" s="12">
        <v>
10.14</v>
      </c>
    </row>
    <row r="361" spans="1:9">
      <c r="A361" s="146"/>
      <c r="B361" s="146"/>
      <c r="C361" s="154" t="s">
        <v>
134</v>
      </c>
      <c r="D361" s="155" t="s">
        <v>
894</v>
      </c>
      <c r="F361" s="11" t="s">
        <v>
895</v>
      </c>
      <c r="G361" s="16">
        <v>
10.210000000000001</v>
      </c>
      <c r="H361" s="16">
        <v>
10.17</v>
      </c>
      <c r="I361" s="12">
        <v>
10.14</v>
      </c>
    </row>
    <row r="362" spans="1:9">
      <c r="A362" s="146"/>
      <c r="B362" s="146"/>
      <c r="C362" s="154" t="s">
        <v>
134</v>
      </c>
      <c r="D362" s="155" t="s">
        <v>
896</v>
      </c>
      <c r="F362" s="11" t="s">
        <v>
897</v>
      </c>
      <c r="G362" s="16">
        <v>
10.210000000000001</v>
      </c>
      <c r="H362" s="16">
        <v>
10.17</v>
      </c>
      <c r="I362" s="12">
        <v>
10.14</v>
      </c>
    </row>
    <row r="363" spans="1:9">
      <c r="A363" s="146"/>
      <c r="B363" s="146"/>
      <c r="C363" s="154" t="s">
        <v>
134</v>
      </c>
      <c r="D363" s="155" t="s">
        <v>
898</v>
      </c>
      <c r="F363" s="11" t="s">
        <v>
899</v>
      </c>
      <c r="G363" s="16">
        <v>
10.210000000000001</v>
      </c>
      <c r="H363" s="16">
        <v>
10.17</v>
      </c>
      <c r="I363" s="12">
        <v>
10.14</v>
      </c>
    </row>
    <row r="364" spans="1:9">
      <c r="A364" s="146"/>
      <c r="B364" s="146"/>
      <c r="C364" s="154" t="s">
        <v>
134</v>
      </c>
      <c r="D364" s="155" t="s">
        <v>
900</v>
      </c>
      <c r="F364" s="11" t="s">
        <v>
901</v>
      </c>
      <c r="G364" s="16">
        <v>
10.210000000000001</v>
      </c>
      <c r="H364" s="16">
        <v>
10.17</v>
      </c>
      <c r="I364" s="12">
        <v>
10.14</v>
      </c>
    </row>
    <row r="365" spans="1:9">
      <c r="A365" s="146"/>
      <c r="B365" s="146"/>
      <c r="C365" s="154" t="s">
        <v>
134</v>
      </c>
      <c r="D365" s="155" t="s">
        <v>
902</v>
      </c>
      <c r="F365" s="11" t="s">
        <v>
903</v>
      </c>
      <c r="G365" s="16">
        <v>
10.210000000000001</v>
      </c>
      <c r="H365" s="16">
        <v>
10.17</v>
      </c>
      <c r="I365" s="12">
        <v>
10.14</v>
      </c>
    </row>
    <row r="366" spans="1:9">
      <c r="A366" s="146"/>
      <c r="B366" s="146"/>
      <c r="C366" s="154" t="s">
        <v>
134</v>
      </c>
      <c r="D366" s="155" t="s">
        <v>
904</v>
      </c>
      <c r="F366" s="11" t="s">
        <v>
905</v>
      </c>
      <c r="G366" s="16">
        <v>
10.210000000000001</v>
      </c>
      <c r="H366" s="16">
        <v>
10.17</v>
      </c>
      <c r="I366" s="12">
        <v>
10.14</v>
      </c>
    </row>
    <row r="367" spans="1:9">
      <c r="A367" s="146"/>
      <c r="B367" s="146"/>
      <c r="C367" s="154" t="s">
        <v>
134</v>
      </c>
      <c r="D367" s="155" t="s">
        <v>
227</v>
      </c>
      <c r="F367" s="11" t="s">
        <v>
490</v>
      </c>
      <c r="G367" s="16">
        <v>
10.210000000000001</v>
      </c>
      <c r="H367" s="16">
        <v>
10.17</v>
      </c>
      <c r="I367" s="12">
        <v>
10.14</v>
      </c>
    </row>
    <row r="368" spans="1:9">
      <c r="A368" s="146"/>
      <c r="B368" s="146"/>
      <c r="C368" s="154" t="s">
        <v>
134</v>
      </c>
      <c r="D368" s="155" t="s">
        <v>
906</v>
      </c>
      <c r="F368" s="11" t="s">
        <v>
907</v>
      </c>
      <c r="G368" s="16">
        <v>
10.210000000000001</v>
      </c>
      <c r="H368" s="16">
        <v>
10.17</v>
      </c>
      <c r="I368" s="12">
        <v>
10.14</v>
      </c>
    </row>
    <row r="369" spans="1:9">
      <c r="A369" s="146"/>
      <c r="B369" s="146"/>
      <c r="C369" s="154" t="s">
        <v>
134</v>
      </c>
      <c r="D369" s="155" t="s">
        <v>
908</v>
      </c>
      <c r="F369" s="11" t="s">
        <v>
909</v>
      </c>
      <c r="G369" s="16">
        <v>
10.210000000000001</v>
      </c>
      <c r="H369" s="16">
        <v>
10.17</v>
      </c>
      <c r="I369" s="12">
        <v>
10.14</v>
      </c>
    </row>
    <row r="370" spans="1:9">
      <c r="A370" s="146"/>
      <c r="B370" s="146"/>
      <c r="C370" s="154" t="s">
        <v>
134</v>
      </c>
      <c r="D370" s="155" t="s">
        <v>
910</v>
      </c>
      <c r="F370" s="11" t="s">
        <v>
911</v>
      </c>
      <c r="G370" s="16">
        <v>
10.210000000000001</v>
      </c>
      <c r="H370" s="16">
        <v>
10.17</v>
      </c>
      <c r="I370" s="12">
        <v>
10.14</v>
      </c>
    </row>
    <row r="371" spans="1:9">
      <c r="A371" s="146"/>
      <c r="B371" s="146"/>
      <c r="C371" s="154" t="s">
        <v>
134</v>
      </c>
      <c r="D371" s="155" t="s">
        <v>
912</v>
      </c>
      <c r="F371" s="11" t="s">
        <v>
263</v>
      </c>
      <c r="G371" s="16">
        <v>
10.210000000000001</v>
      </c>
      <c r="H371" s="16">
        <v>
10.17</v>
      </c>
      <c r="I371" s="12">
        <v>
10.14</v>
      </c>
    </row>
    <row r="372" spans="1:9">
      <c r="A372" s="146"/>
      <c r="B372" s="146"/>
      <c r="C372" s="154" t="s">
        <v>
134</v>
      </c>
      <c r="D372" s="155" t="s">
        <v>
913</v>
      </c>
      <c r="F372" s="11" t="s">
        <v>
914</v>
      </c>
      <c r="G372" s="16">
        <v>
10.210000000000001</v>
      </c>
      <c r="H372" s="16">
        <v>
10.17</v>
      </c>
      <c r="I372" s="12">
        <v>
10.14</v>
      </c>
    </row>
    <row r="373" spans="1:9">
      <c r="A373" s="146"/>
      <c r="B373" s="146"/>
      <c r="C373" s="154" t="s">
        <v>
134</v>
      </c>
      <c r="D373" s="155" t="s">
        <v>
915</v>
      </c>
      <c r="F373" s="11" t="s">
        <v>
916</v>
      </c>
      <c r="G373" s="16">
        <v>
10.210000000000001</v>
      </c>
      <c r="H373" s="16">
        <v>
10.17</v>
      </c>
      <c r="I373" s="12">
        <v>
10.14</v>
      </c>
    </row>
    <row r="374" spans="1:9">
      <c r="A374" s="146"/>
      <c r="B374" s="146"/>
      <c r="C374" s="154" t="s">
        <v>
134</v>
      </c>
      <c r="D374" s="155" t="s">
        <v>
917</v>
      </c>
      <c r="F374" s="11" t="s">
        <v>
918</v>
      </c>
      <c r="G374" s="16">
        <v>
10.210000000000001</v>
      </c>
      <c r="H374" s="16">
        <v>
10.17</v>
      </c>
      <c r="I374" s="12">
        <v>
10.14</v>
      </c>
    </row>
    <row r="375" spans="1:9">
      <c r="A375" s="146"/>
      <c r="B375" s="146"/>
      <c r="C375" s="154" t="s">
        <v>
134</v>
      </c>
      <c r="D375" s="155" t="s">
        <v>
919</v>
      </c>
      <c r="F375" s="11" t="s">
        <v>
920</v>
      </c>
      <c r="G375" s="16">
        <v>
10.210000000000001</v>
      </c>
      <c r="H375" s="16">
        <v>
10.17</v>
      </c>
      <c r="I375" s="12">
        <v>
10.14</v>
      </c>
    </row>
    <row r="376" spans="1:9">
      <c r="A376" s="146"/>
      <c r="B376" s="146"/>
      <c r="C376" s="154" t="s">
        <v>
134</v>
      </c>
      <c r="D376" s="155" t="s">
        <v>
921</v>
      </c>
      <c r="F376" s="11" t="s">
        <v>
922</v>
      </c>
      <c r="G376" s="16">
        <v>
10.210000000000001</v>
      </c>
      <c r="H376" s="16">
        <v>
10.17</v>
      </c>
      <c r="I376" s="12">
        <v>
10.14</v>
      </c>
    </row>
    <row r="377" spans="1:9">
      <c r="A377" s="146"/>
      <c r="B377" s="146"/>
      <c r="C377" s="154" t="s">
        <v>
134</v>
      </c>
      <c r="D377" s="155" t="s">
        <v>
923</v>
      </c>
      <c r="F377" s="11" t="s">
        <v>
924</v>
      </c>
      <c r="G377" s="16">
        <v>
10.210000000000001</v>
      </c>
      <c r="H377" s="16">
        <v>
10.17</v>
      </c>
      <c r="I377" s="12">
        <v>
10.14</v>
      </c>
    </row>
    <row r="378" spans="1:9">
      <c r="A378" s="146"/>
      <c r="B378" s="146"/>
      <c r="C378" s="154" t="s">
        <v>
134</v>
      </c>
      <c r="D378" s="155" t="s">
        <v>
925</v>
      </c>
      <c r="F378" s="11" t="s">
        <v>
926</v>
      </c>
      <c r="G378" s="16">
        <v>
10.210000000000001</v>
      </c>
      <c r="H378" s="16">
        <v>
10.17</v>
      </c>
      <c r="I378" s="12">
        <v>
10.14</v>
      </c>
    </row>
    <row r="379" spans="1:9">
      <c r="A379" s="146"/>
      <c r="B379" s="146"/>
      <c r="C379" s="154" t="s">
        <v>
134</v>
      </c>
      <c r="D379" s="155" t="s">
        <v>
927</v>
      </c>
      <c r="F379" s="11" t="s">
        <v>
928</v>
      </c>
      <c r="G379" s="16">
        <v>
10.210000000000001</v>
      </c>
      <c r="H379" s="16">
        <v>
10.17</v>
      </c>
      <c r="I379" s="12">
        <v>
10.14</v>
      </c>
    </row>
    <row r="380" spans="1:9">
      <c r="A380" s="146"/>
      <c r="B380" s="146"/>
      <c r="C380" s="154" t="s">
        <v>
134</v>
      </c>
      <c r="D380" s="155" t="s">
        <v>
929</v>
      </c>
      <c r="F380" s="11" t="s">
        <v>
930</v>
      </c>
      <c r="G380" s="16">
        <v>
10.210000000000001</v>
      </c>
      <c r="H380" s="16">
        <v>
10.17</v>
      </c>
      <c r="I380" s="12">
        <v>
10.14</v>
      </c>
    </row>
    <row r="381" spans="1:9">
      <c r="A381" s="146"/>
      <c r="B381" s="146"/>
      <c r="C381" s="154" t="s">
        <v>
134</v>
      </c>
      <c r="D381" s="155" t="s">
        <v>
931</v>
      </c>
      <c r="F381" s="11" t="s">
        <v>
932</v>
      </c>
      <c r="G381" s="16">
        <v>
10.210000000000001</v>
      </c>
      <c r="H381" s="16">
        <v>
10.17</v>
      </c>
      <c r="I381" s="12">
        <v>
10.14</v>
      </c>
    </row>
    <row r="382" spans="1:9">
      <c r="A382" s="146"/>
      <c r="B382" s="146"/>
      <c r="C382" s="154" t="s">
        <v>
134</v>
      </c>
      <c r="D382" s="155" t="s">
        <v>
933</v>
      </c>
      <c r="F382" s="11" t="s">
        <v>
934</v>
      </c>
      <c r="G382" s="16">
        <v>
10.210000000000001</v>
      </c>
      <c r="H382" s="16">
        <v>
10.17</v>
      </c>
      <c r="I382" s="12">
        <v>
10.14</v>
      </c>
    </row>
    <row r="383" spans="1:9">
      <c r="A383" s="146"/>
      <c r="B383" s="146"/>
      <c r="C383" s="154" t="s">
        <v>
134</v>
      </c>
      <c r="D383" s="155" t="s">
        <v>
935</v>
      </c>
      <c r="F383" s="11" t="s">
        <v>
936</v>
      </c>
      <c r="G383" s="16">
        <v>
10.210000000000001</v>
      </c>
      <c r="H383" s="16">
        <v>
10.17</v>
      </c>
      <c r="I383" s="12">
        <v>
10.14</v>
      </c>
    </row>
    <row r="384" spans="1:9">
      <c r="A384" s="146"/>
      <c r="B384" s="146"/>
      <c r="C384" s="154" t="s">
        <v>
134</v>
      </c>
      <c r="D384" s="155" t="s">
        <v>
937</v>
      </c>
      <c r="F384" s="11" t="s">
        <v>
938</v>
      </c>
      <c r="G384" s="16">
        <v>
10.210000000000001</v>
      </c>
      <c r="H384" s="16">
        <v>
10.17</v>
      </c>
      <c r="I384" s="12">
        <v>
10.14</v>
      </c>
    </row>
    <row r="385" spans="1:9">
      <c r="A385" s="146"/>
      <c r="B385" s="146"/>
      <c r="C385" s="154" t="s">
        <v>
134</v>
      </c>
      <c r="D385" s="155" t="s">
        <v>
939</v>
      </c>
      <c r="F385" s="11" t="s">
        <v>
940</v>
      </c>
      <c r="G385" s="16">
        <v>
10.210000000000001</v>
      </c>
      <c r="H385" s="16">
        <v>
10.17</v>
      </c>
      <c r="I385" s="12">
        <v>
10.14</v>
      </c>
    </row>
    <row r="386" spans="1:9">
      <c r="A386" s="146"/>
      <c r="B386" s="146"/>
      <c r="C386" s="154" t="s">
        <v>
134</v>
      </c>
      <c r="D386" s="155" t="s">
        <v>
941</v>
      </c>
      <c r="F386" s="11" t="s">
        <v>
942</v>
      </c>
      <c r="G386" s="16">
        <v>
10.210000000000001</v>
      </c>
      <c r="H386" s="16">
        <v>
10.17</v>
      </c>
      <c r="I386" s="12">
        <v>
10.14</v>
      </c>
    </row>
    <row r="387" spans="1:9">
      <c r="A387" s="146"/>
      <c r="B387" s="146"/>
      <c r="C387" s="154" t="s">
        <v>
134</v>
      </c>
      <c r="D387" s="155" t="s">
        <v>
854</v>
      </c>
      <c r="F387" s="11" t="s">
        <v>
943</v>
      </c>
      <c r="G387" s="16">
        <v>
10.210000000000001</v>
      </c>
      <c r="H387" s="16">
        <v>
10.17</v>
      </c>
      <c r="I387" s="12">
        <v>
10.14</v>
      </c>
    </row>
    <row r="388" spans="1:9">
      <c r="A388" s="146"/>
      <c r="B388" s="146"/>
      <c r="C388" s="154" t="s">
        <v>
134</v>
      </c>
      <c r="D388" s="155" t="s">
        <v>
944</v>
      </c>
      <c r="F388" s="11" t="s">
        <v>
945</v>
      </c>
      <c r="G388" s="16">
        <v>
10.210000000000001</v>
      </c>
      <c r="H388" s="16">
        <v>
10.17</v>
      </c>
      <c r="I388" s="12">
        <v>
10.14</v>
      </c>
    </row>
    <row r="389" spans="1:9">
      <c r="A389" s="146"/>
      <c r="B389" s="146"/>
      <c r="C389" s="154" t="s">
        <v>
134</v>
      </c>
      <c r="D389" s="155" t="s">
        <v>
946</v>
      </c>
      <c r="F389" s="11" t="s">
        <v>
947</v>
      </c>
      <c r="G389" s="16">
        <v>
10.210000000000001</v>
      </c>
      <c r="H389" s="16">
        <v>
10.17</v>
      </c>
      <c r="I389" s="12">
        <v>
10.14</v>
      </c>
    </row>
    <row r="390" spans="1:9">
      <c r="A390" s="146"/>
      <c r="B390" s="146"/>
      <c r="C390" s="154" t="s">
        <v>
134</v>
      </c>
      <c r="D390" s="155" t="s">
        <v>
948</v>
      </c>
      <c r="F390" s="11" t="s">
        <v>
949</v>
      </c>
      <c r="G390" s="16">
        <v>
10.210000000000001</v>
      </c>
      <c r="H390" s="16">
        <v>
10.17</v>
      </c>
      <c r="I390" s="12">
        <v>
10.14</v>
      </c>
    </row>
    <row r="391" spans="1:9">
      <c r="A391" s="146"/>
      <c r="B391" s="146"/>
      <c r="C391" s="154" t="s">
        <v>
134</v>
      </c>
      <c r="D391" s="155" t="s">
        <v>
950</v>
      </c>
      <c r="F391" s="11" t="s">
        <v>
951</v>
      </c>
      <c r="G391" s="16">
        <v>
10.210000000000001</v>
      </c>
      <c r="H391" s="16">
        <v>
10.17</v>
      </c>
      <c r="I391" s="12">
        <v>
10.14</v>
      </c>
    </row>
    <row r="392" spans="1:9">
      <c r="A392" s="146"/>
      <c r="B392" s="146"/>
      <c r="C392" s="154" t="s">
        <v>
134</v>
      </c>
      <c r="D392" s="155" t="s">
        <v>
952</v>
      </c>
      <c r="F392" s="11" t="s">
        <v>
953</v>
      </c>
      <c r="G392" s="16">
        <v>
10.210000000000001</v>
      </c>
      <c r="H392" s="16">
        <v>
10.17</v>
      </c>
      <c r="I392" s="12">
        <v>
10.14</v>
      </c>
    </row>
    <row r="393" spans="1:9">
      <c r="A393" s="146"/>
      <c r="B393" s="146"/>
      <c r="C393" s="154" t="s">
        <v>
134</v>
      </c>
      <c r="D393" s="155" t="s">
        <v>
954</v>
      </c>
      <c r="F393" s="11" t="s">
        <v>
955</v>
      </c>
      <c r="G393" s="16">
        <v>
10.210000000000001</v>
      </c>
      <c r="H393" s="16">
        <v>
10.17</v>
      </c>
      <c r="I393" s="12">
        <v>
10.14</v>
      </c>
    </row>
    <row r="394" spans="1:9">
      <c r="A394" s="146"/>
      <c r="B394" s="146"/>
      <c r="C394" s="154" t="s">
        <v>
134</v>
      </c>
      <c r="D394" s="155" t="s">
        <v>
956</v>
      </c>
      <c r="F394" s="11" t="s">
        <v>
957</v>
      </c>
      <c r="G394" s="16">
        <v>
10.210000000000001</v>
      </c>
      <c r="H394" s="16">
        <v>
10.17</v>
      </c>
      <c r="I394" s="12">
        <v>
10.14</v>
      </c>
    </row>
    <row r="395" spans="1:9">
      <c r="A395" s="146"/>
      <c r="B395" s="146"/>
      <c r="C395" s="154" t="s">
        <v>
134</v>
      </c>
      <c r="D395" s="155" t="s">
        <v>
958</v>
      </c>
      <c r="F395" s="11" t="s">
        <v>
959</v>
      </c>
      <c r="G395" s="16">
        <v>
10.210000000000001</v>
      </c>
      <c r="H395" s="16">
        <v>
10.17</v>
      </c>
      <c r="I395" s="12">
        <v>
10.14</v>
      </c>
    </row>
    <row r="396" spans="1:9">
      <c r="A396" s="146"/>
      <c r="B396" s="146"/>
      <c r="C396" s="154" t="s">
        <v>
134</v>
      </c>
      <c r="D396" s="155" t="s">
        <v>
960</v>
      </c>
      <c r="F396" s="11" t="s">
        <v>
961</v>
      </c>
      <c r="G396" s="16">
        <v>
10.210000000000001</v>
      </c>
      <c r="H396" s="16">
        <v>
10.17</v>
      </c>
      <c r="I396" s="12">
        <v>
10.14</v>
      </c>
    </row>
    <row r="397" spans="1:9">
      <c r="A397" s="146"/>
      <c r="B397" s="146"/>
      <c r="C397" s="154" t="s">
        <v>
134</v>
      </c>
      <c r="D397" s="155" t="s">
        <v>
962</v>
      </c>
      <c r="F397" s="11" t="s">
        <v>
963</v>
      </c>
      <c r="G397" s="16">
        <v>
10.210000000000001</v>
      </c>
      <c r="H397" s="16">
        <v>
10.17</v>
      </c>
      <c r="I397" s="12">
        <v>
10.14</v>
      </c>
    </row>
    <row r="398" spans="1:9">
      <c r="A398" s="146"/>
      <c r="B398" s="146"/>
      <c r="C398" s="154" t="s">
        <v>
134</v>
      </c>
      <c r="D398" s="155" t="s">
        <v>
964</v>
      </c>
      <c r="F398" s="11" t="s">
        <v>
965</v>
      </c>
      <c r="G398" s="16">
        <v>
10.210000000000001</v>
      </c>
      <c r="H398" s="16">
        <v>
10.17</v>
      </c>
      <c r="I398" s="12">
        <v>
10.14</v>
      </c>
    </row>
    <row r="399" spans="1:9">
      <c r="A399" s="146"/>
      <c r="B399" s="146"/>
      <c r="C399" s="154" t="s">
        <v>
134</v>
      </c>
      <c r="D399" s="155" t="s">
        <v>
966</v>
      </c>
      <c r="F399" s="11" t="s">
        <v>
848</v>
      </c>
      <c r="G399" s="16">
        <v>
10.210000000000001</v>
      </c>
      <c r="H399" s="16">
        <v>
10.17</v>
      </c>
      <c r="I399" s="12">
        <v>
10.14</v>
      </c>
    </row>
    <row r="400" spans="1:9">
      <c r="A400" s="146"/>
      <c r="B400" s="146"/>
      <c r="C400" s="154" t="s">
        <v>
134</v>
      </c>
      <c r="D400" s="155" t="s">
        <v>
967</v>
      </c>
      <c r="F400" s="11" t="s">
        <v>
968</v>
      </c>
      <c r="G400" s="16">
        <v>
10.210000000000001</v>
      </c>
      <c r="H400" s="16">
        <v>
10.17</v>
      </c>
      <c r="I400" s="12">
        <v>
10.14</v>
      </c>
    </row>
    <row r="401" spans="1:9">
      <c r="A401" s="146"/>
      <c r="B401" s="146"/>
      <c r="C401" s="154" t="s">
        <v>
134</v>
      </c>
      <c r="D401" s="155" t="s">
        <v>
969</v>
      </c>
      <c r="F401" s="11" t="s">
        <v>
970</v>
      </c>
      <c r="G401" s="16">
        <v>
10.210000000000001</v>
      </c>
      <c r="H401" s="16">
        <v>
10.17</v>
      </c>
      <c r="I401" s="12">
        <v>
10.14</v>
      </c>
    </row>
    <row r="402" spans="1:9">
      <c r="A402" s="146"/>
      <c r="B402" s="146"/>
      <c r="C402" s="154" t="s">
        <v>
134</v>
      </c>
      <c r="D402" s="155" t="s">
        <v>
971</v>
      </c>
      <c r="F402" s="11" t="s">
        <v>
972</v>
      </c>
      <c r="G402" s="16">
        <v>
10.210000000000001</v>
      </c>
      <c r="H402" s="16">
        <v>
10.17</v>
      </c>
      <c r="I402" s="12">
        <v>
10.14</v>
      </c>
    </row>
    <row r="403" spans="1:9">
      <c r="A403" s="146"/>
      <c r="B403" s="146"/>
      <c r="C403" s="154" t="s">
        <v>
134</v>
      </c>
      <c r="D403" s="155" t="s">
        <v>
973</v>
      </c>
      <c r="F403" s="11" t="s">
        <v>
974</v>
      </c>
      <c r="G403" s="16">
        <v>
10.210000000000001</v>
      </c>
      <c r="H403" s="16">
        <v>
10.17</v>
      </c>
      <c r="I403" s="12">
        <v>
10.14</v>
      </c>
    </row>
    <row r="404" spans="1:9">
      <c r="A404" s="146"/>
      <c r="B404" s="146"/>
      <c r="C404" s="154" t="s">
        <v>
134</v>
      </c>
      <c r="D404" s="155" t="s">
        <v>
975</v>
      </c>
      <c r="F404" s="11" t="s">
        <v>
976</v>
      </c>
      <c r="G404" s="16">
        <v>
10.210000000000001</v>
      </c>
      <c r="H404" s="16">
        <v>
10.17</v>
      </c>
      <c r="I404" s="12">
        <v>
10.14</v>
      </c>
    </row>
    <row r="405" spans="1:9">
      <c r="A405" s="146"/>
      <c r="B405" s="146"/>
      <c r="C405" s="154" t="s">
        <v>
134</v>
      </c>
      <c r="D405" s="155" t="s">
        <v>
977</v>
      </c>
      <c r="F405" s="11" t="s">
        <v>
978</v>
      </c>
      <c r="G405" s="16">
        <v>
10.210000000000001</v>
      </c>
      <c r="H405" s="16">
        <v>
10.17</v>
      </c>
      <c r="I405" s="12">
        <v>
10.14</v>
      </c>
    </row>
    <row r="406" spans="1:9">
      <c r="A406" s="146"/>
      <c r="B406" s="146"/>
      <c r="C406" s="154" t="s">
        <v>
134</v>
      </c>
      <c r="D406" s="155" t="s">
        <v>
979</v>
      </c>
      <c r="F406" s="11" t="s">
        <v>
980</v>
      </c>
      <c r="G406" s="16">
        <v>
10.210000000000001</v>
      </c>
      <c r="H406" s="16">
        <v>
10.17</v>
      </c>
      <c r="I406" s="12">
        <v>
10.14</v>
      </c>
    </row>
    <row r="407" spans="1:9">
      <c r="A407" s="146"/>
      <c r="B407" s="146"/>
      <c r="C407" s="154" t="s">
        <v>
134</v>
      </c>
      <c r="D407" s="155" t="s">
        <v>
981</v>
      </c>
      <c r="F407" s="11" t="s">
        <v>
982</v>
      </c>
      <c r="G407" s="16">
        <v>
10.210000000000001</v>
      </c>
      <c r="H407" s="16">
        <v>
10.17</v>
      </c>
      <c r="I407" s="12">
        <v>
10.14</v>
      </c>
    </row>
    <row r="408" spans="1:9">
      <c r="A408" s="146"/>
      <c r="B408" s="146"/>
      <c r="C408" s="154" t="s">
        <v>
134</v>
      </c>
      <c r="D408" s="155" t="s">
        <v>
983</v>
      </c>
      <c r="F408" s="11" t="s">
        <v>
984</v>
      </c>
      <c r="G408" s="16">
        <v>
10.210000000000001</v>
      </c>
      <c r="H408" s="16">
        <v>
10.17</v>
      </c>
      <c r="I408" s="12">
        <v>
10.14</v>
      </c>
    </row>
    <row r="409" spans="1:9">
      <c r="A409" s="146"/>
      <c r="B409" s="146"/>
      <c r="C409" s="154" t="s">
        <v>
134</v>
      </c>
      <c r="D409" s="155" t="s">
        <v>
985</v>
      </c>
      <c r="F409" s="11" t="s">
        <v>
986</v>
      </c>
      <c r="G409" s="16">
        <v>
10.210000000000001</v>
      </c>
      <c r="H409" s="16">
        <v>
10.17</v>
      </c>
      <c r="I409" s="12">
        <v>
10.14</v>
      </c>
    </row>
    <row r="410" spans="1:9">
      <c r="A410" s="146"/>
      <c r="B410" s="146"/>
      <c r="C410" s="154" t="s">
        <v>
134</v>
      </c>
      <c r="D410" s="155" t="s">
        <v>
987</v>
      </c>
      <c r="F410" s="11" t="s">
        <v>
988</v>
      </c>
      <c r="G410" s="16">
        <v>
10.210000000000001</v>
      </c>
      <c r="H410" s="16">
        <v>
10.17</v>
      </c>
      <c r="I410" s="12">
        <v>
10.14</v>
      </c>
    </row>
    <row r="411" spans="1:9">
      <c r="A411" s="146"/>
      <c r="B411" s="146"/>
      <c r="C411" s="154" t="s">
        <v>
134</v>
      </c>
      <c r="D411" s="155" t="s">
        <v>
989</v>
      </c>
      <c r="F411" s="11" t="s">
        <v>
990</v>
      </c>
      <c r="G411" s="16">
        <v>
10.210000000000001</v>
      </c>
      <c r="H411" s="16">
        <v>
10.17</v>
      </c>
      <c r="I411" s="12">
        <v>
10.14</v>
      </c>
    </row>
    <row r="412" spans="1:9">
      <c r="A412" s="146"/>
      <c r="B412" s="146"/>
      <c r="C412" s="154" t="s">
        <v>
134</v>
      </c>
      <c r="D412" s="155" t="s">
        <v>
991</v>
      </c>
      <c r="F412" s="11" t="s">
        <v>
992</v>
      </c>
      <c r="G412" s="16">
        <v>
10.210000000000001</v>
      </c>
      <c r="H412" s="16">
        <v>
10.17</v>
      </c>
      <c r="I412" s="12">
        <v>
10.14</v>
      </c>
    </row>
    <row r="413" spans="1:9">
      <c r="A413" s="146"/>
      <c r="B413" s="146"/>
      <c r="C413" s="154" t="s">
        <v>
134</v>
      </c>
      <c r="D413" s="155" t="s">
        <v>
993</v>
      </c>
      <c r="F413" s="11" t="s">
        <v>
994</v>
      </c>
      <c r="G413" s="16">
        <v>
10.210000000000001</v>
      </c>
      <c r="H413" s="16">
        <v>
10.17</v>
      </c>
      <c r="I413" s="12">
        <v>
10.14</v>
      </c>
    </row>
    <row r="414" spans="1:9">
      <c r="A414" s="146"/>
      <c r="B414" s="146"/>
      <c r="C414" s="154" t="s">
        <v>
134</v>
      </c>
      <c r="D414" s="155" t="s">
        <v>
995</v>
      </c>
      <c r="F414" s="11" t="s">
        <v>
996</v>
      </c>
      <c r="G414" s="16">
        <v>
10.210000000000001</v>
      </c>
      <c r="H414" s="16">
        <v>
10.17</v>
      </c>
      <c r="I414" s="12">
        <v>
10.14</v>
      </c>
    </row>
    <row r="415" spans="1:9">
      <c r="A415" s="146"/>
      <c r="B415" s="146"/>
      <c r="C415" s="154" t="s">
        <v>
138</v>
      </c>
      <c r="D415" s="155" t="s">
        <v>
347</v>
      </c>
      <c r="F415" s="11" t="s">
        <v>
997</v>
      </c>
      <c r="G415" s="16">
        <v>
10.210000000000001</v>
      </c>
      <c r="H415" s="16">
        <v>
10.17</v>
      </c>
      <c r="I415" s="12">
        <v>
10.14</v>
      </c>
    </row>
    <row r="416" spans="1:9">
      <c r="A416" s="146"/>
      <c r="B416" s="146"/>
      <c r="C416" s="154" t="s">
        <v>
138</v>
      </c>
      <c r="D416" s="155" t="s">
        <v>
349</v>
      </c>
      <c r="F416" s="11" t="s">
        <v>
998</v>
      </c>
      <c r="G416" s="16">
        <v>
10.210000000000001</v>
      </c>
      <c r="H416" s="16">
        <v>
10.17</v>
      </c>
      <c r="I416" s="12">
        <v>
10.14</v>
      </c>
    </row>
    <row r="417" spans="1:9">
      <c r="A417" s="146"/>
      <c r="B417" s="146"/>
      <c r="C417" s="154" t="s">
        <v>
138</v>
      </c>
      <c r="D417" s="155" t="s">
        <v>
469</v>
      </c>
      <c r="F417" s="11" t="s">
        <v>
999</v>
      </c>
      <c r="G417" s="16">
        <v>
10.210000000000001</v>
      </c>
      <c r="H417" s="16">
        <v>
10.17</v>
      </c>
      <c r="I417" s="12">
        <v>
10.14</v>
      </c>
    </row>
    <row r="418" spans="1:9">
      <c r="A418" s="146"/>
      <c r="B418" s="146"/>
      <c r="C418" s="154" t="s">
        <v>
138</v>
      </c>
      <c r="D418" s="155" t="s">
        <v>
471</v>
      </c>
      <c r="F418" s="11" t="s">
        <v>
1000</v>
      </c>
      <c r="G418" s="16">
        <v>
10.210000000000001</v>
      </c>
      <c r="H418" s="16">
        <v>
10.17</v>
      </c>
      <c r="I418" s="12">
        <v>
10.14</v>
      </c>
    </row>
    <row r="419" spans="1:9">
      <c r="A419" s="146"/>
      <c r="B419" s="146"/>
      <c r="C419" s="154" t="s">
        <v>
138</v>
      </c>
      <c r="D419" s="155" t="s">
        <v>
1001</v>
      </c>
      <c r="F419" s="11" t="s">
        <v>
1002</v>
      </c>
      <c r="G419" s="16">
        <v>
10.210000000000001</v>
      </c>
      <c r="H419" s="16">
        <v>
10.17</v>
      </c>
      <c r="I419" s="12">
        <v>
10.14</v>
      </c>
    </row>
    <row r="420" spans="1:9">
      <c r="A420" s="146"/>
      <c r="B420" s="146"/>
      <c r="C420" s="154" t="s">
        <v>
138</v>
      </c>
      <c r="D420" s="155" t="s">
        <v>
739</v>
      </c>
      <c r="F420" s="11" t="s">
        <v>
1003</v>
      </c>
      <c r="G420" s="16">
        <v>
10.210000000000001</v>
      </c>
      <c r="H420" s="16">
        <v>
10.17</v>
      </c>
      <c r="I420" s="12">
        <v>
10.14</v>
      </c>
    </row>
    <row r="421" spans="1:9">
      <c r="A421" s="146"/>
      <c r="B421" s="146"/>
      <c r="C421" s="154" t="s">
        <v>
138</v>
      </c>
      <c r="D421" s="155" t="s">
        <v>
351</v>
      </c>
      <c r="F421" s="11" t="s">
        <v>
1004</v>
      </c>
      <c r="G421" s="16">
        <v>
10.210000000000001</v>
      </c>
      <c r="H421" s="16">
        <v>
10.17</v>
      </c>
      <c r="I421" s="12">
        <v>
10.14</v>
      </c>
    </row>
    <row r="422" spans="1:9">
      <c r="A422" s="146"/>
      <c r="B422" s="146"/>
      <c r="C422" s="154" t="s">
        <v>
138</v>
      </c>
      <c r="D422" s="155" t="s">
        <v>
741</v>
      </c>
      <c r="F422" s="11" t="s">
        <v>
1005</v>
      </c>
      <c r="G422" s="16">
        <v>
10.210000000000001</v>
      </c>
      <c r="H422" s="16">
        <v>
10.17</v>
      </c>
      <c r="I422" s="12">
        <v>
10.14</v>
      </c>
    </row>
    <row r="423" spans="1:9">
      <c r="A423" s="146"/>
      <c r="B423" s="146"/>
      <c r="C423" s="154" t="s">
        <v>
138</v>
      </c>
      <c r="D423" s="155" t="s">
        <v>
743</v>
      </c>
      <c r="F423" s="11" t="s">
        <v>
1006</v>
      </c>
      <c r="G423" s="16">
        <v>
10.210000000000001</v>
      </c>
      <c r="H423" s="16">
        <v>
10.17</v>
      </c>
      <c r="I423" s="12">
        <v>
10.14</v>
      </c>
    </row>
    <row r="424" spans="1:9">
      <c r="A424" s="146"/>
      <c r="B424" s="146"/>
      <c r="C424" s="154" t="s">
        <v>
138</v>
      </c>
      <c r="D424" s="155" t="s">
        <v>
1007</v>
      </c>
      <c r="F424" s="11" t="s">
        <v>
1008</v>
      </c>
      <c r="G424" s="16">
        <v>
10.210000000000001</v>
      </c>
      <c r="H424" s="16">
        <v>
10.17</v>
      </c>
      <c r="I424" s="12">
        <v>
10.14</v>
      </c>
    </row>
    <row r="425" spans="1:9">
      <c r="A425" s="146"/>
      <c r="B425" s="146"/>
      <c r="C425" s="154" t="s">
        <v>
138</v>
      </c>
      <c r="D425" s="155" t="s">
        <v>
1009</v>
      </c>
      <c r="F425" s="11" t="s">
        <v>
1010</v>
      </c>
      <c r="G425" s="16">
        <v>
10.210000000000001</v>
      </c>
      <c r="H425" s="16">
        <v>
10.17</v>
      </c>
      <c r="I425" s="12">
        <v>
10.14</v>
      </c>
    </row>
    <row r="426" spans="1:9">
      <c r="A426" s="146"/>
      <c r="B426" s="146"/>
      <c r="C426" s="154" t="s">
        <v>
138</v>
      </c>
      <c r="D426" s="155" t="s">
        <v>
1011</v>
      </c>
      <c r="F426" s="11" t="s">
        <v>
1012</v>
      </c>
      <c r="G426" s="16">
        <v>
10.210000000000001</v>
      </c>
      <c r="H426" s="16">
        <v>
10.17</v>
      </c>
      <c r="I426" s="12">
        <v>
10.14</v>
      </c>
    </row>
    <row r="427" spans="1:9">
      <c r="A427" s="146"/>
      <c r="B427" s="146"/>
      <c r="C427" s="154" t="s">
        <v>
138</v>
      </c>
      <c r="D427" s="155" t="s">
        <v>
745</v>
      </c>
      <c r="F427" s="11" t="s">
        <v>
1013</v>
      </c>
      <c r="G427" s="16">
        <v>
10.210000000000001</v>
      </c>
      <c r="H427" s="16">
        <v>
10.17</v>
      </c>
      <c r="I427" s="12">
        <v>
10.14</v>
      </c>
    </row>
    <row r="428" spans="1:9">
      <c r="A428" s="146"/>
      <c r="B428" s="146"/>
      <c r="C428" s="154" t="s">
        <v>
138</v>
      </c>
      <c r="D428" s="155" t="s">
        <v>
353</v>
      </c>
      <c r="F428" s="11" t="s">
        <v>
1014</v>
      </c>
      <c r="G428" s="16">
        <v>
10.210000000000001</v>
      </c>
      <c r="H428" s="16">
        <v>
10.17</v>
      </c>
      <c r="I428" s="12">
        <v>
10.14</v>
      </c>
    </row>
    <row r="429" spans="1:9">
      <c r="A429" s="146"/>
      <c r="B429" s="146"/>
      <c r="C429" s="154" t="s">
        <v>
138</v>
      </c>
      <c r="D429" s="155" t="s">
        <v>
299</v>
      </c>
      <c r="F429" s="11" t="s">
        <v>
870</v>
      </c>
      <c r="G429" s="16">
        <v>
10.210000000000001</v>
      </c>
      <c r="H429" s="16">
        <v>
10.17</v>
      </c>
      <c r="I429" s="12">
        <v>
10.14</v>
      </c>
    </row>
    <row r="430" spans="1:9">
      <c r="A430" s="146"/>
      <c r="B430" s="146"/>
      <c r="C430" s="154" t="s">
        <v>
138</v>
      </c>
      <c r="D430" s="155" t="s">
        <v>
355</v>
      </c>
      <c r="F430" s="11" t="s">
        <v>
1015</v>
      </c>
      <c r="G430" s="16">
        <v>
10.210000000000001</v>
      </c>
      <c r="H430" s="16">
        <v>
10.17</v>
      </c>
      <c r="I430" s="12">
        <v>
10.14</v>
      </c>
    </row>
    <row r="431" spans="1:9">
      <c r="A431" s="146"/>
      <c r="B431" s="146"/>
      <c r="C431" s="154" t="s">
        <v>
138</v>
      </c>
      <c r="D431" s="155" t="s">
        <v>
747</v>
      </c>
      <c r="F431" s="11" t="s">
        <v>
1016</v>
      </c>
      <c r="G431" s="16">
        <v>
10.210000000000001</v>
      </c>
      <c r="H431" s="16">
        <v>
10.17</v>
      </c>
      <c r="I431" s="12">
        <v>
10.14</v>
      </c>
    </row>
    <row r="432" spans="1:9">
      <c r="A432" s="146"/>
      <c r="B432" s="146"/>
      <c r="C432" s="154" t="s">
        <v>
138</v>
      </c>
      <c r="D432" s="155" t="s">
        <v>
1017</v>
      </c>
      <c r="F432" s="11" t="s">
        <v>
1018</v>
      </c>
      <c r="G432" s="16">
        <v>
10.210000000000001</v>
      </c>
      <c r="H432" s="16">
        <v>
10.17</v>
      </c>
      <c r="I432" s="12">
        <v>
10.14</v>
      </c>
    </row>
    <row r="433" spans="1:9">
      <c r="A433" s="146"/>
      <c r="B433" s="146"/>
      <c r="C433" s="154" t="s">
        <v>
138</v>
      </c>
      <c r="D433" s="155" t="s">
        <v>
1019</v>
      </c>
      <c r="F433" s="11" t="s">
        <v>
1020</v>
      </c>
      <c r="G433" s="16">
        <v>
10.210000000000001</v>
      </c>
      <c r="H433" s="16">
        <v>
10.17</v>
      </c>
      <c r="I433" s="12">
        <v>
10.14</v>
      </c>
    </row>
    <row r="434" spans="1:9">
      <c r="A434" s="146"/>
      <c r="B434" s="146"/>
      <c r="C434" s="154" t="s">
        <v>
138</v>
      </c>
      <c r="D434" s="155" t="s">
        <v>
357</v>
      </c>
      <c r="F434" s="11" t="s">
        <v>
1021</v>
      </c>
      <c r="G434" s="16">
        <v>
10.210000000000001</v>
      </c>
      <c r="H434" s="16">
        <v>
10.17</v>
      </c>
      <c r="I434" s="12">
        <v>
10.14</v>
      </c>
    </row>
    <row r="435" spans="1:9">
      <c r="A435" s="146"/>
      <c r="B435" s="146"/>
      <c r="C435" s="154" t="s">
        <v>
138</v>
      </c>
      <c r="D435" s="155" t="s">
        <v>
1022</v>
      </c>
      <c r="F435" s="11" t="s">
        <v>
1023</v>
      </c>
      <c r="G435" s="16">
        <v>
10.210000000000001</v>
      </c>
      <c r="H435" s="16">
        <v>
10.17</v>
      </c>
      <c r="I435" s="12">
        <v>
10.14</v>
      </c>
    </row>
    <row r="436" spans="1:9">
      <c r="A436" s="146"/>
      <c r="B436" s="146"/>
      <c r="C436" s="154" t="s">
        <v>
138</v>
      </c>
      <c r="D436" s="155" t="s">
        <v>
749</v>
      </c>
      <c r="F436" s="11" t="s">
        <v>
1024</v>
      </c>
      <c r="G436" s="16">
        <v>
10.210000000000001</v>
      </c>
      <c r="H436" s="16">
        <v>
10.17</v>
      </c>
      <c r="I436" s="12">
        <v>
10.14</v>
      </c>
    </row>
    <row r="437" spans="1:9">
      <c r="A437" s="146"/>
      <c r="B437" s="146"/>
      <c r="C437" s="154" t="s">
        <v>
138</v>
      </c>
      <c r="D437" s="155" t="s">
        <v>
751</v>
      </c>
      <c r="F437" s="11" t="s">
        <v>
1025</v>
      </c>
      <c r="G437" s="16">
        <v>
10.210000000000001</v>
      </c>
      <c r="H437" s="16">
        <v>
10.17</v>
      </c>
      <c r="I437" s="12">
        <v>
10.14</v>
      </c>
    </row>
    <row r="438" spans="1:9">
      <c r="A438" s="146"/>
      <c r="B438" s="146"/>
      <c r="C438" s="154" t="s">
        <v>
138</v>
      </c>
      <c r="D438" s="155" t="s">
        <v>
753</v>
      </c>
      <c r="F438" s="11" t="s">
        <v>
1026</v>
      </c>
      <c r="G438" s="16">
        <v>
10.210000000000001</v>
      </c>
      <c r="H438" s="16">
        <v>
10.17</v>
      </c>
      <c r="I438" s="12">
        <v>
10.14</v>
      </c>
    </row>
    <row r="439" spans="1:9">
      <c r="A439" s="146"/>
      <c r="B439" s="146"/>
      <c r="C439" s="154" t="s">
        <v>
138</v>
      </c>
      <c r="D439" s="155" t="s">
        <v>
755</v>
      </c>
      <c r="F439" s="11" t="s">
        <v>
1027</v>
      </c>
      <c r="G439" s="16">
        <v>
10.210000000000001</v>
      </c>
      <c r="H439" s="16">
        <v>
10.17</v>
      </c>
      <c r="I439" s="12">
        <v>
10.14</v>
      </c>
    </row>
    <row r="440" spans="1:9">
      <c r="A440" s="146"/>
      <c r="B440" s="146"/>
      <c r="C440" s="154" t="s">
        <v>
138</v>
      </c>
      <c r="D440" s="155" t="s">
        <v>
1028</v>
      </c>
      <c r="F440" s="11" t="s">
        <v>
1029</v>
      </c>
      <c r="G440" s="16">
        <v>
10.210000000000001</v>
      </c>
      <c r="H440" s="16">
        <v>
10.17</v>
      </c>
      <c r="I440" s="12">
        <v>
10.14</v>
      </c>
    </row>
    <row r="441" spans="1:9">
      <c r="A441" s="146"/>
      <c r="B441" s="146"/>
      <c r="C441" s="154" t="s">
        <v>
138</v>
      </c>
      <c r="D441" s="155" t="s">
        <v>
1030</v>
      </c>
      <c r="F441" s="11" t="s">
        <v>
1031</v>
      </c>
      <c r="G441" s="16">
        <v>
10.210000000000001</v>
      </c>
      <c r="H441" s="16">
        <v>
10.17</v>
      </c>
      <c r="I441" s="12">
        <v>
10.14</v>
      </c>
    </row>
    <row r="442" spans="1:9">
      <c r="A442" s="146"/>
      <c r="B442" s="146"/>
      <c r="C442" s="154" t="s">
        <v>
138</v>
      </c>
      <c r="D442" s="155" t="s">
        <v>
1032</v>
      </c>
      <c r="F442" s="11" t="s">
        <v>
1033</v>
      </c>
      <c r="G442" s="16">
        <v>
10.210000000000001</v>
      </c>
      <c r="H442" s="16">
        <v>
10.17</v>
      </c>
      <c r="I442" s="12">
        <v>
10.14</v>
      </c>
    </row>
    <row r="443" spans="1:9">
      <c r="A443" s="146"/>
      <c r="B443" s="146"/>
      <c r="C443" s="154" t="s">
        <v>
138</v>
      </c>
      <c r="D443" s="155" t="s">
        <v>
1034</v>
      </c>
      <c r="F443" s="11" t="s">
        <v>
1035</v>
      </c>
      <c r="G443" s="16">
        <v>
10.210000000000001</v>
      </c>
      <c r="H443" s="16">
        <v>
10.17</v>
      </c>
      <c r="I443" s="12">
        <v>
10.14</v>
      </c>
    </row>
    <row r="444" spans="1:9">
      <c r="A444" s="146"/>
      <c r="B444" s="146"/>
      <c r="C444" s="154" t="s">
        <v>
138</v>
      </c>
      <c r="D444" s="155" t="s">
        <v>
1036</v>
      </c>
      <c r="F444" s="11" t="s">
        <v>
1037</v>
      </c>
      <c r="G444" s="16">
        <v>
10.210000000000001</v>
      </c>
      <c r="H444" s="16">
        <v>
10.17</v>
      </c>
      <c r="I444" s="12">
        <v>
10.14</v>
      </c>
    </row>
    <row r="445" spans="1:9">
      <c r="A445" s="146"/>
      <c r="B445" s="146"/>
      <c r="C445" s="154" t="s">
        <v>
138</v>
      </c>
      <c r="D445" s="155" t="s">
        <v>
757</v>
      </c>
      <c r="F445" s="11" t="s">
        <v>
1038</v>
      </c>
      <c r="G445" s="16">
        <v>
10.210000000000001</v>
      </c>
      <c r="H445" s="16">
        <v>
10.17</v>
      </c>
      <c r="I445" s="12">
        <v>
10.14</v>
      </c>
    </row>
    <row r="446" spans="1:9">
      <c r="A446" s="146"/>
      <c r="B446" s="146"/>
      <c r="C446" s="154" t="s">
        <v>
138</v>
      </c>
      <c r="D446" s="155" t="s">
        <v>
1039</v>
      </c>
      <c r="F446" s="11" t="s">
        <v>
1040</v>
      </c>
      <c r="G446" s="16">
        <v>
10.210000000000001</v>
      </c>
      <c r="H446" s="16">
        <v>
10.17</v>
      </c>
      <c r="I446" s="12">
        <v>
10.14</v>
      </c>
    </row>
    <row r="447" spans="1:9">
      <c r="A447" s="146"/>
      <c r="B447" s="146"/>
      <c r="C447" s="154" t="s">
        <v>
138</v>
      </c>
      <c r="D447" s="155" t="s">
        <v>
1041</v>
      </c>
      <c r="F447" s="11" t="s">
        <v>
1042</v>
      </c>
      <c r="G447" s="16">
        <v>
10.210000000000001</v>
      </c>
      <c r="H447" s="16">
        <v>
10.17</v>
      </c>
      <c r="I447" s="12">
        <v>
10.14</v>
      </c>
    </row>
    <row r="448" spans="1:9">
      <c r="A448" s="146"/>
      <c r="B448" s="146"/>
      <c r="C448" s="154" t="s">
        <v>
138</v>
      </c>
      <c r="D448" s="155" t="s">
        <v>
759</v>
      </c>
      <c r="F448" s="11" t="s">
        <v>
1043</v>
      </c>
      <c r="G448" s="16">
        <v>
10.210000000000001</v>
      </c>
      <c r="H448" s="16">
        <v>
10.17</v>
      </c>
      <c r="I448" s="12">
        <v>
10.14</v>
      </c>
    </row>
    <row r="449" spans="1:9">
      <c r="A449" s="146"/>
      <c r="B449" s="146"/>
      <c r="C449" s="154" t="s">
        <v>
138</v>
      </c>
      <c r="D449" s="155" t="s">
        <v>
1044</v>
      </c>
      <c r="F449" s="11" t="s">
        <v>
1045</v>
      </c>
      <c r="G449" s="16">
        <v>
10.210000000000001</v>
      </c>
      <c r="H449" s="16">
        <v>
10.17</v>
      </c>
      <c r="I449" s="12">
        <v>
10.14</v>
      </c>
    </row>
    <row r="450" spans="1:9">
      <c r="A450" s="146"/>
      <c r="B450" s="146"/>
      <c r="C450" s="154" t="s">
        <v>
138</v>
      </c>
      <c r="D450" s="155" t="s">
        <v>
1046</v>
      </c>
      <c r="F450" s="11" t="s">
        <v>
1047</v>
      </c>
      <c r="G450" s="16">
        <v>
10.210000000000001</v>
      </c>
      <c r="H450" s="16">
        <v>
10.17</v>
      </c>
      <c r="I450" s="12">
        <v>
10.14</v>
      </c>
    </row>
    <row r="451" spans="1:9" ht="14.25" thickBot="1">
      <c r="A451" s="146"/>
      <c r="B451" s="146"/>
      <c r="C451" s="154" t="s">
        <v>
138</v>
      </c>
      <c r="D451" s="155" t="s">
        <v>
1048</v>
      </c>
      <c r="F451" s="18" t="s">
        <v>
1049</v>
      </c>
      <c r="G451" s="23">
        <v>
10.210000000000001</v>
      </c>
      <c r="H451" s="23">
        <v>
10.17</v>
      </c>
      <c r="I451" s="19">
        <v>
10.14</v>
      </c>
    </row>
    <row r="452" spans="1:9">
      <c r="A452" s="146"/>
      <c r="B452" s="146"/>
      <c r="C452" s="154" t="s">
        <v>
138</v>
      </c>
      <c r="D452" s="155" t="s">
        <v>
1050</v>
      </c>
    </row>
    <row r="453" spans="1:9">
      <c r="A453" s="146"/>
      <c r="B453" s="146"/>
      <c r="C453" s="154" t="s">
        <v>
138</v>
      </c>
      <c r="D453" s="155" t="s">
        <v>
761</v>
      </c>
    </row>
    <row r="454" spans="1:9">
      <c r="A454" s="146"/>
      <c r="B454" s="146"/>
      <c r="C454" s="154" t="s">
        <v>
138</v>
      </c>
      <c r="D454" s="155" t="s">
        <v>
763</v>
      </c>
    </row>
    <row r="455" spans="1:9">
      <c r="A455" s="146"/>
      <c r="B455" s="146"/>
      <c r="C455" s="154" t="s">
        <v>
138</v>
      </c>
      <c r="D455" s="155" t="s">
        <v>
765</v>
      </c>
    </row>
    <row r="456" spans="1:9">
      <c r="A456" s="146"/>
      <c r="B456" s="146"/>
      <c r="C456" s="154" t="s">
        <v>
138</v>
      </c>
      <c r="D456" s="155" t="s">
        <v>
767</v>
      </c>
    </row>
    <row r="457" spans="1:9">
      <c r="A457" s="146"/>
      <c r="B457" s="146"/>
      <c r="C457" s="154" t="s">
        <v>
138</v>
      </c>
      <c r="D457" s="155" t="s">
        <v>
769</v>
      </c>
    </row>
    <row r="458" spans="1:9">
      <c r="A458" s="146"/>
      <c r="B458" s="146"/>
      <c r="C458" s="154" t="s">
        <v>
138</v>
      </c>
      <c r="D458" s="155" t="s">
        <v>
473</v>
      </c>
    </row>
    <row r="459" spans="1:9">
      <c r="A459" s="146"/>
      <c r="B459" s="146"/>
      <c r="C459" s="154" t="s">
        <v>
142</v>
      </c>
      <c r="D459" s="155" t="s">
        <v>
475</v>
      </c>
    </row>
    <row r="460" spans="1:9">
      <c r="A460" s="146"/>
      <c r="B460" s="146"/>
      <c r="C460" s="154" t="s">
        <v>
142</v>
      </c>
      <c r="D460" s="155" t="s">
        <v>
1051</v>
      </c>
    </row>
    <row r="461" spans="1:9">
      <c r="A461" s="146"/>
      <c r="B461" s="146"/>
      <c r="C461" s="154" t="s">
        <v>
142</v>
      </c>
      <c r="D461" s="155" t="s">
        <v>
771</v>
      </c>
    </row>
    <row r="462" spans="1:9">
      <c r="A462" s="146"/>
      <c r="B462" s="146"/>
      <c r="C462" s="154" t="s">
        <v>
142</v>
      </c>
      <c r="D462" s="155" t="s">
        <v>
1052</v>
      </c>
    </row>
    <row r="463" spans="1:9">
      <c r="A463" s="146"/>
      <c r="B463" s="146"/>
      <c r="C463" s="154" t="s">
        <v>
142</v>
      </c>
      <c r="D463" s="155" t="s">
        <v>
773</v>
      </c>
    </row>
    <row r="464" spans="1:9">
      <c r="A464" s="146"/>
      <c r="B464" s="146"/>
      <c r="C464" s="154" t="s">
        <v>
142</v>
      </c>
      <c r="D464" s="155" t="s">
        <v>
775</v>
      </c>
    </row>
    <row r="465" spans="1:4">
      <c r="A465" s="146"/>
      <c r="B465" s="146"/>
      <c r="C465" s="154" t="s">
        <v>
142</v>
      </c>
      <c r="D465" s="155" t="s">
        <v>
777</v>
      </c>
    </row>
    <row r="466" spans="1:4">
      <c r="A466" s="146"/>
      <c r="B466" s="146"/>
      <c r="C466" s="154" t="s">
        <v>
142</v>
      </c>
      <c r="D466" s="155" t="s">
        <v>
779</v>
      </c>
    </row>
    <row r="467" spans="1:4">
      <c r="A467" s="146"/>
      <c r="B467" s="146"/>
      <c r="C467" s="154" t="s">
        <v>
142</v>
      </c>
      <c r="D467" s="155" t="s">
        <v>
781</v>
      </c>
    </row>
    <row r="468" spans="1:4">
      <c r="A468" s="146"/>
      <c r="B468" s="146"/>
      <c r="C468" s="154" t="s">
        <v>
142</v>
      </c>
      <c r="D468" s="155" t="s">
        <v>
1053</v>
      </c>
    </row>
    <row r="469" spans="1:4">
      <c r="A469" s="146"/>
      <c r="B469" s="146"/>
      <c r="C469" s="154" t="s">
        <v>
142</v>
      </c>
      <c r="D469" s="155" t="s">
        <v>
1054</v>
      </c>
    </row>
    <row r="470" spans="1:4">
      <c r="A470" s="146"/>
      <c r="B470" s="146"/>
      <c r="C470" s="154" t="s">
        <v>
142</v>
      </c>
      <c r="D470" s="155" t="s">
        <v>
783</v>
      </c>
    </row>
    <row r="471" spans="1:4">
      <c r="A471" s="146"/>
      <c r="B471" s="146"/>
      <c r="C471" s="154" t="s">
        <v>
142</v>
      </c>
      <c r="D471" s="155" t="s">
        <v>
1055</v>
      </c>
    </row>
    <row r="472" spans="1:4">
      <c r="A472" s="146"/>
      <c r="B472" s="146"/>
      <c r="C472" s="154" t="s">
        <v>
142</v>
      </c>
      <c r="D472" s="155" t="s">
        <v>
785</v>
      </c>
    </row>
    <row r="473" spans="1:4">
      <c r="A473" s="146"/>
      <c r="B473" s="146"/>
      <c r="C473" s="154" t="s">
        <v>
142</v>
      </c>
      <c r="D473" s="155" t="s">
        <v>
1056</v>
      </c>
    </row>
    <row r="474" spans="1:4">
      <c r="A474" s="146"/>
      <c r="B474" s="146"/>
      <c r="C474" s="154" t="s">
        <v>
142</v>
      </c>
      <c r="D474" s="155" t="s">
        <v>
1057</v>
      </c>
    </row>
    <row r="475" spans="1:4">
      <c r="A475" s="146"/>
      <c r="B475" s="146"/>
      <c r="C475" s="154" t="s">
        <v>
142</v>
      </c>
      <c r="D475" s="155" t="s">
        <v>
1058</v>
      </c>
    </row>
    <row r="476" spans="1:4">
      <c r="A476" s="146"/>
      <c r="B476" s="146"/>
      <c r="C476" s="154" t="s">
        <v>
142</v>
      </c>
      <c r="D476" s="155" t="s">
        <v>
1059</v>
      </c>
    </row>
    <row r="477" spans="1:4">
      <c r="A477" s="146"/>
      <c r="B477" s="146"/>
      <c r="C477" s="154" t="s">
        <v>
142</v>
      </c>
      <c r="D477" s="155" t="s">
        <v>
1060</v>
      </c>
    </row>
    <row r="478" spans="1:4">
      <c r="A478" s="146"/>
      <c r="B478" s="146"/>
      <c r="C478" s="154" t="s">
        <v>
142</v>
      </c>
      <c r="D478" s="155" t="s">
        <v>
787</v>
      </c>
    </row>
    <row r="479" spans="1:4">
      <c r="A479" s="146"/>
      <c r="B479" s="146"/>
      <c r="C479" s="154" t="s">
        <v>
142</v>
      </c>
      <c r="D479" s="155" t="s">
        <v>
477</v>
      </c>
    </row>
    <row r="480" spans="1:4">
      <c r="A480" s="146"/>
      <c r="B480" s="146"/>
      <c r="C480" s="154" t="s">
        <v>
142</v>
      </c>
      <c r="D480" s="155" t="s">
        <v>
1061</v>
      </c>
    </row>
    <row r="481" spans="1:4">
      <c r="A481" s="146"/>
      <c r="B481" s="146"/>
      <c r="C481" s="154" t="s">
        <v>
142</v>
      </c>
      <c r="D481" s="155" t="s">
        <v>
1062</v>
      </c>
    </row>
    <row r="482" spans="1:4">
      <c r="A482" s="146"/>
      <c r="B482" s="146"/>
      <c r="C482" s="154" t="s">
        <v>
142</v>
      </c>
      <c r="D482" s="155" t="s">
        <v>
1063</v>
      </c>
    </row>
    <row r="483" spans="1:4">
      <c r="A483" s="146"/>
      <c r="B483" s="146"/>
      <c r="C483" s="154" t="s">
        <v>
142</v>
      </c>
      <c r="D483" s="155" t="s">
        <v>
1064</v>
      </c>
    </row>
    <row r="484" spans="1:4">
      <c r="A484" s="146"/>
      <c r="B484" s="146"/>
      <c r="C484" s="154" t="s">
        <v>
146</v>
      </c>
      <c r="D484" s="155" t="s">
        <v>
789</v>
      </c>
    </row>
    <row r="485" spans="1:4">
      <c r="A485" s="146"/>
      <c r="B485" s="146"/>
      <c r="C485" s="154" t="s">
        <v>
146</v>
      </c>
      <c r="D485" s="155" t="s">
        <v>
479</v>
      </c>
    </row>
    <row r="486" spans="1:4">
      <c r="A486" s="146"/>
      <c r="B486" s="146"/>
      <c r="C486" s="154" t="s">
        <v>
146</v>
      </c>
      <c r="D486" s="155" t="s">
        <v>
1065</v>
      </c>
    </row>
    <row r="487" spans="1:4">
      <c r="A487" s="146"/>
      <c r="B487" s="146"/>
      <c r="C487" s="154" t="s">
        <v>
146</v>
      </c>
      <c r="D487" s="155" t="s">
        <v>
791</v>
      </c>
    </row>
    <row r="488" spans="1:4">
      <c r="A488" s="146"/>
      <c r="B488" s="146"/>
      <c r="C488" s="154" t="s">
        <v>
146</v>
      </c>
      <c r="D488" s="155" t="s">
        <v>
793</v>
      </c>
    </row>
    <row r="489" spans="1:4">
      <c r="A489" s="146"/>
      <c r="B489" s="146"/>
      <c r="C489" s="154" t="s">
        <v>
146</v>
      </c>
      <c r="D489" s="155" t="s">
        <v>
1066</v>
      </c>
    </row>
    <row r="490" spans="1:4">
      <c r="A490" s="146"/>
      <c r="B490" s="146"/>
      <c r="C490" s="154" t="s">
        <v>
146</v>
      </c>
      <c r="D490" s="155" t="s">
        <v>
1067</v>
      </c>
    </row>
    <row r="491" spans="1:4">
      <c r="A491" s="146"/>
      <c r="B491" s="146"/>
      <c r="C491" s="154" t="s">
        <v>
146</v>
      </c>
      <c r="D491" s="155" t="s">
        <v>
795</v>
      </c>
    </row>
    <row r="492" spans="1:4">
      <c r="A492" s="146"/>
      <c r="B492" s="146"/>
      <c r="C492" s="154" t="s">
        <v>
146</v>
      </c>
      <c r="D492" s="155" t="s">
        <v>
1068</v>
      </c>
    </row>
    <row r="493" spans="1:4">
      <c r="A493" s="146"/>
      <c r="B493" s="146"/>
      <c r="C493" s="154" t="s">
        <v>
146</v>
      </c>
      <c r="D493" s="155" t="s">
        <v>
1069</v>
      </c>
    </row>
    <row r="494" spans="1:4">
      <c r="A494" s="146"/>
      <c r="B494" s="146"/>
      <c r="C494" s="154" t="s">
        <v>
146</v>
      </c>
      <c r="D494" s="155" t="s">
        <v>
1070</v>
      </c>
    </row>
    <row r="495" spans="1:4">
      <c r="A495" s="146"/>
      <c r="B495" s="146"/>
      <c r="C495" s="154" t="s">
        <v>
146</v>
      </c>
      <c r="D495" s="155" t="s">
        <v>
1071</v>
      </c>
    </row>
    <row r="496" spans="1:4">
      <c r="A496" s="146"/>
      <c r="B496" s="146"/>
      <c r="C496" s="154" t="s">
        <v>
146</v>
      </c>
      <c r="D496" s="155" t="s">
        <v>
1072</v>
      </c>
    </row>
    <row r="497" spans="1:4">
      <c r="A497" s="146"/>
      <c r="B497" s="146"/>
      <c r="C497" s="154" t="s">
        <v>
146</v>
      </c>
      <c r="D497" s="155" t="s">
        <v>
1073</v>
      </c>
    </row>
    <row r="498" spans="1:4">
      <c r="A498" s="146"/>
      <c r="B498" s="146"/>
      <c r="C498" s="154" t="s">
        <v>
146</v>
      </c>
      <c r="D498" s="155" t="s">
        <v>
1074</v>
      </c>
    </row>
    <row r="499" spans="1:4">
      <c r="A499" s="146"/>
      <c r="B499" s="146"/>
      <c r="C499" s="154" t="s">
        <v>
146</v>
      </c>
      <c r="D499" s="155" t="s">
        <v>
1075</v>
      </c>
    </row>
    <row r="500" spans="1:4">
      <c r="A500" s="146"/>
      <c r="B500" s="146"/>
      <c r="C500" s="154" t="s">
        <v>
146</v>
      </c>
      <c r="D500" s="155" t="s">
        <v>
1076</v>
      </c>
    </row>
    <row r="501" spans="1:4">
      <c r="A501" s="146"/>
      <c r="B501" s="146"/>
      <c r="C501" s="154" t="s">
        <v>
146</v>
      </c>
      <c r="D501" s="155" t="s">
        <v>
1077</v>
      </c>
    </row>
    <row r="502" spans="1:4">
      <c r="A502" s="146"/>
      <c r="B502" s="146"/>
      <c r="C502" s="154" t="s">
        <v>
146</v>
      </c>
      <c r="D502" s="155" t="s">
        <v>
1078</v>
      </c>
    </row>
    <row r="503" spans="1:4">
      <c r="A503" s="146"/>
      <c r="B503" s="146"/>
      <c r="C503" s="154" t="s">
        <v>
146</v>
      </c>
      <c r="D503" s="155" t="s">
        <v>
1079</v>
      </c>
    </row>
    <row r="504" spans="1:4">
      <c r="A504" s="146"/>
      <c r="B504" s="146"/>
      <c r="C504" s="154" t="s">
        <v>
146</v>
      </c>
      <c r="D504" s="155" t="s">
        <v>
1080</v>
      </c>
    </row>
    <row r="505" spans="1:4">
      <c r="A505" s="146"/>
      <c r="B505" s="146"/>
      <c r="C505" s="154" t="s">
        <v>
146</v>
      </c>
      <c r="D505" s="155" t="s">
        <v>
1081</v>
      </c>
    </row>
    <row r="506" spans="1:4">
      <c r="A506" s="146"/>
      <c r="B506" s="146"/>
      <c r="C506" s="154" t="s">
        <v>
146</v>
      </c>
      <c r="D506" s="155" t="s">
        <v>
1082</v>
      </c>
    </row>
    <row r="507" spans="1:4">
      <c r="A507" s="146"/>
      <c r="B507" s="146"/>
      <c r="C507" s="154" t="s">
        <v>
146</v>
      </c>
      <c r="D507" s="155" t="s">
        <v>
1083</v>
      </c>
    </row>
    <row r="508" spans="1:4">
      <c r="A508" s="146"/>
      <c r="B508" s="146"/>
      <c r="C508" s="154" t="s">
        <v>
146</v>
      </c>
      <c r="D508" s="155" t="s">
        <v>
1084</v>
      </c>
    </row>
    <row r="509" spans="1:4">
      <c r="A509" s="146"/>
      <c r="B509" s="146"/>
      <c r="C509" s="154" t="s">
        <v>
146</v>
      </c>
      <c r="D509" s="155" t="s">
        <v>
1085</v>
      </c>
    </row>
    <row r="510" spans="1:4">
      <c r="A510" s="146"/>
      <c r="B510" s="146"/>
      <c r="C510" s="154" t="s">
        <v>
146</v>
      </c>
      <c r="D510" s="155" t="s">
        <v>
1086</v>
      </c>
    </row>
    <row r="511" spans="1:4">
      <c r="A511" s="146"/>
      <c r="B511" s="146"/>
      <c r="C511" s="154" t="s">
        <v>
146</v>
      </c>
      <c r="D511" s="155" t="s">
        <v>
944</v>
      </c>
    </row>
    <row r="512" spans="1:4">
      <c r="A512" s="146"/>
      <c r="B512" s="146"/>
      <c r="C512" s="154" t="s">
        <v>
146</v>
      </c>
      <c r="D512" s="155" t="s">
        <v>
1087</v>
      </c>
    </row>
    <row r="513" spans="1:4">
      <c r="A513" s="146"/>
      <c r="B513" s="146"/>
      <c r="C513" s="154" t="s">
        <v>
146</v>
      </c>
      <c r="D513" s="155" t="s">
        <v>
801</v>
      </c>
    </row>
    <row r="514" spans="1:4">
      <c r="A514" s="146"/>
      <c r="B514" s="146"/>
      <c r="C514" s="154" t="s">
        <v>
146</v>
      </c>
      <c r="D514" s="155" t="s">
        <v>
1088</v>
      </c>
    </row>
    <row r="515" spans="1:4">
      <c r="A515" s="146"/>
      <c r="B515" s="146"/>
      <c r="C515" s="154" t="s">
        <v>
146</v>
      </c>
      <c r="D515" s="155" t="s">
        <v>
1089</v>
      </c>
    </row>
    <row r="516" spans="1:4">
      <c r="A516" s="146"/>
      <c r="B516" s="146"/>
      <c r="C516" s="154" t="s">
        <v>
146</v>
      </c>
      <c r="D516" s="155" t="s">
        <v>
1090</v>
      </c>
    </row>
    <row r="517" spans="1:4">
      <c r="A517" s="146"/>
      <c r="B517" s="146"/>
      <c r="C517" s="154" t="s">
        <v>
146</v>
      </c>
      <c r="D517" s="155" t="s">
        <v>
1091</v>
      </c>
    </row>
    <row r="518" spans="1:4">
      <c r="A518" s="146"/>
      <c r="B518" s="146"/>
      <c r="C518" s="154" t="s">
        <v>
146</v>
      </c>
      <c r="D518" s="155" t="s">
        <v>
1092</v>
      </c>
    </row>
    <row r="519" spans="1:4">
      <c r="A519" s="146"/>
      <c r="B519" s="146"/>
      <c r="C519" s="154" t="s">
        <v>
150</v>
      </c>
      <c r="D519" s="155" t="s">
        <v>
225</v>
      </c>
    </row>
    <row r="520" spans="1:4">
      <c r="A520" s="146"/>
      <c r="B520" s="146"/>
      <c r="C520" s="154" t="s">
        <v>
150</v>
      </c>
      <c r="D520" s="155" t="s">
        <v>
481</v>
      </c>
    </row>
    <row r="521" spans="1:4">
      <c r="A521" s="146"/>
      <c r="B521" s="146"/>
      <c r="C521" s="154" t="s">
        <v>
150</v>
      </c>
      <c r="D521" s="155" t="s">
        <v>
803</v>
      </c>
    </row>
    <row r="522" spans="1:4">
      <c r="A522" s="146"/>
      <c r="B522" s="146"/>
      <c r="C522" s="154" t="s">
        <v>
150</v>
      </c>
      <c r="D522" s="155" t="s">
        <v>
359</v>
      </c>
    </row>
    <row r="523" spans="1:4">
      <c r="A523" s="146"/>
      <c r="B523" s="146"/>
      <c r="C523" s="154" t="s">
        <v>
150</v>
      </c>
      <c r="D523" s="155" t="s">
        <v>
483</v>
      </c>
    </row>
    <row r="524" spans="1:4">
      <c r="A524" s="146"/>
      <c r="B524" s="146"/>
      <c r="C524" s="154" t="s">
        <v>
150</v>
      </c>
      <c r="D524" s="155" t="s">
        <v>
1093</v>
      </c>
    </row>
    <row r="525" spans="1:4">
      <c r="A525" s="146"/>
      <c r="B525" s="146"/>
      <c r="C525" s="154" t="s">
        <v>
150</v>
      </c>
      <c r="D525" s="155" t="s">
        <v>
485</v>
      </c>
    </row>
    <row r="526" spans="1:4">
      <c r="A526" s="146"/>
      <c r="B526" s="146"/>
      <c r="C526" s="154" t="s">
        <v>
150</v>
      </c>
      <c r="D526" s="155" t="s">
        <v>
1094</v>
      </c>
    </row>
    <row r="527" spans="1:4">
      <c r="A527" s="146"/>
      <c r="B527" s="146"/>
      <c r="C527" s="154" t="s">
        <v>
150</v>
      </c>
      <c r="D527" s="155" t="s">
        <v>
489</v>
      </c>
    </row>
    <row r="528" spans="1:4">
      <c r="A528" s="146"/>
      <c r="B528" s="146"/>
      <c r="C528" s="154" t="s">
        <v>
150</v>
      </c>
      <c r="D528" s="155" t="s">
        <v>
1095</v>
      </c>
    </row>
    <row r="529" spans="1:4">
      <c r="A529" s="146"/>
      <c r="B529" s="146"/>
      <c r="C529" s="154" t="s">
        <v>
150</v>
      </c>
      <c r="D529" s="155" t="s">
        <v>
491</v>
      </c>
    </row>
    <row r="530" spans="1:4">
      <c r="A530" s="146"/>
      <c r="B530" s="146"/>
      <c r="C530" s="154" t="s">
        <v>
150</v>
      </c>
      <c r="D530" s="155" t="s">
        <v>
493</v>
      </c>
    </row>
    <row r="531" spans="1:4">
      <c r="A531" s="146"/>
      <c r="B531" s="146"/>
      <c r="C531" s="154" t="s">
        <v>
150</v>
      </c>
      <c r="D531" s="155" t="s">
        <v>
495</v>
      </c>
    </row>
    <row r="532" spans="1:4">
      <c r="A532" s="146"/>
      <c r="B532" s="146"/>
      <c r="C532" s="154" t="s">
        <v>
150</v>
      </c>
      <c r="D532" s="155" t="s">
        <v>
497</v>
      </c>
    </row>
    <row r="533" spans="1:4">
      <c r="A533" s="146"/>
      <c r="B533" s="146"/>
      <c r="C533" s="154" t="s">
        <v>
150</v>
      </c>
      <c r="D533" s="155" t="s">
        <v>
499</v>
      </c>
    </row>
    <row r="534" spans="1:4">
      <c r="A534" s="146"/>
      <c r="B534" s="146"/>
      <c r="C534" s="154" t="s">
        <v>
150</v>
      </c>
      <c r="D534" s="155" t="s">
        <v>
805</v>
      </c>
    </row>
    <row r="535" spans="1:4">
      <c r="A535" s="146"/>
      <c r="B535" s="146"/>
      <c r="C535" s="154" t="s">
        <v>
150</v>
      </c>
      <c r="D535" s="155" t="s">
        <v>
501</v>
      </c>
    </row>
    <row r="536" spans="1:4">
      <c r="A536" s="146"/>
      <c r="B536" s="146"/>
      <c r="C536" s="154" t="s">
        <v>
150</v>
      </c>
      <c r="D536" s="155" t="s">
        <v>
361</v>
      </c>
    </row>
    <row r="537" spans="1:4">
      <c r="A537" s="146"/>
      <c r="B537" s="146"/>
      <c r="C537" s="154" t="s">
        <v>
150</v>
      </c>
      <c r="D537" s="155" t="s">
        <v>
503</v>
      </c>
    </row>
    <row r="538" spans="1:4">
      <c r="A538" s="146"/>
      <c r="B538" s="146"/>
      <c r="C538" s="154" t="s">
        <v>
150</v>
      </c>
      <c r="D538" s="155" t="s">
        <v>
505</v>
      </c>
    </row>
    <row r="539" spans="1:4">
      <c r="A539" s="146"/>
      <c r="B539" s="146"/>
      <c r="C539" s="154" t="s">
        <v>
150</v>
      </c>
      <c r="D539" s="155" t="s">
        <v>
363</v>
      </c>
    </row>
    <row r="540" spans="1:4">
      <c r="A540" s="146"/>
      <c r="B540" s="146"/>
      <c r="C540" s="154" t="s">
        <v>
150</v>
      </c>
      <c r="D540" s="155" t="s">
        <v>
507</v>
      </c>
    </row>
    <row r="541" spans="1:4">
      <c r="A541" s="146"/>
      <c r="B541" s="146"/>
      <c r="C541" s="154" t="s">
        <v>
150</v>
      </c>
      <c r="D541" s="155" t="s">
        <v>
301</v>
      </c>
    </row>
    <row r="542" spans="1:4">
      <c r="A542" s="146"/>
      <c r="B542" s="146"/>
      <c r="C542" s="154" t="s">
        <v>
150</v>
      </c>
      <c r="D542" s="155" t="s">
        <v>
1096</v>
      </c>
    </row>
    <row r="543" spans="1:4">
      <c r="A543" s="146"/>
      <c r="B543" s="146"/>
      <c r="C543" s="154" t="s">
        <v>
150</v>
      </c>
      <c r="D543" s="155" t="s">
        <v>
1097</v>
      </c>
    </row>
    <row r="544" spans="1:4">
      <c r="A544" s="146"/>
      <c r="B544" s="146"/>
      <c r="C544" s="154" t="s">
        <v>
150</v>
      </c>
      <c r="D544" s="155" t="s">
        <v>
365</v>
      </c>
    </row>
    <row r="545" spans="1:4">
      <c r="A545" s="146"/>
      <c r="B545" s="146"/>
      <c r="C545" s="154" t="s">
        <v>
150</v>
      </c>
      <c r="D545" s="155" t="s">
        <v>
509</v>
      </c>
    </row>
    <row r="546" spans="1:4">
      <c r="A546" s="146"/>
      <c r="B546" s="146"/>
      <c r="C546" s="154" t="s">
        <v>
150</v>
      </c>
      <c r="D546" s="155" t="s">
        <v>
511</v>
      </c>
    </row>
    <row r="547" spans="1:4">
      <c r="A547" s="146"/>
      <c r="B547" s="146"/>
      <c r="C547" s="154" t="s">
        <v>
150</v>
      </c>
      <c r="D547" s="155" t="s">
        <v>
513</v>
      </c>
    </row>
    <row r="548" spans="1:4">
      <c r="A548" s="146"/>
      <c r="B548" s="146"/>
      <c r="C548" s="154" t="s">
        <v>
150</v>
      </c>
      <c r="D548" s="155" t="s">
        <v>
367</v>
      </c>
    </row>
    <row r="549" spans="1:4">
      <c r="A549" s="146"/>
      <c r="B549" s="146"/>
      <c r="C549" s="154" t="s">
        <v>
150</v>
      </c>
      <c r="D549" s="155" t="s">
        <v>
515</v>
      </c>
    </row>
    <row r="550" spans="1:4">
      <c r="A550" s="146"/>
      <c r="B550" s="146"/>
      <c r="C550" s="154" t="s">
        <v>
150</v>
      </c>
      <c r="D550" s="155" t="s">
        <v>
517</v>
      </c>
    </row>
    <row r="551" spans="1:4">
      <c r="A551" s="146"/>
      <c r="B551" s="146"/>
      <c r="C551" s="154" t="s">
        <v>
150</v>
      </c>
      <c r="D551" s="155" t="s">
        <v>
519</v>
      </c>
    </row>
    <row r="552" spans="1:4">
      <c r="A552" s="146"/>
      <c r="B552" s="146"/>
      <c r="C552" s="154" t="s">
        <v>
150</v>
      </c>
      <c r="D552" s="155" t="s">
        <v>
521</v>
      </c>
    </row>
    <row r="553" spans="1:4">
      <c r="A553" s="146"/>
      <c r="B553" s="146"/>
      <c r="C553" s="154" t="s">
        <v>
150</v>
      </c>
      <c r="D553" s="155" t="s">
        <v>
523</v>
      </c>
    </row>
    <row r="554" spans="1:4">
      <c r="A554" s="146"/>
      <c r="B554" s="146"/>
      <c r="C554" s="154" t="s">
        <v>
150</v>
      </c>
      <c r="D554" s="155" t="s">
        <v>
525</v>
      </c>
    </row>
    <row r="555" spans="1:4">
      <c r="A555" s="146"/>
      <c r="B555" s="146"/>
      <c r="C555" s="154" t="s">
        <v>
150</v>
      </c>
      <c r="D555" s="155" t="s">
        <v>
807</v>
      </c>
    </row>
    <row r="556" spans="1:4">
      <c r="A556" s="146"/>
      <c r="B556" s="146"/>
      <c r="C556" s="154" t="s">
        <v>
150</v>
      </c>
      <c r="D556" s="155" t="s">
        <v>
527</v>
      </c>
    </row>
    <row r="557" spans="1:4">
      <c r="A557" s="146"/>
      <c r="B557" s="146"/>
      <c r="C557" s="154" t="s">
        <v>
150</v>
      </c>
      <c r="D557" s="155" t="s">
        <v>
369</v>
      </c>
    </row>
    <row r="558" spans="1:4">
      <c r="A558" s="146"/>
      <c r="B558" s="146"/>
      <c r="C558" s="154" t="s">
        <v>
150</v>
      </c>
      <c r="D558" s="155" t="s">
        <v>
529</v>
      </c>
    </row>
    <row r="559" spans="1:4">
      <c r="A559" s="146"/>
      <c r="B559" s="146"/>
      <c r="C559" s="154" t="s">
        <v>
150</v>
      </c>
      <c r="D559" s="155" t="s">
        <v>
531</v>
      </c>
    </row>
    <row r="560" spans="1:4">
      <c r="A560" s="146"/>
      <c r="B560" s="146"/>
      <c r="C560" s="154" t="s">
        <v>
150</v>
      </c>
      <c r="D560" s="155" t="s">
        <v>
533</v>
      </c>
    </row>
    <row r="561" spans="1:4">
      <c r="A561" s="146"/>
      <c r="B561" s="146"/>
      <c r="C561" s="154" t="s">
        <v>
150</v>
      </c>
      <c r="D561" s="155" t="s">
        <v>
809</v>
      </c>
    </row>
    <row r="562" spans="1:4">
      <c r="A562" s="146"/>
      <c r="B562" s="146"/>
      <c r="C562" s="154" t="s">
        <v>
150</v>
      </c>
      <c r="D562" s="155" t="s">
        <v>
811</v>
      </c>
    </row>
    <row r="563" spans="1:4">
      <c r="A563" s="146"/>
      <c r="B563" s="146"/>
      <c r="C563" s="154" t="s">
        <v>
150</v>
      </c>
      <c r="D563" s="155" t="s">
        <v>
813</v>
      </c>
    </row>
    <row r="564" spans="1:4">
      <c r="A564" s="146"/>
      <c r="B564" s="146"/>
      <c r="C564" s="154" t="s">
        <v>
150</v>
      </c>
      <c r="D564" s="155" t="s">
        <v>
1098</v>
      </c>
    </row>
    <row r="565" spans="1:4">
      <c r="A565" s="146"/>
      <c r="B565" s="146"/>
      <c r="C565" s="154" t="s">
        <v>
150</v>
      </c>
      <c r="D565" s="155" t="s">
        <v>
1099</v>
      </c>
    </row>
    <row r="566" spans="1:4">
      <c r="A566" s="146"/>
      <c r="B566" s="146"/>
      <c r="C566" s="154" t="s">
        <v>
150</v>
      </c>
      <c r="D566" s="155" t="s">
        <v>
815</v>
      </c>
    </row>
    <row r="567" spans="1:4">
      <c r="A567" s="146"/>
      <c r="B567" s="146"/>
      <c r="C567" s="154" t="s">
        <v>
150</v>
      </c>
      <c r="D567" s="155" t="s">
        <v>
817</v>
      </c>
    </row>
    <row r="568" spans="1:4">
      <c r="A568" s="146"/>
      <c r="B568" s="146"/>
      <c r="C568" s="154" t="s">
        <v>
150</v>
      </c>
      <c r="D568" s="155" t="s">
        <v>
819</v>
      </c>
    </row>
    <row r="569" spans="1:4">
      <c r="A569" s="146"/>
      <c r="B569" s="146"/>
      <c r="C569" s="154" t="s">
        <v>
150</v>
      </c>
      <c r="D569" s="155" t="s">
        <v>
1100</v>
      </c>
    </row>
    <row r="570" spans="1:4">
      <c r="A570" s="146"/>
      <c r="B570" s="146"/>
      <c r="C570" s="154" t="s">
        <v>
150</v>
      </c>
      <c r="D570" s="155" t="s">
        <v>
1101</v>
      </c>
    </row>
    <row r="571" spans="1:4">
      <c r="A571" s="146"/>
      <c r="B571" s="146"/>
      <c r="C571" s="154" t="s">
        <v>
150</v>
      </c>
      <c r="D571" s="155" t="s">
        <v>
1102</v>
      </c>
    </row>
    <row r="572" spans="1:4">
      <c r="A572" s="146"/>
      <c r="B572" s="146"/>
      <c r="C572" s="154" t="s">
        <v>
150</v>
      </c>
      <c r="D572" s="155" t="s">
        <v>
1103</v>
      </c>
    </row>
    <row r="573" spans="1:4">
      <c r="A573" s="146"/>
      <c r="B573" s="146"/>
      <c r="C573" s="154" t="s">
        <v>
150</v>
      </c>
      <c r="D573" s="155" t="s">
        <v>
1104</v>
      </c>
    </row>
    <row r="574" spans="1:4">
      <c r="A574" s="146"/>
      <c r="B574" s="146"/>
      <c r="C574" s="154" t="s">
        <v>
150</v>
      </c>
      <c r="D574" s="155" t="s">
        <v>
1105</v>
      </c>
    </row>
    <row r="575" spans="1:4">
      <c r="A575" s="146"/>
      <c r="B575" s="146"/>
      <c r="C575" s="154" t="s">
        <v>
150</v>
      </c>
      <c r="D575" s="155" t="s">
        <v>
758</v>
      </c>
    </row>
    <row r="576" spans="1:4">
      <c r="A576" s="146"/>
      <c r="B576" s="146"/>
      <c r="C576" s="154" t="s">
        <v>
150</v>
      </c>
      <c r="D576" s="155" t="s">
        <v>
1106</v>
      </c>
    </row>
    <row r="577" spans="1:4">
      <c r="A577" s="146"/>
      <c r="B577" s="146"/>
      <c r="C577" s="154" t="s">
        <v>
150</v>
      </c>
      <c r="D577" s="155" t="s">
        <v>
1107</v>
      </c>
    </row>
    <row r="578" spans="1:4">
      <c r="A578" s="146"/>
      <c r="B578" s="146"/>
      <c r="C578" s="154" t="s">
        <v>
150</v>
      </c>
      <c r="D578" s="155" t="s">
        <v>
821</v>
      </c>
    </row>
    <row r="579" spans="1:4">
      <c r="A579" s="146"/>
      <c r="B579" s="146"/>
      <c r="C579" s="154" t="s">
        <v>
150</v>
      </c>
      <c r="D579" s="155" t="s">
        <v>
535</v>
      </c>
    </row>
    <row r="580" spans="1:4">
      <c r="A580" s="146"/>
      <c r="B580" s="146"/>
      <c r="C580" s="154" t="s">
        <v>
150</v>
      </c>
      <c r="D580" s="155" t="s">
        <v>
537</v>
      </c>
    </row>
    <row r="581" spans="1:4">
      <c r="A581" s="146"/>
      <c r="B581" s="146"/>
      <c r="C581" s="154" t="s">
        <v>
150</v>
      </c>
      <c r="D581" s="155" t="s">
        <v>
539</v>
      </c>
    </row>
    <row r="582" spans="1:4">
      <c r="A582" s="146"/>
      <c r="B582" s="146"/>
      <c r="C582" s="154" t="s">
        <v>
154</v>
      </c>
      <c r="D582" s="155" t="s">
        <v>
228</v>
      </c>
    </row>
    <row r="583" spans="1:4">
      <c r="A583" s="146"/>
      <c r="B583" s="146"/>
      <c r="C583" s="154" t="s">
        <v>
154</v>
      </c>
      <c r="D583" s="155" t="s">
        <v>
1108</v>
      </c>
    </row>
    <row r="584" spans="1:4">
      <c r="A584" s="146"/>
      <c r="B584" s="146"/>
      <c r="C584" s="154" t="s">
        <v>
154</v>
      </c>
      <c r="D584" s="155" t="s">
        <v>
371</v>
      </c>
    </row>
    <row r="585" spans="1:4">
      <c r="A585" s="146"/>
      <c r="B585" s="146"/>
      <c r="C585" s="154" t="s">
        <v>
154</v>
      </c>
      <c r="D585" s="155" t="s">
        <v>
307</v>
      </c>
    </row>
    <row r="586" spans="1:4">
      <c r="A586" s="146"/>
      <c r="B586" s="146"/>
      <c r="C586" s="154" t="s">
        <v>
154</v>
      </c>
      <c r="D586" s="155" t="s">
        <v>
1109</v>
      </c>
    </row>
    <row r="587" spans="1:4">
      <c r="A587" s="146"/>
      <c r="B587" s="146"/>
      <c r="C587" s="154" t="s">
        <v>
154</v>
      </c>
      <c r="D587" s="155" t="s">
        <v>
541</v>
      </c>
    </row>
    <row r="588" spans="1:4">
      <c r="A588" s="146"/>
      <c r="B588" s="146"/>
      <c r="C588" s="154" t="s">
        <v>
154</v>
      </c>
      <c r="D588" s="155" t="s">
        <v>
373</v>
      </c>
    </row>
    <row r="589" spans="1:4">
      <c r="A589" s="146"/>
      <c r="B589" s="146"/>
      <c r="C589" s="154" t="s">
        <v>
154</v>
      </c>
      <c r="D589" s="155" t="s">
        <v>
543</v>
      </c>
    </row>
    <row r="590" spans="1:4">
      <c r="A590" s="146"/>
      <c r="B590" s="146"/>
      <c r="C590" s="154" t="s">
        <v>
154</v>
      </c>
      <c r="D590" s="155" t="s">
        <v>
545</v>
      </c>
    </row>
    <row r="591" spans="1:4">
      <c r="A591" s="146"/>
      <c r="B591" s="146"/>
      <c r="C591" s="154" t="s">
        <v>
154</v>
      </c>
      <c r="D591" s="155" t="s">
        <v>
309</v>
      </c>
    </row>
    <row r="592" spans="1:4">
      <c r="A592" s="146"/>
      <c r="B592" s="146"/>
      <c r="C592" s="154" t="s">
        <v>
154</v>
      </c>
      <c r="D592" s="155" t="s">
        <v>
375</v>
      </c>
    </row>
    <row r="593" spans="1:4">
      <c r="A593" s="146"/>
      <c r="B593" s="146"/>
      <c r="C593" s="154" t="s">
        <v>
154</v>
      </c>
      <c r="D593" s="155" t="s">
        <v>
823</v>
      </c>
    </row>
    <row r="594" spans="1:4">
      <c r="A594" s="146"/>
      <c r="B594" s="146"/>
      <c r="C594" s="154" t="s">
        <v>
154</v>
      </c>
      <c r="D594" s="155" t="s">
        <v>
1110</v>
      </c>
    </row>
    <row r="595" spans="1:4">
      <c r="A595" s="146"/>
      <c r="B595" s="146"/>
      <c r="C595" s="154" t="s">
        <v>
154</v>
      </c>
      <c r="D595" s="155" t="s">
        <v>
311</v>
      </c>
    </row>
    <row r="596" spans="1:4">
      <c r="A596" s="146"/>
      <c r="B596" s="146"/>
      <c r="C596" s="154" t="s">
        <v>
154</v>
      </c>
      <c r="D596" s="155" t="s">
        <v>
547</v>
      </c>
    </row>
    <row r="597" spans="1:4">
      <c r="A597" s="146"/>
      <c r="B597" s="146"/>
      <c r="C597" s="154" t="s">
        <v>
154</v>
      </c>
      <c r="D597" s="155" t="s">
        <v>
1111</v>
      </c>
    </row>
    <row r="598" spans="1:4">
      <c r="A598" s="146"/>
      <c r="B598" s="146"/>
      <c r="C598" s="154" t="s">
        <v>
154</v>
      </c>
      <c r="D598" s="155" t="s">
        <v>
377</v>
      </c>
    </row>
    <row r="599" spans="1:4">
      <c r="A599" s="146"/>
      <c r="B599" s="146"/>
      <c r="C599" s="154" t="s">
        <v>
154</v>
      </c>
      <c r="D599" s="155" t="s">
        <v>
549</v>
      </c>
    </row>
    <row r="600" spans="1:4">
      <c r="A600" s="146"/>
      <c r="B600" s="146"/>
      <c r="C600" s="154" t="s">
        <v>
154</v>
      </c>
      <c r="D600" s="155" t="s">
        <v>
379</v>
      </c>
    </row>
    <row r="601" spans="1:4">
      <c r="A601" s="146"/>
      <c r="B601" s="146"/>
      <c r="C601" s="154" t="s">
        <v>
154</v>
      </c>
      <c r="D601" s="155" t="s">
        <v>
551</v>
      </c>
    </row>
    <row r="602" spans="1:4">
      <c r="A602" s="146"/>
      <c r="B602" s="146"/>
      <c r="C602" s="154" t="s">
        <v>
154</v>
      </c>
      <c r="D602" s="155" t="s">
        <v>
1112</v>
      </c>
    </row>
    <row r="603" spans="1:4">
      <c r="A603" s="146"/>
      <c r="B603" s="146"/>
      <c r="C603" s="154" t="s">
        <v>
154</v>
      </c>
      <c r="D603" s="155" t="s">
        <v>
553</v>
      </c>
    </row>
    <row r="604" spans="1:4">
      <c r="A604" s="146"/>
      <c r="B604" s="146"/>
      <c r="C604" s="154" t="s">
        <v>
154</v>
      </c>
      <c r="D604" s="155" t="s">
        <v>
825</v>
      </c>
    </row>
    <row r="605" spans="1:4">
      <c r="A605" s="146"/>
      <c r="B605" s="146"/>
      <c r="C605" s="154" t="s">
        <v>
154</v>
      </c>
      <c r="D605" s="155" t="s">
        <v>
827</v>
      </c>
    </row>
    <row r="606" spans="1:4">
      <c r="A606" s="146"/>
      <c r="B606" s="146"/>
      <c r="C606" s="154" t="s">
        <v>
154</v>
      </c>
      <c r="D606" s="155" t="s">
        <v>
231</v>
      </c>
    </row>
    <row r="607" spans="1:4">
      <c r="A607" s="146"/>
      <c r="B607" s="146"/>
      <c r="C607" s="154" t="s">
        <v>
154</v>
      </c>
      <c r="D607" s="155" t="s">
        <v>
381</v>
      </c>
    </row>
    <row r="608" spans="1:4">
      <c r="A608" s="146"/>
      <c r="B608" s="146"/>
      <c r="C608" s="154" t="s">
        <v>
154</v>
      </c>
      <c r="D608" s="155" t="s">
        <v>
383</v>
      </c>
    </row>
    <row r="609" spans="1:4">
      <c r="A609" s="146"/>
      <c r="B609" s="146"/>
      <c r="C609" s="154" t="s">
        <v>
154</v>
      </c>
      <c r="D609" s="155" t="s">
        <v>
829</v>
      </c>
    </row>
    <row r="610" spans="1:4">
      <c r="A610" s="146"/>
      <c r="B610" s="146"/>
      <c r="C610" s="154" t="s">
        <v>
154</v>
      </c>
      <c r="D610" s="155" t="s">
        <v>
385</v>
      </c>
    </row>
    <row r="611" spans="1:4">
      <c r="A611" s="146"/>
      <c r="B611" s="146"/>
      <c r="C611" s="154" t="s">
        <v>
154</v>
      </c>
      <c r="D611" s="155" t="s">
        <v>
555</v>
      </c>
    </row>
    <row r="612" spans="1:4">
      <c r="A612" s="146"/>
      <c r="B612" s="146"/>
      <c r="C612" s="154" t="s">
        <v>
154</v>
      </c>
      <c r="D612" s="155" t="s">
        <v>
1113</v>
      </c>
    </row>
    <row r="613" spans="1:4">
      <c r="A613" s="146"/>
      <c r="B613" s="146"/>
      <c r="C613" s="154" t="s">
        <v>
154</v>
      </c>
      <c r="D613" s="155" t="s">
        <v>
1114</v>
      </c>
    </row>
    <row r="614" spans="1:4">
      <c r="A614" s="146"/>
      <c r="B614" s="146"/>
      <c r="C614" s="154" t="s">
        <v>
154</v>
      </c>
      <c r="D614" s="155" t="s">
        <v>
1115</v>
      </c>
    </row>
    <row r="615" spans="1:4">
      <c r="A615" s="146"/>
      <c r="B615" s="146"/>
      <c r="C615" s="154" t="s">
        <v>
154</v>
      </c>
      <c r="D615" s="155" t="s">
        <v>
1116</v>
      </c>
    </row>
    <row r="616" spans="1:4">
      <c r="A616" s="146"/>
      <c r="B616" s="146"/>
      <c r="C616" s="154" t="s">
        <v>
154</v>
      </c>
      <c r="D616" s="155" t="s">
        <v>
833</v>
      </c>
    </row>
    <row r="617" spans="1:4">
      <c r="A617" s="146"/>
      <c r="B617" s="146"/>
      <c r="C617" s="154" t="s">
        <v>
154</v>
      </c>
      <c r="D617" s="155" t="s">
        <v>
1117</v>
      </c>
    </row>
    <row r="618" spans="1:4">
      <c r="A618" s="146"/>
      <c r="B618" s="146"/>
      <c r="C618" s="154" t="s">
        <v>
154</v>
      </c>
      <c r="D618" s="155" t="s">
        <v>
835</v>
      </c>
    </row>
    <row r="619" spans="1:4">
      <c r="A619" s="146"/>
      <c r="B619" s="146"/>
      <c r="C619" s="154" t="s">
        <v>
154</v>
      </c>
      <c r="D619" s="155" t="s">
        <v>
557</v>
      </c>
    </row>
    <row r="620" spans="1:4">
      <c r="A620" s="146"/>
      <c r="B620" s="146"/>
      <c r="C620" s="154" t="s">
        <v>
154</v>
      </c>
      <c r="D620" s="155" t="s">
        <v>
387</v>
      </c>
    </row>
    <row r="621" spans="1:4">
      <c r="A621" s="146"/>
      <c r="B621" s="146"/>
      <c r="C621" s="154" t="s">
        <v>
154</v>
      </c>
      <c r="D621" s="155" t="s">
        <v>
1118</v>
      </c>
    </row>
    <row r="622" spans="1:4">
      <c r="A622" s="146"/>
      <c r="B622" s="146"/>
      <c r="C622" s="154" t="s">
        <v>
154</v>
      </c>
      <c r="D622" s="155" t="s">
        <v>
1119</v>
      </c>
    </row>
    <row r="623" spans="1:4">
      <c r="A623" s="146"/>
      <c r="B623" s="146"/>
      <c r="C623" s="154" t="s">
        <v>
154</v>
      </c>
      <c r="D623" s="155" t="s">
        <v>
1120</v>
      </c>
    </row>
    <row r="624" spans="1:4">
      <c r="A624" s="146"/>
      <c r="B624" s="146"/>
      <c r="C624" s="154" t="s">
        <v>
154</v>
      </c>
      <c r="D624" s="155" t="s">
        <v>
1121</v>
      </c>
    </row>
    <row r="625" spans="1:4">
      <c r="A625" s="146"/>
      <c r="B625" s="146"/>
      <c r="C625" s="154" t="s">
        <v>
154</v>
      </c>
      <c r="D625" s="155" t="s">
        <v>
1122</v>
      </c>
    </row>
    <row r="626" spans="1:4">
      <c r="A626" s="146"/>
      <c r="B626" s="146"/>
      <c r="C626" s="154" t="s">
        <v>
154</v>
      </c>
      <c r="D626" s="155" t="s">
        <v>
1123</v>
      </c>
    </row>
    <row r="627" spans="1:4">
      <c r="A627" s="146"/>
      <c r="B627" s="146"/>
      <c r="C627" s="154" t="s">
        <v>
154</v>
      </c>
      <c r="D627" s="155" t="s">
        <v>
1124</v>
      </c>
    </row>
    <row r="628" spans="1:4">
      <c r="A628" s="146"/>
      <c r="B628" s="146"/>
      <c r="C628" s="154" t="s">
        <v>
154</v>
      </c>
      <c r="D628" s="155" t="s">
        <v>
1125</v>
      </c>
    </row>
    <row r="629" spans="1:4">
      <c r="A629" s="146"/>
      <c r="B629" s="146"/>
      <c r="C629" s="154" t="s">
        <v>
154</v>
      </c>
      <c r="D629" s="155" t="s">
        <v>
1126</v>
      </c>
    </row>
    <row r="630" spans="1:4">
      <c r="A630" s="146"/>
      <c r="B630" s="146"/>
      <c r="C630" s="154" t="s">
        <v>
154</v>
      </c>
      <c r="D630" s="155" t="s">
        <v>
1127</v>
      </c>
    </row>
    <row r="631" spans="1:4">
      <c r="A631" s="146"/>
      <c r="B631" s="146"/>
      <c r="C631" s="154" t="s">
        <v>
154</v>
      </c>
      <c r="D631" s="155" t="s">
        <v>
837</v>
      </c>
    </row>
    <row r="632" spans="1:4">
      <c r="A632" s="146"/>
      <c r="B632" s="146"/>
      <c r="C632" s="154" t="s">
        <v>
154</v>
      </c>
      <c r="D632" s="155" t="s">
        <v>
839</v>
      </c>
    </row>
    <row r="633" spans="1:4">
      <c r="A633" s="146"/>
      <c r="B633" s="146"/>
      <c r="C633" s="154" t="s">
        <v>
154</v>
      </c>
      <c r="D633" s="155" t="s">
        <v>
1128</v>
      </c>
    </row>
    <row r="634" spans="1:4">
      <c r="A634" s="146"/>
      <c r="B634" s="146"/>
      <c r="C634" s="154" t="s">
        <v>
154</v>
      </c>
      <c r="D634" s="155" t="s">
        <v>
1129</v>
      </c>
    </row>
    <row r="635" spans="1:4">
      <c r="A635" s="146"/>
      <c r="B635" s="146"/>
      <c r="C635" s="154" t="s">
        <v>
154</v>
      </c>
      <c r="D635" s="155" t="s">
        <v>
1130</v>
      </c>
    </row>
    <row r="636" spans="1:4">
      <c r="A636" s="146"/>
      <c r="B636" s="146"/>
      <c r="C636" s="154" t="s">
        <v>
7</v>
      </c>
      <c r="D636" s="155" t="s">
        <v>
8</v>
      </c>
    </row>
    <row r="637" spans="1:4">
      <c r="A637" s="146"/>
      <c r="B637" s="146"/>
      <c r="C637" s="154" t="s">
        <v>
7</v>
      </c>
      <c r="D637" s="155" t="s">
        <v>
1131</v>
      </c>
    </row>
    <row r="638" spans="1:4">
      <c r="A638" s="146"/>
      <c r="B638" s="146"/>
      <c r="C638" s="154" t="s">
        <v>
7</v>
      </c>
      <c r="D638" s="155" t="s">
        <v>
1132</v>
      </c>
    </row>
    <row r="639" spans="1:4">
      <c r="A639" s="146"/>
      <c r="B639" s="146"/>
      <c r="C639" s="154" t="s">
        <v>
7</v>
      </c>
      <c r="D639" s="155" t="s">
        <v>
1133</v>
      </c>
    </row>
    <row r="640" spans="1:4">
      <c r="A640" s="146"/>
      <c r="B640" s="146"/>
      <c r="C640" s="154" t="s">
        <v>
7</v>
      </c>
      <c r="D640" s="155" t="s">
        <v>
1134</v>
      </c>
    </row>
    <row r="641" spans="1:4">
      <c r="A641" s="146"/>
      <c r="B641" s="146"/>
      <c r="C641" s="154" t="s">
        <v>
7</v>
      </c>
      <c r="D641" s="155" t="s">
        <v>
1135</v>
      </c>
    </row>
    <row r="642" spans="1:4">
      <c r="A642" s="146"/>
      <c r="B642" s="146"/>
      <c r="C642" s="154" t="s">
        <v>
7</v>
      </c>
      <c r="D642" s="155" t="s">
        <v>
1136</v>
      </c>
    </row>
    <row r="643" spans="1:4">
      <c r="A643" s="146"/>
      <c r="B643" s="146"/>
      <c r="C643" s="154" t="s">
        <v>
7</v>
      </c>
      <c r="D643" s="155" t="s">
        <v>
1137</v>
      </c>
    </row>
    <row r="644" spans="1:4">
      <c r="A644" s="146"/>
      <c r="B644" s="146"/>
      <c r="C644" s="154" t="s">
        <v>
7</v>
      </c>
      <c r="D644" s="155" t="s">
        <v>
1138</v>
      </c>
    </row>
    <row r="645" spans="1:4">
      <c r="A645" s="146"/>
      <c r="B645" s="146"/>
      <c r="C645" s="154" t="s">
        <v>
7</v>
      </c>
      <c r="D645" s="155" t="s">
        <v>
1139</v>
      </c>
    </row>
    <row r="646" spans="1:4">
      <c r="A646" s="146"/>
      <c r="B646" s="146"/>
      <c r="C646" s="154" t="s">
        <v>
7</v>
      </c>
      <c r="D646" s="155" t="s">
        <v>
1140</v>
      </c>
    </row>
    <row r="647" spans="1:4">
      <c r="A647" s="146"/>
      <c r="B647" s="146"/>
      <c r="C647" s="154" t="s">
        <v>
7</v>
      </c>
      <c r="D647" s="155" t="s">
        <v>
1141</v>
      </c>
    </row>
    <row r="648" spans="1:4">
      <c r="A648" s="146"/>
      <c r="B648" s="146"/>
      <c r="C648" s="154" t="s">
        <v>
7</v>
      </c>
      <c r="D648" s="155" t="s">
        <v>
1142</v>
      </c>
    </row>
    <row r="649" spans="1:4">
      <c r="A649" s="146"/>
      <c r="B649" s="146"/>
      <c r="C649" s="154" t="s">
        <v>
7</v>
      </c>
      <c r="D649" s="155" t="s">
        <v>
1143</v>
      </c>
    </row>
    <row r="650" spans="1:4">
      <c r="A650" s="146"/>
      <c r="B650" s="146"/>
      <c r="C650" s="154" t="s">
        <v>
7</v>
      </c>
      <c r="D650" s="155" t="s">
        <v>
1144</v>
      </c>
    </row>
    <row r="651" spans="1:4">
      <c r="A651" s="146"/>
      <c r="B651" s="146"/>
      <c r="C651" s="154" t="s">
        <v>
7</v>
      </c>
      <c r="D651" s="155" t="s">
        <v>
1145</v>
      </c>
    </row>
    <row r="652" spans="1:4">
      <c r="A652" s="146"/>
      <c r="B652" s="146"/>
      <c r="C652" s="154" t="s">
        <v>
7</v>
      </c>
      <c r="D652" s="155" t="s">
        <v>
1146</v>
      </c>
    </row>
    <row r="653" spans="1:4">
      <c r="A653" s="146"/>
      <c r="B653" s="146"/>
      <c r="C653" s="154" t="s">
        <v>
7</v>
      </c>
      <c r="D653" s="155" t="s">
        <v>
1147</v>
      </c>
    </row>
    <row r="654" spans="1:4">
      <c r="A654" s="146"/>
      <c r="B654" s="146"/>
      <c r="C654" s="154" t="s">
        <v>
7</v>
      </c>
      <c r="D654" s="155" t="s">
        <v>
1148</v>
      </c>
    </row>
    <row r="655" spans="1:4">
      <c r="A655" s="146"/>
      <c r="B655" s="146"/>
      <c r="C655" s="154" t="s">
        <v>
7</v>
      </c>
      <c r="D655" s="155" t="s">
        <v>
1149</v>
      </c>
    </row>
    <row r="656" spans="1:4">
      <c r="A656" s="146"/>
      <c r="B656" s="146"/>
      <c r="C656" s="154" t="s">
        <v>
7</v>
      </c>
      <c r="D656" s="155" t="s">
        <v>
1150</v>
      </c>
    </row>
    <row r="657" spans="1:4">
      <c r="A657" s="146"/>
      <c r="B657" s="146"/>
      <c r="C657" s="154" t="s">
        <v>
7</v>
      </c>
      <c r="D657" s="155" t="s">
        <v>
1151</v>
      </c>
    </row>
    <row r="658" spans="1:4">
      <c r="A658" s="146"/>
      <c r="B658" s="146"/>
      <c r="C658" s="154" t="s">
        <v>
7</v>
      </c>
      <c r="D658" s="155" t="s">
        <v>
1152</v>
      </c>
    </row>
    <row r="659" spans="1:4">
      <c r="A659" s="146"/>
      <c r="B659" s="146"/>
      <c r="C659" s="154" t="s">
        <v>
7</v>
      </c>
      <c r="D659" s="155" t="s">
        <v>
234</v>
      </c>
    </row>
    <row r="660" spans="1:4">
      <c r="A660" s="146"/>
      <c r="B660" s="146"/>
      <c r="C660" s="154" t="s">
        <v>
7</v>
      </c>
      <c r="D660" s="155" t="s">
        <v>
313</v>
      </c>
    </row>
    <row r="661" spans="1:4">
      <c r="A661" s="146"/>
      <c r="B661" s="146"/>
      <c r="C661" s="154" t="s">
        <v>
7</v>
      </c>
      <c r="D661" s="155" t="s">
        <v>
237</v>
      </c>
    </row>
    <row r="662" spans="1:4">
      <c r="A662" s="146"/>
      <c r="B662" s="146"/>
      <c r="C662" s="154" t="s">
        <v>
7</v>
      </c>
      <c r="D662" s="155" t="s">
        <v>
240</v>
      </c>
    </row>
    <row r="663" spans="1:4">
      <c r="A663" s="146"/>
      <c r="B663" s="146"/>
      <c r="C663" s="154" t="s">
        <v>
7</v>
      </c>
      <c r="D663" s="155" t="s">
        <v>
243</v>
      </c>
    </row>
    <row r="664" spans="1:4">
      <c r="A664" s="146"/>
      <c r="B664" s="146"/>
      <c r="C664" s="154" t="s">
        <v>
7</v>
      </c>
      <c r="D664" s="155" t="s">
        <v>
246</v>
      </c>
    </row>
    <row r="665" spans="1:4">
      <c r="A665" s="146"/>
      <c r="B665" s="146"/>
      <c r="C665" s="154" t="s">
        <v>
7</v>
      </c>
      <c r="D665" s="155" t="s">
        <v>
315</v>
      </c>
    </row>
    <row r="666" spans="1:4">
      <c r="A666" s="146"/>
      <c r="B666" s="146"/>
      <c r="C666" s="154" t="s">
        <v>
7</v>
      </c>
      <c r="D666" s="155" t="s">
        <v>
203</v>
      </c>
    </row>
    <row r="667" spans="1:4">
      <c r="A667" s="146"/>
      <c r="B667" s="146"/>
      <c r="C667" s="154" t="s">
        <v>
7</v>
      </c>
      <c r="D667" s="155" t="s">
        <v>
1153</v>
      </c>
    </row>
    <row r="668" spans="1:4">
      <c r="A668" s="146"/>
      <c r="B668" s="146"/>
      <c r="C668" s="154" t="s">
        <v>
7</v>
      </c>
      <c r="D668" s="155" t="s">
        <v>
249</v>
      </c>
    </row>
    <row r="669" spans="1:4">
      <c r="A669" s="146"/>
      <c r="B669" s="146"/>
      <c r="C669" s="154" t="s">
        <v>
7</v>
      </c>
      <c r="D669" s="155" t="s">
        <v>
252</v>
      </c>
    </row>
    <row r="670" spans="1:4">
      <c r="A670" s="146"/>
      <c r="B670" s="146"/>
      <c r="C670" s="154" t="s">
        <v>
7</v>
      </c>
      <c r="D670" s="155" t="s">
        <v>
255</v>
      </c>
    </row>
    <row r="671" spans="1:4">
      <c r="A671" s="146"/>
      <c r="B671" s="146"/>
      <c r="C671" s="154" t="s">
        <v>
7</v>
      </c>
      <c r="D671" s="155" t="s">
        <v>
1154</v>
      </c>
    </row>
    <row r="672" spans="1:4">
      <c r="A672" s="146"/>
      <c r="B672" s="146"/>
      <c r="C672" s="154" t="s">
        <v>
7</v>
      </c>
      <c r="D672" s="155" t="s">
        <v>
261</v>
      </c>
    </row>
    <row r="673" spans="1:4">
      <c r="A673" s="146"/>
      <c r="B673" s="146"/>
      <c r="C673" s="154" t="s">
        <v>
7</v>
      </c>
      <c r="D673" s="155" t="s">
        <v>
264</v>
      </c>
    </row>
    <row r="674" spans="1:4">
      <c r="A674" s="146"/>
      <c r="B674" s="146"/>
      <c r="C674" s="154" t="s">
        <v>
7</v>
      </c>
      <c r="D674" s="155" t="s">
        <v>
1155</v>
      </c>
    </row>
    <row r="675" spans="1:4">
      <c r="A675" s="146"/>
      <c r="B675" s="146"/>
      <c r="C675" s="154" t="s">
        <v>
7</v>
      </c>
      <c r="D675" s="155" t="s">
        <v>
1156</v>
      </c>
    </row>
    <row r="676" spans="1:4">
      <c r="A676" s="146"/>
      <c r="B676" s="146"/>
      <c r="C676" s="154" t="s">
        <v>
7</v>
      </c>
      <c r="D676" s="155" t="s">
        <v>
317</v>
      </c>
    </row>
    <row r="677" spans="1:4">
      <c r="A677" s="146"/>
      <c r="B677" s="146"/>
      <c r="C677" s="154" t="s">
        <v>
7</v>
      </c>
      <c r="D677" s="155" t="s">
        <v>
1157</v>
      </c>
    </row>
    <row r="678" spans="1:4">
      <c r="A678" s="146"/>
      <c r="B678" s="146"/>
      <c r="C678" s="154" t="s">
        <v>
7</v>
      </c>
      <c r="D678" s="155" t="s">
        <v>
270</v>
      </c>
    </row>
    <row r="679" spans="1:4">
      <c r="A679" s="146"/>
      <c r="B679" s="146"/>
      <c r="C679" s="154" t="s">
        <v>
7</v>
      </c>
      <c r="D679" s="155" t="s">
        <v>
559</v>
      </c>
    </row>
    <row r="680" spans="1:4">
      <c r="A680" s="146"/>
      <c r="B680" s="146"/>
      <c r="C680" s="154" t="s">
        <v>
7</v>
      </c>
      <c r="D680" s="155" t="s">
        <v>
1158</v>
      </c>
    </row>
    <row r="681" spans="1:4">
      <c r="A681" s="146"/>
      <c r="B681" s="146"/>
      <c r="C681" s="154" t="s">
        <v>
7</v>
      </c>
      <c r="D681" s="155" t="s">
        <v>
273</v>
      </c>
    </row>
    <row r="682" spans="1:4">
      <c r="A682" s="146"/>
      <c r="B682" s="146"/>
      <c r="C682" s="154" t="s">
        <v>
7</v>
      </c>
      <c r="D682" s="155" t="s">
        <v>
561</v>
      </c>
    </row>
    <row r="683" spans="1:4">
      <c r="A683" s="146"/>
      <c r="B683" s="146"/>
      <c r="C683" s="154" t="s">
        <v>
7</v>
      </c>
      <c r="D683" s="155" t="s">
        <v>
391</v>
      </c>
    </row>
    <row r="684" spans="1:4">
      <c r="A684" s="146"/>
      <c r="B684" s="146"/>
      <c r="C684" s="154" t="s">
        <v>
7</v>
      </c>
      <c r="D684" s="155" t="s">
        <v>
275</v>
      </c>
    </row>
    <row r="685" spans="1:4">
      <c r="A685" s="146"/>
      <c r="B685" s="146"/>
      <c r="C685" s="154" t="s">
        <v>
7</v>
      </c>
      <c r="D685" s="155" t="s">
        <v>
1159</v>
      </c>
    </row>
    <row r="686" spans="1:4">
      <c r="A686" s="146"/>
      <c r="B686" s="146"/>
      <c r="C686" s="154" t="s">
        <v>
7</v>
      </c>
      <c r="D686" s="155" t="s">
        <v>
393</v>
      </c>
    </row>
    <row r="687" spans="1:4">
      <c r="A687" s="146"/>
      <c r="B687" s="146"/>
      <c r="C687" s="154" t="s">
        <v>
7</v>
      </c>
      <c r="D687" s="155" t="s">
        <v>
567</v>
      </c>
    </row>
    <row r="688" spans="1:4">
      <c r="A688" s="146"/>
      <c r="B688" s="146"/>
      <c r="C688" s="154" t="s">
        <v>
7</v>
      </c>
      <c r="D688" s="155" t="s">
        <v>
565</v>
      </c>
    </row>
    <row r="689" spans="1:4">
      <c r="A689" s="146"/>
      <c r="B689" s="146"/>
      <c r="C689" s="154" t="s">
        <v>
7</v>
      </c>
      <c r="D689" s="155" t="s">
        <v>
1160</v>
      </c>
    </row>
    <row r="690" spans="1:4">
      <c r="A690" s="146"/>
      <c r="B690" s="146"/>
      <c r="C690" s="154" t="s">
        <v>
7</v>
      </c>
      <c r="D690" s="155" t="s">
        <v>
1161</v>
      </c>
    </row>
    <row r="691" spans="1:4">
      <c r="A691" s="146"/>
      <c r="B691" s="146"/>
      <c r="C691" s="154" t="s">
        <v>
7</v>
      </c>
      <c r="D691" s="155" t="s">
        <v>
1162</v>
      </c>
    </row>
    <row r="692" spans="1:4">
      <c r="A692" s="146"/>
      <c r="B692" s="146"/>
      <c r="C692" s="154" t="s">
        <v>
7</v>
      </c>
      <c r="D692" s="155" t="s">
        <v>
1163</v>
      </c>
    </row>
    <row r="693" spans="1:4">
      <c r="A693" s="146"/>
      <c r="B693" s="146"/>
      <c r="C693" s="154" t="s">
        <v>
7</v>
      </c>
      <c r="D693" s="155" t="s">
        <v>
1164</v>
      </c>
    </row>
    <row r="694" spans="1:4">
      <c r="A694" s="146"/>
      <c r="B694" s="146"/>
      <c r="C694" s="154" t="s">
        <v>
7</v>
      </c>
      <c r="D694" s="155" t="s">
        <v>
1165</v>
      </c>
    </row>
    <row r="695" spans="1:4">
      <c r="A695" s="146"/>
      <c r="B695" s="146"/>
      <c r="C695" s="154" t="s">
        <v>
7</v>
      </c>
      <c r="D695" s="155" t="s">
        <v>
1166</v>
      </c>
    </row>
    <row r="696" spans="1:4">
      <c r="A696" s="146"/>
      <c r="B696" s="146"/>
      <c r="C696" s="154" t="s">
        <v>
7</v>
      </c>
      <c r="D696" s="155" t="s">
        <v>
1167</v>
      </c>
    </row>
    <row r="697" spans="1:4">
      <c r="A697" s="146"/>
      <c r="B697" s="146"/>
      <c r="C697" s="154" t="s">
        <v>
7</v>
      </c>
      <c r="D697" s="155" t="s">
        <v>
1168</v>
      </c>
    </row>
    <row r="698" spans="1:4">
      <c r="A698" s="146"/>
      <c r="B698" s="146"/>
      <c r="C698" s="154" t="s">
        <v>
161</v>
      </c>
      <c r="D698" s="155" t="s">
        <v>
1169</v>
      </c>
    </row>
    <row r="699" spans="1:4">
      <c r="A699" s="146"/>
      <c r="B699" s="146"/>
      <c r="C699" s="154" t="s">
        <v>
161</v>
      </c>
      <c r="D699" s="155" t="s">
        <v>
1170</v>
      </c>
    </row>
    <row r="700" spans="1:4">
      <c r="A700" s="146"/>
      <c r="B700" s="146"/>
      <c r="C700" s="154" t="s">
        <v>
161</v>
      </c>
      <c r="D700" s="155" t="s">
        <v>
319</v>
      </c>
    </row>
    <row r="701" spans="1:4">
      <c r="A701" s="146"/>
      <c r="B701" s="146"/>
      <c r="C701" s="154" t="s">
        <v>
161</v>
      </c>
      <c r="D701" s="155" t="s">
        <v>
321</v>
      </c>
    </row>
    <row r="702" spans="1:4">
      <c r="A702" s="146"/>
      <c r="B702" s="146"/>
      <c r="C702" s="154" t="s">
        <v>
161</v>
      </c>
      <c r="D702" s="155" t="s">
        <v>
395</v>
      </c>
    </row>
    <row r="703" spans="1:4">
      <c r="A703" s="146"/>
      <c r="B703" s="146"/>
      <c r="C703" s="154" t="s">
        <v>
161</v>
      </c>
      <c r="D703" s="155" t="s">
        <v>
277</v>
      </c>
    </row>
    <row r="704" spans="1:4">
      <c r="A704" s="146"/>
      <c r="B704" s="146"/>
      <c r="C704" s="154" t="s">
        <v>
161</v>
      </c>
      <c r="D704" s="155" t="s">
        <v>
323</v>
      </c>
    </row>
    <row r="705" spans="1:4">
      <c r="A705" s="146"/>
      <c r="B705" s="146"/>
      <c r="C705" s="154" t="s">
        <v>
161</v>
      </c>
      <c r="D705" s="155" t="s">
        <v>
397</v>
      </c>
    </row>
    <row r="706" spans="1:4">
      <c r="A706" s="146"/>
      <c r="B706" s="146"/>
      <c r="C706" s="154" t="s">
        <v>
161</v>
      </c>
      <c r="D706" s="155" t="s">
        <v>
399</v>
      </c>
    </row>
    <row r="707" spans="1:4">
      <c r="A707" s="146"/>
      <c r="B707" s="146"/>
      <c r="C707" s="154" t="s">
        <v>
161</v>
      </c>
      <c r="D707" s="155" t="s">
        <v>
325</v>
      </c>
    </row>
    <row r="708" spans="1:4">
      <c r="A708" s="146"/>
      <c r="B708" s="146"/>
      <c r="C708" s="154" t="s">
        <v>
161</v>
      </c>
      <c r="D708" s="155" t="s">
        <v>
327</v>
      </c>
    </row>
    <row r="709" spans="1:4">
      <c r="A709" s="146"/>
      <c r="B709" s="146"/>
      <c r="C709" s="154" t="s">
        <v>
161</v>
      </c>
      <c r="D709" s="155" t="s">
        <v>
569</v>
      </c>
    </row>
    <row r="710" spans="1:4">
      <c r="A710" s="146"/>
      <c r="B710" s="146"/>
      <c r="C710" s="154" t="s">
        <v>
161</v>
      </c>
      <c r="D710" s="155" t="s">
        <v>
279</v>
      </c>
    </row>
    <row r="711" spans="1:4">
      <c r="A711" s="146"/>
      <c r="B711" s="146"/>
      <c r="C711" s="154" t="s">
        <v>
161</v>
      </c>
      <c r="D711" s="155" t="s">
        <v>
401</v>
      </c>
    </row>
    <row r="712" spans="1:4">
      <c r="A712" s="146"/>
      <c r="B712" s="146"/>
      <c r="C712" s="154" t="s">
        <v>
161</v>
      </c>
      <c r="D712" s="155" t="s">
        <v>
403</v>
      </c>
    </row>
    <row r="713" spans="1:4">
      <c r="A713" s="146"/>
      <c r="B713" s="146"/>
      <c r="C713" s="154" t="s">
        <v>
161</v>
      </c>
      <c r="D713" s="155" t="s">
        <v>
1171</v>
      </c>
    </row>
    <row r="714" spans="1:4">
      <c r="A714" s="146"/>
      <c r="B714" s="146"/>
      <c r="C714" s="154" t="s">
        <v>
161</v>
      </c>
      <c r="D714" s="155" t="s">
        <v>
405</v>
      </c>
    </row>
    <row r="715" spans="1:4">
      <c r="A715" s="146"/>
      <c r="B715" s="146"/>
      <c r="C715" s="154" t="s">
        <v>
161</v>
      </c>
      <c r="D715" s="155" t="s">
        <v>
1172</v>
      </c>
    </row>
    <row r="716" spans="1:4">
      <c r="A716" s="146"/>
      <c r="B716" s="146"/>
      <c r="C716" s="154" t="s">
        <v>
161</v>
      </c>
      <c r="D716" s="155" t="s">
        <v>
407</v>
      </c>
    </row>
    <row r="717" spans="1:4">
      <c r="A717" s="146"/>
      <c r="B717" s="146"/>
      <c r="C717" s="154" t="s">
        <v>
161</v>
      </c>
      <c r="D717" s="155" t="s">
        <v>
409</v>
      </c>
    </row>
    <row r="718" spans="1:4">
      <c r="A718" s="146"/>
      <c r="B718" s="146"/>
      <c r="C718" s="154" t="s">
        <v>
161</v>
      </c>
      <c r="D718" s="155" t="s">
        <v>
411</v>
      </c>
    </row>
    <row r="719" spans="1:4">
      <c r="A719" s="146"/>
      <c r="B719" s="146"/>
      <c r="C719" s="154" t="s">
        <v>
161</v>
      </c>
      <c r="D719" s="155" t="s">
        <v>
571</v>
      </c>
    </row>
    <row r="720" spans="1:4">
      <c r="A720" s="146"/>
      <c r="B720" s="146"/>
      <c r="C720" s="154" t="s">
        <v>
161</v>
      </c>
      <c r="D720" s="155" t="s">
        <v>
573</v>
      </c>
    </row>
    <row r="721" spans="1:4">
      <c r="A721" s="146"/>
      <c r="B721" s="146"/>
      <c r="C721" s="154" t="s">
        <v>
161</v>
      </c>
      <c r="D721" s="155" t="s">
        <v>
1173</v>
      </c>
    </row>
    <row r="722" spans="1:4">
      <c r="A722" s="146"/>
      <c r="B722" s="146"/>
      <c r="C722" s="154" t="s">
        <v>
161</v>
      </c>
      <c r="D722" s="155" t="s">
        <v>
1174</v>
      </c>
    </row>
    <row r="723" spans="1:4">
      <c r="A723" s="146"/>
      <c r="B723" s="146"/>
      <c r="C723" s="154" t="s">
        <v>
161</v>
      </c>
      <c r="D723" s="155" t="s">
        <v>
1175</v>
      </c>
    </row>
    <row r="724" spans="1:4">
      <c r="A724" s="146"/>
      <c r="B724" s="146"/>
      <c r="C724" s="154" t="s">
        <v>
161</v>
      </c>
      <c r="D724" s="155" t="s">
        <v>
1176</v>
      </c>
    </row>
    <row r="725" spans="1:4">
      <c r="A725" s="146"/>
      <c r="B725" s="146"/>
      <c r="C725" s="154" t="s">
        <v>
161</v>
      </c>
      <c r="D725" s="155" t="s">
        <v>
1177</v>
      </c>
    </row>
    <row r="726" spans="1:4">
      <c r="A726" s="146"/>
      <c r="B726" s="146"/>
      <c r="C726" s="154" t="s">
        <v>
161</v>
      </c>
      <c r="D726" s="155" t="s">
        <v>
845</v>
      </c>
    </row>
    <row r="727" spans="1:4">
      <c r="A727" s="146"/>
      <c r="B727" s="146"/>
      <c r="C727" s="154" t="s">
        <v>
161</v>
      </c>
      <c r="D727" s="155" t="s">
        <v>
1178</v>
      </c>
    </row>
    <row r="728" spans="1:4">
      <c r="A728" s="146"/>
      <c r="B728" s="146"/>
      <c r="C728" s="154" t="s">
        <v>
161</v>
      </c>
      <c r="D728" s="155" t="s">
        <v>
1179</v>
      </c>
    </row>
    <row r="729" spans="1:4">
      <c r="A729" s="146"/>
      <c r="B729" s="146"/>
      <c r="C729" s="154" t="s">
        <v>
161</v>
      </c>
      <c r="D729" s="155" t="s">
        <v>
413</v>
      </c>
    </row>
    <row r="730" spans="1:4">
      <c r="A730" s="146"/>
      <c r="B730" s="146"/>
      <c r="C730" s="154" t="s">
        <v>
161</v>
      </c>
      <c r="D730" s="155" t="s">
        <v>
577</v>
      </c>
    </row>
    <row r="731" spans="1:4">
      <c r="A731" s="146"/>
      <c r="B731" s="146"/>
      <c r="C731" s="154" t="s">
        <v>
165</v>
      </c>
      <c r="D731" s="155" t="s">
        <v>
847</v>
      </c>
    </row>
    <row r="732" spans="1:4">
      <c r="A732" s="146"/>
      <c r="B732" s="146"/>
      <c r="C732" s="154" t="s">
        <v>
165</v>
      </c>
      <c r="D732" s="155" t="s">
        <v>
1180</v>
      </c>
    </row>
    <row r="733" spans="1:4">
      <c r="A733" s="146"/>
      <c r="B733" s="146"/>
      <c r="C733" s="154" t="s">
        <v>
165</v>
      </c>
      <c r="D733" s="155" t="s">
        <v>
1181</v>
      </c>
    </row>
    <row r="734" spans="1:4">
      <c r="A734" s="146"/>
      <c r="B734" s="146"/>
      <c r="C734" s="154" t="s">
        <v>
165</v>
      </c>
      <c r="D734" s="155" t="s">
        <v>
1182</v>
      </c>
    </row>
    <row r="735" spans="1:4">
      <c r="A735" s="146"/>
      <c r="B735" s="146"/>
      <c r="C735" s="154" t="s">
        <v>
165</v>
      </c>
      <c r="D735" s="155" t="s">
        <v>
1183</v>
      </c>
    </row>
    <row r="736" spans="1:4">
      <c r="A736" s="146"/>
      <c r="B736" s="146"/>
      <c r="C736" s="154" t="s">
        <v>
165</v>
      </c>
      <c r="D736" s="155" t="s">
        <v>
1184</v>
      </c>
    </row>
    <row r="737" spans="1:4">
      <c r="A737" s="146"/>
      <c r="B737" s="146"/>
      <c r="C737" s="154" t="s">
        <v>
165</v>
      </c>
      <c r="D737" s="155" t="s">
        <v>
1185</v>
      </c>
    </row>
    <row r="738" spans="1:4">
      <c r="A738" s="146"/>
      <c r="B738" s="146"/>
      <c r="C738" s="154" t="s">
        <v>
165</v>
      </c>
      <c r="D738" s="155" t="s">
        <v>
1186</v>
      </c>
    </row>
    <row r="739" spans="1:4">
      <c r="A739" s="146"/>
      <c r="B739" s="146"/>
      <c r="C739" s="154" t="s">
        <v>
165</v>
      </c>
      <c r="D739" s="155" t="s">
        <v>
1187</v>
      </c>
    </row>
    <row r="740" spans="1:4">
      <c r="A740" s="146"/>
      <c r="B740" s="146"/>
      <c r="C740" s="154" t="s">
        <v>
165</v>
      </c>
      <c r="D740" s="155" t="s">
        <v>
1188</v>
      </c>
    </row>
    <row r="741" spans="1:4">
      <c r="A741" s="146"/>
      <c r="B741" s="146"/>
      <c r="C741" s="154" t="s">
        <v>
165</v>
      </c>
      <c r="D741" s="155" t="s">
        <v>
1189</v>
      </c>
    </row>
    <row r="742" spans="1:4">
      <c r="A742" s="146"/>
      <c r="B742" s="146"/>
      <c r="C742" s="154" t="s">
        <v>
165</v>
      </c>
      <c r="D742" s="155" t="s">
        <v>
1190</v>
      </c>
    </row>
    <row r="743" spans="1:4">
      <c r="A743" s="146"/>
      <c r="B743" s="146"/>
      <c r="C743" s="154" t="s">
        <v>
165</v>
      </c>
      <c r="D743" s="155" t="s">
        <v>
1191</v>
      </c>
    </row>
    <row r="744" spans="1:4">
      <c r="A744" s="146"/>
      <c r="B744" s="146"/>
      <c r="C744" s="154" t="s">
        <v>
165</v>
      </c>
      <c r="D744" s="155" t="s">
        <v>
1192</v>
      </c>
    </row>
    <row r="745" spans="1:4">
      <c r="A745" s="146"/>
      <c r="B745" s="146"/>
      <c r="C745" s="154" t="s">
        <v>
165</v>
      </c>
      <c r="D745" s="155" t="s">
        <v>
1193</v>
      </c>
    </row>
    <row r="746" spans="1:4">
      <c r="A746" s="146"/>
      <c r="B746" s="146"/>
      <c r="C746" s="154" t="s">
        <v>
165</v>
      </c>
      <c r="D746" s="155" t="s">
        <v>
1194</v>
      </c>
    </row>
    <row r="747" spans="1:4">
      <c r="A747" s="146"/>
      <c r="B747" s="146"/>
      <c r="C747" s="154" t="s">
        <v>
165</v>
      </c>
      <c r="D747" s="155" t="s">
        <v>
1195</v>
      </c>
    </row>
    <row r="748" spans="1:4">
      <c r="A748" s="146"/>
      <c r="B748" s="146"/>
      <c r="C748" s="154" t="s">
        <v>
165</v>
      </c>
      <c r="D748" s="155" t="s">
        <v>
1196</v>
      </c>
    </row>
    <row r="749" spans="1:4">
      <c r="A749" s="146"/>
      <c r="B749" s="146"/>
      <c r="C749" s="154" t="s">
        <v>
165</v>
      </c>
      <c r="D749" s="155" t="s">
        <v>
1197</v>
      </c>
    </row>
    <row r="750" spans="1:4">
      <c r="A750" s="146"/>
      <c r="B750" s="146"/>
      <c r="C750" s="154" t="s">
        <v>
165</v>
      </c>
      <c r="D750" s="155" t="s">
        <v>
1198</v>
      </c>
    </row>
    <row r="751" spans="1:4">
      <c r="A751" s="146"/>
      <c r="B751" s="146"/>
      <c r="C751" s="154" t="s">
        <v>
165</v>
      </c>
      <c r="D751" s="155" t="s">
        <v>
1199</v>
      </c>
    </row>
    <row r="752" spans="1:4">
      <c r="A752" s="146"/>
      <c r="B752" s="146"/>
      <c r="C752" s="154" t="s">
        <v>
165</v>
      </c>
      <c r="D752" s="155" t="s">
        <v>
1200</v>
      </c>
    </row>
    <row r="753" spans="1:4">
      <c r="A753" s="146"/>
      <c r="B753" s="146"/>
      <c r="C753" s="154" t="s">
        <v>
165</v>
      </c>
      <c r="D753" s="155" t="s">
        <v>
1201</v>
      </c>
    </row>
    <row r="754" spans="1:4">
      <c r="A754" s="146"/>
      <c r="B754" s="146"/>
      <c r="C754" s="154" t="s">
        <v>
165</v>
      </c>
      <c r="D754" s="155" t="s">
        <v>
1202</v>
      </c>
    </row>
    <row r="755" spans="1:4">
      <c r="A755" s="146"/>
      <c r="B755" s="146"/>
      <c r="C755" s="154" t="s">
        <v>
165</v>
      </c>
      <c r="D755" s="155" t="s">
        <v>
1203</v>
      </c>
    </row>
    <row r="756" spans="1:4">
      <c r="A756" s="146"/>
      <c r="B756" s="146"/>
      <c r="C756" s="154" t="s">
        <v>
165</v>
      </c>
      <c r="D756" s="155" t="s">
        <v>
1204</v>
      </c>
    </row>
    <row r="757" spans="1:4">
      <c r="A757" s="146"/>
      <c r="B757" s="146"/>
      <c r="C757" s="154" t="s">
        <v>
165</v>
      </c>
      <c r="D757" s="155" t="s">
        <v>
1205</v>
      </c>
    </row>
    <row r="758" spans="1:4">
      <c r="A758" s="146"/>
      <c r="B758" s="146"/>
      <c r="C758" s="154" t="s">
        <v>
165</v>
      </c>
      <c r="D758" s="155" t="s">
        <v>
1206</v>
      </c>
    </row>
    <row r="759" spans="1:4">
      <c r="A759" s="146"/>
      <c r="B759" s="146"/>
      <c r="C759" s="154" t="s">
        <v>
165</v>
      </c>
      <c r="D759" s="155" t="s">
        <v>
1207</v>
      </c>
    </row>
    <row r="760" spans="1:4">
      <c r="A760" s="146"/>
      <c r="B760" s="146"/>
      <c r="C760" s="154" t="s">
        <v>
165</v>
      </c>
      <c r="D760" s="155" t="s">
        <v>
1208</v>
      </c>
    </row>
    <row r="761" spans="1:4">
      <c r="A761" s="146"/>
      <c r="B761" s="146"/>
      <c r="C761" s="154" t="s">
        <v>
169</v>
      </c>
      <c r="D761" s="155" t="s">
        <v>
849</v>
      </c>
    </row>
    <row r="762" spans="1:4">
      <c r="A762" s="146"/>
      <c r="B762" s="146"/>
      <c r="C762" s="154" t="s">
        <v>
169</v>
      </c>
      <c r="D762" s="155" t="s">
        <v>
1209</v>
      </c>
    </row>
    <row r="763" spans="1:4">
      <c r="A763" s="146"/>
      <c r="B763" s="146"/>
      <c r="C763" s="154" t="s">
        <v>
169</v>
      </c>
      <c r="D763" s="155" t="s">
        <v>
1210</v>
      </c>
    </row>
    <row r="764" spans="1:4">
      <c r="A764" s="146"/>
      <c r="B764" s="146"/>
      <c r="C764" s="154" t="s">
        <v>
169</v>
      </c>
      <c r="D764" s="155" t="s">
        <v>
1211</v>
      </c>
    </row>
    <row r="765" spans="1:4">
      <c r="A765" s="146"/>
      <c r="B765" s="146"/>
      <c r="C765" s="154" t="s">
        <v>
169</v>
      </c>
      <c r="D765" s="155" t="s">
        <v>
1212</v>
      </c>
    </row>
    <row r="766" spans="1:4">
      <c r="A766" s="146"/>
      <c r="B766" s="146"/>
      <c r="C766" s="154" t="s">
        <v>
169</v>
      </c>
      <c r="D766" s="155" t="s">
        <v>
1213</v>
      </c>
    </row>
    <row r="767" spans="1:4">
      <c r="A767" s="146"/>
      <c r="B767" s="146"/>
      <c r="C767" s="154" t="s">
        <v>
169</v>
      </c>
      <c r="D767" s="155" t="s">
        <v>
1214</v>
      </c>
    </row>
    <row r="768" spans="1:4">
      <c r="A768" s="146"/>
      <c r="B768" s="146"/>
      <c r="C768" s="154" t="s">
        <v>
169</v>
      </c>
      <c r="D768" s="155" t="s">
        <v>
1215</v>
      </c>
    </row>
    <row r="769" spans="1:4">
      <c r="A769" s="146"/>
      <c r="B769" s="146"/>
      <c r="C769" s="154" t="s">
        <v>
169</v>
      </c>
      <c r="D769" s="155" t="s">
        <v>
1216</v>
      </c>
    </row>
    <row r="770" spans="1:4">
      <c r="A770" s="146"/>
      <c r="B770" s="146"/>
      <c r="C770" s="154" t="s">
        <v>
169</v>
      </c>
      <c r="D770" s="155" t="s">
        <v>
1217</v>
      </c>
    </row>
    <row r="771" spans="1:4">
      <c r="A771" s="146"/>
      <c r="B771" s="146"/>
      <c r="C771" s="154" t="s">
        <v>
169</v>
      </c>
      <c r="D771" s="155" t="s">
        <v>
1218</v>
      </c>
    </row>
    <row r="772" spans="1:4">
      <c r="A772" s="146"/>
      <c r="B772" s="146"/>
      <c r="C772" s="154" t="s">
        <v>
169</v>
      </c>
      <c r="D772" s="155" t="s">
        <v>
1219</v>
      </c>
    </row>
    <row r="773" spans="1:4">
      <c r="A773" s="146"/>
      <c r="B773" s="146"/>
      <c r="C773" s="154" t="s">
        <v>
169</v>
      </c>
      <c r="D773" s="155" t="s">
        <v>
1220</v>
      </c>
    </row>
    <row r="774" spans="1:4">
      <c r="A774" s="146"/>
      <c r="B774" s="146"/>
      <c r="C774" s="154" t="s">
        <v>
169</v>
      </c>
      <c r="D774" s="155" t="s">
        <v>
1221</v>
      </c>
    </row>
    <row r="775" spans="1:4">
      <c r="A775" s="146"/>
      <c r="B775" s="146"/>
      <c r="C775" s="154" t="s">
        <v>
169</v>
      </c>
      <c r="D775" s="155" t="s">
        <v>
848</v>
      </c>
    </row>
    <row r="776" spans="1:4">
      <c r="A776" s="146"/>
      <c r="B776" s="146"/>
      <c r="C776" s="154" t="s">
        <v>
173</v>
      </c>
      <c r="D776" s="155" t="s">
        <v>
851</v>
      </c>
    </row>
    <row r="777" spans="1:4">
      <c r="A777" s="146"/>
      <c r="B777" s="146"/>
      <c r="C777" s="154" t="s">
        <v>
173</v>
      </c>
      <c r="D777" s="155" t="s">
        <v>
1222</v>
      </c>
    </row>
    <row r="778" spans="1:4">
      <c r="A778" s="146"/>
      <c r="B778" s="146"/>
      <c r="C778" s="154" t="s">
        <v>
173</v>
      </c>
      <c r="D778" s="155" t="s">
        <v>
1223</v>
      </c>
    </row>
    <row r="779" spans="1:4">
      <c r="A779" s="146"/>
      <c r="B779" s="146"/>
      <c r="C779" s="154" t="s">
        <v>
173</v>
      </c>
      <c r="D779" s="155" t="s">
        <v>
1224</v>
      </c>
    </row>
    <row r="780" spans="1:4">
      <c r="A780" s="146"/>
      <c r="B780" s="146"/>
      <c r="C780" s="154" t="s">
        <v>
173</v>
      </c>
      <c r="D780" s="155" t="s">
        <v>
1225</v>
      </c>
    </row>
    <row r="781" spans="1:4">
      <c r="A781" s="146"/>
      <c r="B781" s="146"/>
      <c r="C781" s="154" t="s">
        <v>
173</v>
      </c>
      <c r="D781" s="155" t="s">
        <v>
1226</v>
      </c>
    </row>
    <row r="782" spans="1:4">
      <c r="A782" s="146"/>
      <c r="B782" s="146"/>
      <c r="C782" s="154" t="s">
        <v>
173</v>
      </c>
      <c r="D782" s="155" t="s">
        <v>
1227</v>
      </c>
    </row>
    <row r="783" spans="1:4">
      <c r="A783" s="146"/>
      <c r="B783" s="146"/>
      <c r="C783" s="154" t="s">
        <v>
173</v>
      </c>
      <c r="D783" s="155" t="s">
        <v>
1228</v>
      </c>
    </row>
    <row r="784" spans="1:4">
      <c r="A784" s="146"/>
      <c r="B784" s="146"/>
      <c r="C784" s="154" t="s">
        <v>
173</v>
      </c>
      <c r="D784" s="155" t="s">
        <v>
1229</v>
      </c>
    </row>
    <row r="785" spans="1:4">
      <c r="A785" s="146"/>
      <c r="B785" s="146"/>
      <c r="C785" s="154" t="s">
        <v>
173</v>
      </c>
      <c r="D785" s="155" t="s">
        <v>
1230</v>
      </c>
    </row>
    <row r="786" spans="1:4">
      <c r="A786" s="146"/>
      <c r="B786" s="146"/>
      <c r="C786" s="154" t="s">
        <v>
173</v>
      </c>
      <c r="D786" s="155" t="s">
        <v>
1231</v>
      </c>
    </row>
    <row r="787" spans="1:4">
      <c r="A787" s="146"/>
      <c r="B787" s="146"/>
      <c r="C787" s="154" t="s">
        <v>
173</v>
      </c>
      <c r="D787" s="155" t="s">
        <v>
1232</v>
      </c>
    </row>
    <row r="788" spans="1:4">
      <c r="A788" s="146"/>
      <c r="B788" s="146"/>
      <c r="C788" s="154" t="s">
        <v>
173</v>
      </c>
      <c r="D788" s="155" t="s">
        <v>
1233</v>
      </c>
    </row>
    <row r="789" spans="1:4">
      <c r="A789" s="146"/>
      <c r="B789" s="146"/>
      <c r="C789" s="154" t="s">
        <v>
173</v>
      </c>
      <c r="D789" s="155" t="s">
        <v>
853</v>
      </c>
    </row>
    <row r="790" spans="1:4">
      <c r="A790" s="146"/>
      <c r="B790" s="146"/>
      <c r="C790" s="154" t="s">
        <v>
173</v>
      </c>
      <c r="D790" s="155" t="s">
        <v>
1234</v>
      </c>
    </row>
    <row r="791" spans="1:4">
      <c r="A791" s="146"/>
      <c r="B791" s="146"/>
      <c r="C791" s="154" t="s">
        <v>
173</v>
      </c>
      <c r="D791" s="155" t="s">
        <v>
1235</v>
      </c>
    </row>
    <row r="792" spans="1:4">
      <c r="A792" s="146"/>
      <c r="B792" s="146"/>
      <c r="C792" s="154" t="s">
        <v>
173</v>
      </c>
      <c r="D792" s="155" t="s">
        <v>
1236</v>
      </c>
    </row>
    <row r="793" spans="1:4">
      <c r="A793" s="146"/>
      <c r="B793" s="146"/>
      <c r="C793" s="154" t="s">
        <v>
173</v>
      </c>
      <c r="D793" s="155" t="s">
        <v>
1237</v>
      </c>
    </row>
    <row r="794" spans="1:4">
      <c r="A794" s="146"/>
      <c r="B794" s="146"/>
      <c r="C794" s="154" t="s">
        <v>
173</v>
      </c>
      <c r="D794" s="155" t="s">
        <v>
1238</v>
      </c>
    </row>
    <row r="795" spans="1:4">
      <c r="A795" s="146"/>
      <c r="B795" s="146"/>
      <c r="C795" s="154" t="s">
        <v>
177</v>
      </c>
      <c r="D795" s="155" t="s">
        <v>
855</v>
      </c>
    </row>
    <row r="796" spans="1:4">
      <c r="A796" s="146"/>
      <c r="B796" s="146"/>
      <c r="C796" s="154" t="s">
        <v>
177</v>
      </c>
      <c r="D796" s="155" t="s">
        <v>
1239</v>
      </c>
    </row>
    <row r="797" spans="1:4">
      <c r="A797" s="146"/>
      <c r="B797" s="146"/>
      <c r="C797" s="154" t="s">
        <v>
177</v>
      </c>
      <c r="D797" s="155" t="s">
        <v>
1240</v>
      </c>
    </row>
    <row r="798" spans="1:4">
      <c r="A798" s="146"/>
      <c r="B798" s="146"/>
      <c r="C798" s="154" t="s">
        <v>
177</v>
      </c>
      <c r="D798" s="155" t="s">
        <v>
1241</v>
      </c>
    </row>
    <row r="799" spans="1:4">
      <c r="A799" s="146"/>
      <c r="B799" s="146"/>
      <c r="C799" s="154" t="s">
        <v>
177</v>
      </c>
      <c r="D799" s="155" t="s">
        <v>
1242</v>
      </c>
    </row>
    <row r="800" spans="1:4">
      <c r="A800" s="146"/>
      <c r="B800" s="146"/>
      <c r="C800" s="154" t="s">
        <v>
177</v>
      </c>
      <c r="D800" s="155" t="s">
        <v>
1243</v>
      </c>
    </row>
    <row r="801" spans="1:4">
      <c r="A801" s="146"/>
      <c r="B801" s="146"/>
      <c r="C801" s="154" t="s">
        <v>
177</v>
      </c>
      <c r="D801" s="155" t="s">
        <v>
1244</v>
      </c>
    </row>
    <row r="802" spans="1:4">
      <c r="A802" s="146"/>
      <c r="B802" s="146"/>
      <c r="C802" s="154" t="s">
        <v>
177</v>
      </c>
      <c r="D802" s="155" t="s">
        <v>
1245</v>
      </c>
    </row>
    <row r="803" spans="1:4">
      <c r="A803" s="146"/>
      <c r="B803" s="146"/>
      <c r="C803" s="154" t="s">
        <v>
177</v>
      </c>
      <c r="D803" s="155" t="s">
        <v>
1246</v>
      </c>
    </row>
    <row r="804" spans="1:4">
      <c r="A804" s="146"/>
      <c r="B804" s="146"/>
      <c r="C804" s="154" t="s">
        <v>
177</v>
      </c>
      <c r="D804" s="155" t="s">
        <v>
1247</v>
      </c>
    </row>
    <row r="805" spans="1:4">
      <c r="A805" s="146"/>
      <c r="B805" s="146"/>
      <c r="C805" s="154" t="s">
        <v>
177</v>
      </c>
      <c r="D805" s="155" t="s">
        <v>
504</v>
      </c>
    </row>
    <row r="806" spans="1:4">
      <c r="A806" s="146"/>
      <c r="B806" s="146"/>
      <c r="C806" s="154" t="s">
        <v>
177</v>
      </c>
      <c r="D806" s="155" t="s">
        <v>
1248</v>
      </c>
    </row>
    <row r="807" spans="1:4">
      <c r="A807" s="146"/>
      <c r="B807" s="146"/>
      <c r="C807" s="154" t="s">
        <v>
177</v>
      </c>
      <c r="D807" s="155" t="s">
        <v>
1249</v>
      </c>
    </row>
    <row r="808" spans="1:4">
      <c r="A808" s="146"/>
      <c r="B808" s="146"/>
      <c r="C808" s="154" t="s">
        <v>
177</v>
      </c>
      <c r="D808" s="155" t="s">
        <v>
1250</v>
      </c>
    </row>
    <row r="809" spans="1:4">
      <c r="A809" s="146"/>
      <c r="B809" s="146"/>
      <c r="C809" s="154" t="s">
        <v>
177</v>
      </c>
      <c r="D809" s="155" t="s">
        <v>
1251</v>
      </c>
    </row>
    <row r="810" spans="1:4">
      <c r="A810" s="146"/>
      <c r="B810" s="146"/>
      <c r="C810" s="154" t="s">
        <v>
177</v>
      </c>
      <c r="D810" s="155" t="s">
        <v>
1252</v>
      </c>
    </row>
    <row r="811" spans="1:4">
      <c r="A811" s="146"/>
      <c r="B811" s="146"/>
      <c r="C811" s="154" t="s">
        <v>
177</v>
      </c>
      <c r="D811" s="155" t="s">
        <v>
1253</v>
      </c>
    </row>
    <row r="812" spans="1:4">
      <c r="A812" s="146"/>
      <c r="B812" s="146"/>
      <c r="C812" s="154" t="s">
        <v>
181</v>
      </c>
      <c r="D812" s="155" t="s">
        <v>
857</v>
      </c>
    </row>
    <row r="813" spans="1:4">
      <c r="A813" s="146"/>
      <c r="B813" s="146"/>
      <c r="C813" s="154" t="s">
        <v>
181</v>
      </c>
      <c r="D813" s="155" t="s">
        <v>
1254</v>
      </c>
    </row>
    <row r="814" spans="1:4">
      <c r="A814" s="146"/>
      <c r="B814" s="146"/>
      <c r="C814" s="154" t="s">
        <v>
181</v>
      </c>
      <c r="D814" s="155" t="s">
        <v>
1255</v>
      </c>
    </row>
    <row r="815" spans="1:4">
      <c r="A815" s="146"/>
      <c r="B815" s="146"/>
      <c r="C815" s="154" t="s">
        <v>
181</v>
      </c>
      <c r="D815" s="155" t="s">
        <v>
1256</v>
      </c>
    </row>
    <row r="816" spans="1:4">
      <c r="A816" s="146"/>
      <c r="B816" s="146"/>
      <c r="C816" s="154" t="s">
        <v>
181</v>
      </c>
      <c r="D816" s="155" t="s">
        <v>
1257</v>
      </c>
    </row>
    <row r="817" spans="1:4">
      <c r="A817" s="146"/>
      <c r="B817" s="146"/>
      <c r="C817" s="154" t="s">
        <v>
181</v>
      </c>
      <c r="D817" s="155" t="s">
        <v>
1258</v>
      </c>
    </row>
    <row r="818" spans="1:4">
      <c r="A818" s="146"/>
      <c r="B818" s="146"/>
      <c r="C818" s="154" t="s">
        <v>
181</v>
      </c>
      <c r="D818" s="155" t="s">
        <v>
1259</v>
      </c>
    </row>
    <row r="819" spans="1:4">
      <c r="A819" s="146"/>
      <c r="B819" s="146"/>
      <c r="C819" s="154" t="s">
        <v>
181</v>
      </c>
      <c r="D819" s="155" t="s">
        <v>
1260</v>
      </c>
    </row>
    <row r="820" spans="1:4">
      <c r="A820" s="146"/>
      <c r="B820" s="146"/>
      <c r="C820" s="154" t="s">
        <v>
181</v>
      </c>
      <c r="D820" s="155" t="s">
        <v>
1261</v>
      </c>
    </row>
    <row r="821" spans="1:4">
      <c r="A821" s="146"/>
      <c r="B821" s="146"/>
      <c r="C821" s="154" t="s">
        <v>
181</v>
      </c>
      <c r="D821" s="155" t="s">
        <v>
1262</v>
      </c>
    </row>
    <row r="822" spans="1:4">
      <c r="A822" s="146"/>
      <c r="B822" s="146"/>
      <c r="C822" s="154" t="s">
        <v>
181</v>
      </c>
      <c r="D822" s="155" t="s">
        <v>
1263</v>
      </c>
    </row>
    <row r="823" spans="1:4">
      <c r="A823" s="146"/>
      <c r="B823" s="146"/>
      <c r="C823" s="154" t="s">
        <v>
181</v>
      </c>
      <c r="D823" s="155" t="s">
        <v>
1264</v>
      </c>
    </row>
    <row r="824" spans="1:4">
      <c r="A824" s="146"/>
      <c r="B824" s="146"/>
      <c r="C824" s="154" t="s">
        <v>
181</v>
      </c>
      <c r="D824" s="155" t="s">
        <v>
1265</v>
      </c>
    </row>
    <row r="825" spans="1:4">
      <c r="A825" s="146"/>
      <c r="B825" s="146"/>
      <c r="C825" s="154" t="s">
        <v>
181</v>
      </c>
      <c r="D825" s="155" t="s">
        <v>
1266</v>
      </c>
    </row>
    <row r="826" spans="1:4">
      <c r="A826" s="146"/>
      <c r="B826" s="146"/>
      <c r="C826" s="154" t="s">
        <v>
181</v>
      </c>
      <c r="D826" s="155" t="s">
        <v>
1267</v>
      </c>
    </row>
    <row r="827" spans="1:4">
      <c r="A827" s="146"/>
      <c r="B827" s="146"/>
      <c r="C827" s="154" t="s">
        <v>
181</v>
      </c>
      <c r="D827" s="155" t="s">
        <v>
1268</v>
      </c>
    </row>
    <row r="828" spans="1:4">
      <c r="A828" s="146"/>
      <c r="B828" s="146"/>
      <c r="C828" s="154" t="s">
        <v>
181</v>
      </c>
      <c r="D828" s="155" t="s">
        <v>
624</v>
      </c>
    </row>
    <row r="829" spans="1:4">
      <c r="A829" s="146"/>
      <c r="B829" s="146"/>
      <c r="C829" s="154" t="s">
        <v>
181</v>
      </c>
      <c r="D829" s="155" t="s">
        <v>
1269</v>
      </c>
    </row>
    <row r="830" spans="1:4">
      <c r="A830" s="146"/>
      <c r="B830" s="146"/>
      <c r="C830" s="154" t="s">
        <v>
181</v>
      </c>
      <c r="D830" s="155" t="s">
        <v>
1270</v>
      </c>
    </row>
    <row r="831" spans="1:4">
      <c r="A831" s="146"/>
      <c r="B831" s="146"/>
      <c r="C831" s="154" t="s">
        <v>
181</v>
      </c>
      <c r="D831" s="155" t="s">
        <v>
1271</v>
      </c>
    </row>
    <row r="832" spans="1:4">
      <c r="A832" s="146"/>
      <c r="B832" s="146"/>
      <c r="C832" s="154" t="s">
        <v>
181</v>
      </c>
      <c r="D832" s="155" t="s">
        <v>
1272</v>
      </c>
    </row>
    <row r="833" spans="1:4">
      <c r="A833" s="146"/>
      <c r="B833" s="146"/>
      <c r="C833" s="154" t="s">
        <v>
181</v>
      </c>
      <c r="D833" s="155" t="s">
        <v>
1273</v>
      </c>
    </row>
    <row r="834" spans="1:4">
      <c r="A834" s="146"/>
      <c r="B834" s="146"/>
      <c r="C834" s="154" t="s">
        <v>
181</v>
      </c>
      <c r="D834" s="155" t="s">
        <v>
1274</v>
      </c>
    </row>
    <row r="835" spans="1:4">
      <c r="A835" s="146"/>
      <c r="B835" s="146"/>
      <c r="C835" s="154" t="s">
        <v>
181</v>
      </c>
      <c r="D835" s="155" t="s">
        <v>
1275</v>
      </c>
    </row>
    <row r="836" spans="1:4">
      <c r="A836" s="146"/>
      <c r="B836" s="146"/>
      <c r="C836" s="154" t="s">
        <v>
181</v>
      </c>
      <c r="D836" s="155" t="s">
        <v>
1276</v>
      </c>
    </row>
    <row r="837" spans="1:4">
      <c r="A837" s="146"/>
      <c r="B837" s="146"/>
      <c r="C837" s="154" t="s">
        <v>
181</v>
      </c>
      <c r="D837" s="155" t="s">
        <v>
1277</v>
      </c>
    </row>
    <row r="838" spans="1:4">
      <c r="A838" s="146"/>
      <c r="B838" s="146"/>
      <c r="C838" s="154" t="s">
        <v>
181</v>
      </c>
      <c r="D838" s="155" t="s">
        <v>
1278</v>
      </c>
    </row>
    <row r="839" spans="1:4">
      <c r="A839" s="146"/>
      <c r="B839" s="146"/>
      <c r="C839" s="154" t="s">
        <v>
185</v>
      </c>
      <c r="D839" s="155" t="s">
        <v>
863</v>
      </c>
    </row>
    <row r="840" spans="1:4">
      <c r="A840" s="146"/>
      <c r="B840" s="146"/>
      <c r="C840" s="154" t="s">
        <v>
185</v>
      </c>
      <c r="D840" s="155" t="s">
        <v>
865</v>
      </c>
    </row>
    <row r="841" spans="1:4">
      <c r="A841" s="146"/>
      <c r="B841" s="146"/>
      <c r="C841" s="154" t="s">
        <v>
185</v>
      </c>
      <c r="D841" s="155" t="s">
        <v>
1279</v>
      </c>
    </row>
    <row r="842" spans="1:4">
      <c r="A842" s="146"/>
      <c r="B842" s="146"/>
      <c r="C842" s="154" t="s">
        <v>
185</v>
      </c>
      <c r="D842" s="155" t="s">
        <v>
1280</v>
      </c>
    </row>
    <row r="843" spans="1:4">
      <c r="A843" s="146"/>
      <c r="B843" s="146"/>
      <c r="C843" s="154" t="s">
        <v>
185</v>
      </c>
      <c r="D843" s="155" t="s">
        <v>
1281</v>
      </c>
    </row>
    <row r="844" spans="1:4">
      <c r="A844" s="146"/>
      <c r="B844" s="146"/>
      <c r="C844" s="154" t="s">
        <v>
185</v>
      </c>
      <c r="D844" s="155" t="s">
        <v>
1282</v>
      </c>
    </row>
    <row r="845" spans="1:4">
      <c r="A845" s="146"/>
      <c r="B845" s="146"/>
      <c r="C845" s="154" t="s">
        <v>
185</v>
      </c>
      <c r="D845" s="155" t="s">
        <v>
1283</v>
      </c>
    </row>
    <row r="846" spans="1:4">
      <c r="A846" s="146"/>
      <c r="B846" s="146"/>
      <c r="C846" s="154" t="s">
        <v>
185</v>
      </c>
      <c r="D846" s="155" t="s">
        <v>
1284</v>
      </c>
    </row>
    <row r="847" spans="1:4">
      <c r="A847" s="146"/>
      <c r="B847" s="146"/>
      <c r="C847" s="154" t="s">
        <v>
185</v>
      </c>
      <c r="D847" s="155" t="s">
        <v>
1285</v>
      </c>
    </row>
    <row r="848" spans="1:4">
      <c r="A848" s="146"/>
      <c r="B848" s="146"/>
      <c r="C848" s="154" t="s">
        <v>
185</v>
      </c>
      <c r="D848" s="155" t="s">
        <v>
1286</v>
      </c>
    </row>
    <row r="849" spans="1:4">
      <c r="A849" s="146"/>
      <c r="B849" s="146"/>
      <c r="C849" s="154" t="s">
        <v>
185</v>
      </c>
      <c r="D849" s="155" t="s">
        <v>
1287</v>
      </c>
    </row>
    <row r="850" spans="1:4">
      <c r="A850" s="146"/>
      <c r="B850" s="146"/>
      <c r="C850" s="154" t="s">
        <v>
185</v>
      </c>
      <c r="D850" s="155" t="s">
        <v>
1288</v>
      </c>
    </row>
    <row r="851" spans="1:4">
      <c r="A851" s="146"/>
      <c r="B851" s="146"/>
      <c r="C851" s="154" t="s">
        <v>
185</v>
      </c>
      <c r="D851" s="155" t="s">
        <v>
1289</v>
      </c>
    </row>
    <row r="852" spans="1:4">
      <c r="A852" s="146"/>
      <c r="B852" s="146"/>
      <c r="C852" s="154" t="s">
        <v>
185</v>
      </c>
      <c r="D852" s="155" t="s">
        <v>
1290</v>
      </c>
    </row>
    <row r="853" spans="1:4">
      <c r="A853" s="146"/>
      <c r="B853" s="146"/>
      <c r="C853" s="154" t="s">
        <v>
185</v>
      </c>
      <c r="D853" s="155" t="s">
        <v>
867</v>
      </c>
    </row>
    <row r="854" spans="1:4">
      <c r="A854" s="146"/>
      <c r="B854" s="146"/>
      <c r="C854" s="154" t="s">
        <v>
185</v>
      </c>
      <c r="D854" s="155" t="s">
        <v>
1291</v>
      </c>
    </row>
    <row r="855" spans="1:4">
      <c r="A855" s="146"/>
      <c r="B855" s="146"/>
      <c r="C855" s="154" t="s">
        <v>
185</v>
      </c>
      <c r="D855" s="155" t="s">
        <v>
1292</v>
      </c>
    </row>
    <row r="856" spans="1:4">
      <c r="A856" s="146"/>
      <c r="B856" s="146"/>
      <c r="C856" s="154" t="s">
        <v>
185</v>
      </c>
      <c r="D856" s="155" t="s">
        <v>
1293</v>
      </c>
    </row>
    <row r="857" spans="1:4">
      <c r="A857" s="146"/>
      <c r="B857" s="146"/>
      <c r="C857" s="154" t="s">
        <v>
185</v>
      </c>
      <c r="D857" s="155" t="s">
        <v>
1294</v>
      </c>
    </row>
    <row r="858" spans="1:4">
      <c r="A858" s="146"/>
      <c r="B858" s="146"/>
      <c r="C858" s="154" t="s">
        <v>
185</v>
      </c>
      <c r="D858" s="155" t="s">
        <v>
1295</v>
      </c>
    </row>
    <row r="859" spans="1:4">
      <c r="A859" s="146"/>
      <c r="B859" s="146"/>
      <c r="C859" s="154" t="s">
        <v>
185</v>
      </c>
      <c r="D859" s="155" t="s">
        <v>
1296</v>
      </c>
    </row>
    <row r="860" spans="1:4">
      <c r="A860" s="146"/>
      <c r="B860" s="146"/>
      <c r="C860" s="154" t="s">
        <v>
185</v>
      </c>
      <c r="D860" s="155" t="s">
        <v>
1077</v>
      </c>
    </row>
    <row r="861" spans="1:4">
      <c r="A861" s="146"/>
      <c r="B861" s="146"/>
      <c r="C861" s="154" t="s">
        <v>
185</v>
      </c>
      <c r="D861" s="155" t="s">
        <v>
1297</v>
      </c>
    </row>
    <row r="862" spans="1:4">
      <c r="A862" s="146"/>
      <c r="B862" s="146"/>
      <c r="C862" s="154" t="s">
        <v>
185</v>
      </c>
      <c r="D862" s="155" t="s">
        <v>
1298</v>
      </c>
    </row>
    <row r="863" spans="1:4">
      <c r="A863" s="146"/>
      <c r="B863" s="146"/>
      <c r="C863" s="154" t="s">
        <v>
185</v>
      </c>
      <c r="D863" s="155" t="s">
        <v>
1299</v>
      </c>
    </row>
    <row r="864" spans="1:4">
      <c r="A864" s="146"/>
      <c r="B864" s="146"/>
      <c r="C864" s="154" t="s">
        <v>
185</v>
      </c>
      <c r="D864" s="155" t="s">
        <v>
1300</v>
      </c>
    </row>
    <row r="865" spans="1:4">
      <c r="A865" s="146"/>
      <c r="B865" s="146"/>
      <c r="C865" s="154" t="s">
        <v>
185</v>
      </c>
      <c r="D865" s="155" t="s">
        <v>
1301</v>
      </c>
    </row>
    <row r="866" spans="1:4">
      <c r="A866" s="146"/>
      <c r="B866" s="146"/>
      <c r="C866" s="154" t="s">
        <v>
185</v>
      </c>
      <c r="D866" s="155" t="s">
        <v>
1302</v>
      </c>
    </row>
    <row r="867" spans="1:4">
      <c r="A867" s="146"/>
      <c r="B867" s="146"/>
      <c r="C867" s="154" t="s">
        <v>
185</v>
      </c>
      <c r="D867" s="155" t="s">
        <v>
1303</v>
      </c>
    </row>
    <row r="868" spans="1:4">
      <c r="A868" s="146"/>
      <c r="B868" s="146"/>
      <c r="C868" s="154" t="s">
        <v>
185</v>
      </c>
      <c r="D868" s="155" t="s">
        <v>
1304</v>
      </c>
    </row>
    <row r="869" spans="1:4">
      <c r="A869" s="146"/>
      <c r="B869" s="146"/>
      <c r="C869" s="154" t="s">
        <v>
185</v>
      </c>
      <c r="D869" s="155" t="s">
        <v>
1305</v>
      </c>
    </row>
    <row r="870" spans="1:4">
      <c r="A870" s="146"/>
      <c r="B870" s="146"/>
      <c r="C870" s="154" t="s">
        <v>
185</v>
      </c>
      <c r="D870" s="155" t="s">
        <v>
1306</v>
      </c>
    </row>
    <row r="871" spans="1:4">
      <c r="A871" s="146"/>
      <c r="B871" s="146"/>
      <c r="C871" s="154" t="s">
        <v>
185</v>
      </c>
      <c r="D871" s="155" t="s">
        <v>
1307</v>
      </c>
    </row>
    <row r="872" spans="1:4">
      <c r="A872" s="146"/>
      <c r="B872" s="146"/>
      <c r="C872" s="154" t="s">
        <v>
185</v>
      </c>
      <c r="D872" s="155" t="s">
        <v>
1308</v>
      </c>
    </row>
    <row r="873" spans="1:4">
      <c r="A873" s="146"/>
      <c r="B873" s="146"/>
      <c r="C873" s="154" t="s">
        <v>
185</v>
      </c>
      <c r="D873" s="155" t="s">
        <v>
1309</v>
      </c>
    </row>
    <row r="874" spans="1:4">
      <c r="A874" s="146"/>
      <c r="B874" s="146"/>
      <c r="C874" s="154" t="s">
        <v>
185</v>
      </c>
      <c r="D874" s="155" t="s">
        <v>
1310</v>
      </c>
    </row>
    <row r="875" spans="1:4">
      <c r="A875" s="146"/>
      <c r="B875" s="146"/>
      <c r="C875" s="154" t="s">
        <v>
185</v>
      </c>
      <c r="D875" s="155" t="s">
        <v>
1311</v>
      </c>
    </row>
    <row r="876" spans="1:4">
      <c r="A876" s="146"/>
      <c r="B876" s="146"/>
      <c r="C876" s="154" t="s">
        <v>
185</v>
      </c>
      <c r="D876" s="155" t="s">
        <v>
1312</v>
      </c>
    </row>
    <row r="877" spans="1:4">
      <c r="A877" s="146"/>
      <c r="B877" s="146"/>
      <c r="C877" s="154" t="s">
        <v>
185</v>
      </c>
      <c r="D877" s="155" t="s">
        <v>
1313</v>
      </c>
    </row>
    <row r="878" spans="1:4">
      <c r="A878" s="146"/>
      <c r="B878" s="146"/>
      <c r="C878" s="154" t="s">
        <v>
185</v>
      </c>
      <c r="D878" s="155" t="s">
        <v>
1314</v>
      </c>
    </row>
    <row r="879" spans="1:4">
      <c r="A879" s="146"/>
      <c r="B879" s="146"/>
      <c r="C879" s="154" t="s">
        <v>
185</v>
      </c>
      <c r="D879" s="155" t="s">
        <v>
1315</v>
      </c>
    </row>
    <row r="880" spans="1:4">
      <c r="A880" s="146"/>
      <c r="B880" s="146"/>
      <c r="C880" s="154" t="s">
        <v>
185</v>
      </c>
      <c r="D880" s="155" t="s">
        <v>
1316</v>
      </c>
    </row>
    <row r="881" spans="1:4">
      <c r="A881" s="146"/>
      <c r="B881" s="146"/>
      <c r="C881" s="154" t="s">
        <v>
185</v>
      </c>
      <c r="D881" s="155" t="s">
        <v>
1317</v>
      </c>
    </row>
    <row r="882" spans="1:4">
      <c r="A882" s="146"/>
      <c r="B882" s="146"/>
      <c r="C882" s="154" t="s">
        <v>
185</v>
      </c>
      <c r="D882" s="155" t="s">
        <v>
1318</v>
      </c>
    </row>
    <row r="883" spans="1:4">
      <c r="A883" s="146"/>
      <c r="B883" s="146"/>
      <c r="C883" s="154" t="s">
        <v>
185</v>
      </c>
      <c r="D883" s="155" t="s">
        <v>
1319</v>
      </c>
    </row>
    <row r="884" spans="1:4">
      <c r="A884" s="146"/>
      <c r="B884" s="146"/>
      <c r="C884" s="154" t="s">
        <v>
185</v>
      </c>
      <c r="D884" s="155" t="s">
        <v>
1320</v>
      </c>
    </row>
    <row r="885" spans="1:4">
      <c r="A885" s="146"/>
      <c r="B885" s="146"/>
      <c r="C885" s="154" t="s">
        <v>
185</v>
      </c>
      <c r="D885" s="155" t="s">
        <v>
1321</v>
      </c>
    </row>
    <row r="886" spans="1:4">
      <c r="A886" s="146"/>
      <c r="B886" s="146"/>
      <c r="C886" s="154" t="s">
        <v>
185</v>
      </c>
      <c r="D886" s="155" t="s">
        <v>
1322</v>
      </c>
    </row>
    <row r="887" spans="1:4">
      <c r="A887" s="146"/>
      <c r="B887" s="146"/>
      <c r="C887" s="154" t="s">
        <v>
185</v>
      </c>
      <c r="D887" s="155" t="s">
        <v>
1323</v>
      </c>
    </row>
    <row r="888" spans="1:4">
      <c r="A888" s="146"/>
      <c r="B888" s="146"/>
      <c r="C888" s="154" t="s">
        <v>
185</v>
      </c>
      <c r="D888" s="155" t="s">
        <v>
1324</v>
      </c>
    </row>
    <row r="889" spans="1:4">
      <c r="A889" s="146"/>
      <c r="B889" s="146"/>
      <c r="C889" s="154" t="s">
        <v>
185</v>
      </c>
      <c r="D889" s="155" t="s">
        <v>
1325</v>
      </c>
    </row>
    <row r="890" spans="1:4">
      <c r="A890" s="146"/>
      <c r="B890" s="146"/>
      <c r="C890" s="154" t="s">
        <v>
185</v>
      </c>
      <c r="D890" s="155" t="s">
        <v>
1326</v>
      </c>
    </row>
    <row r="891" spans="1:4">
      <c r="A891" s="146"/>
      <c r="B891" s="146"/>
      <c r="C891" s="154" t="s">
        <v>
185</v>
      </c>
      <c r="D891" s="155" t="s">
        <v>
1327</v>
      </c>
    </row>
    <row r="892" spans="1:4">
      <c r="A892" s="146"/>
      <c r="B892" s="146"/>
      <c r="C892" s="154" t="s">
        <v>
185</v>
      </c>
      <c r="D892" s="155" t="s">
        <v>
1328</v>
      </c>
    </row>
    <row r="893" spans="1:4">
      <c r="A893" s="146"/>
      <c r="B893" s="146"/>
      <c r="C893" s="154" t="s">
        <v>
185</v>
      </c>
      <c r="D893" s="155" t="s">
        <v>
1329</v>
      </c>
    </row>
    <row r="894" spans="1:4">
      <c r="A894" s="146"/>
      <c r="B894" s="146"/>
      <c r="C894" s="154" t="s">
        <v>
185</v>
      </c>
      <c r="D894" s="155" t="s">
        <v>
1330</v>
      </c>
    </row>
    <row r="895" spans="1:4">
      <c r="A895" s="146"/>
      <c r="B895" s="146"/>
      <c r="C895" s="154" t="s">
        <v>
185</v>
      </c>
      <c r="D895" s="155" t="s">
        <v>
1331</v>
      </c>
    </row>
    <row r="896" spans="1:4">
      <c r="A896" s="146"/>
      <c r="B896" s="146"/>
      <c r="C896" s="154" t="s">
        <v>
185</v>
      </c>
      <c r="D896" s="155" t="s">
        <v>
1332</v>
      </c>
    </row>
    <row r="897" spans="1:4">
      <c r="A897" s="146"/>
      <c r="B897" s="146"/>
      <c r="C897" s="154" t="s">
        <v>
185</v>
      </c>
      <c r="D897" s="155" t="s">
        <v>
1333</v>
      </c>
    </row>
    <row r="898" spans="1:4">
      <c r="A898" s="146"/>
      <c r="B898" s="146"/>
      <c r="C898" s="154" t="s">
        <v>
185</v>
      </c>
      <c r="D898" s="155" t="s">
        <v>
1334</v>
      </c>
    </row>
    <row r="899" spans="1:4">
      <c r="A899" s="146"/>
      <c r="B899" s="146"/>
      <c r="C899" s="154" t="s">
        <v>
185</v>
      </c>
      <c r="D899" s="155" t="s">
        <v>
1335</v>
      </c>
    </row>
    <row r="900" spans="1:4">
      <c r="A900" s="146"/>
      <c r="B900" s="146"/>
      <c r="C900" s="154" t="s">
        <v>
185</v>
      </c>
      <c r="D900" s="155" t="s">
        <v>
1336</v>
      </c>
    </row>
    <row r="901" spans="1:4">
      <c r="A901" s="146"/>
      <c r="B901" s="146"/>
      <c r="C901" s="154" t="s">
        <v>
185</v>
      </c>
      <c r="D901" s="155" t="s">
        <v>
1337</v>
      </c>
    </row>
    <row r="902" spans="1:4">
      <c r="A902" s="146"/>
      <c r="B902" s="146"/>
      <c r="C902" s="154" t="s">
        <v>
185</v>
      </c>
      <c r="D902" s="155" t="s">
        <v>
504</v>
      </c>
    </row>
    <row r="903" spans="1:4">
      <c r="A903" s="146"/>
      <c r="B903" s="146"/>
      <c r="C903" s="154" t="s">
        <v>
185</v>
      </c>
      <c r="D903" s="155" t="s">
        <v>
1338</v>
      </c>
    </row>
    <row r="904" spans="1:4">
      <c r="A904" s="146"/>
      <c r="B904" s="146"/>
      <c r="C904" s="154" t="s">
        <v>
185</v>
      </c>
      <c r="D904" s="155" t="s">
        <v>
1339</v>
      </c>
    </row>
    <row r="905" spans="1:4">
      <c r="A905" s="146"/>
      <c r="B905" s="146"/>
      <c r="C905" s="154" t="s">
        <v>
185</v>
      </c>
      <c r="D905" s="155" t="s">
        <v>
1340</v>
      </c>
    </row>
    <row r="906" spans="1:4">
      <c r="A906" s="146"/>
      <c r="B906" s="146"/>
      <c r="C906" s="154" t="s">
        <v>
185</v>
      </c>
      <c r="D906" s="155" t="s">
        <v>
1341</v>
      </c>
    </row>
    <row r="907" spans="1:4">
      <c r="A907" s="146"/>
      <c r="B907" s="146"/>
      <c r="C907" s="154" t="s">
        <v>
185</v>
      </c>
      <c r="D907" s="155" t="s">
        <v>
1342</v>
      </c>
    </row>
    <row r="908" spans="1:4">
      <c r="A908" s="146"/>
      <c r="B908" s="146"/>
      <c r="C908" s="154" t="s">
        <v>
185</v>
      </c>
      <c r="D908" s="155" t="s">
        <v>
1083</v>
      </c>
    </row>
    <row r="909" spans="1:4">
      <c r="A909" s="146"/>
      <c r="B909" s="146"/>
      <c r="C909" s="154" t="s">
        <v>
185</v>
      </c>
      <c r="D909" s="155" t="s">
        <v>
1343</v>
      </c>
    </row>
    <row r="910" spans="1:4">
      <c r="A910" s="146"/>
      <c r="B910" s="146"/>
      <c r="C910" s="154" t="s">
        <v>
185</v>
      </c>
      <c r="D910" s="155" t="s">
        <v>
1344</v>
      </c>
    </row>
    <row r="911" spans="1:4">
      <c r="A911" s="146"/>
      <c r="B911" s="146"/>
      <c r="C911" s="154" t="s">
        <v>
185</v>
      </c>
      <c r="D911" s="155" t="s">
        <v>
1345</v>
      </c>
    </row>
    <row r="912" spans="1:4">
      <c r="A912" s="146"/>
      <c r="B912" s="146"/>
      <c r="C912" s="154" t="s">
        <v>
185</v>
      </c>
      <c r="D912" s="155" t="s">
        <v>
1346</v>
      </c>
    </row>
    <row r="913" spans="1:4">
      <c r="A913" s="146"/>
      <c r="B913" s="146"/>
      <c r="C913" s="154" t="s">
        <v>
185</v>
      </c>
      <c r="D913" s="155" t="s">
        <v>
1347</v>
      </c>
    </row>
    <row r="914" spans="1:4">
      <c r="A914" s="146"/>
      <c r="B914" s="146"/>
      <c r="C914" s="154" t="s">
        <v>
185</v>
      </c>
      <c r="D914" s="155" t="s">
        <v>
1348</v>
      </c>
    </row>
    <row r="915" spans="1:4">
      <c r="A915" s="146"/>
      <c r="B915" s="146"/>
      <c r="C915" s="154" t="s">
        <v>
185</v>
      </c>
      <c r="D915" s="155" t="s">
        <v>
1349</v>
      </c>
    </row>
    <row r="916" spans="1:4">
      <c r="A916" s="146"/>
      <c r="B916" s="146"/>
      <c r="C916" s="154" t="s">
        <v>
189</v>
      </c>
      <c r="D916" s="155" t="s">
        <v>
579</v>
      </c>
    </row>
    <row r="917" spans="1:4">
      <c r="A917" s="146"/>
      <c r="B917" s="146"/>
      <c r="C917" s="154" t="s">
        <v>
189</v>
      </c>
      <c r="D917" s="155" t="s">
        <v>
869</v>
      </c>
    </row>
    <row r="918" spans="1:4">
      <c r="A918" s="146"/>
      <c r="B918" s="146"/>
      <c r="C918" s="154" t="s">
        <v>
189</v>
      </c>
      <c r="D918" s="155" t="s">
        <v>
1350</v>
      </c>
    </row>
    <row r="919" spans="1:4">
      <c r="A919" s="146"/>
      <c r="B919" s="146"/>
      <c r="C919" s="154" t="s">
        <v>
189</v>
      </c>
      <c r="D919" s="155" t="s">
        <v>
871</v>
      </c>
    </row>
    <row r="920" spans="1:4">
      <c r="A920" s="146"/>
      <c r="B920" s="146"/>
      <c r="C920" s="154" t="s">
        <v>
189</v>
      </c>
      <c r="D920" s="155" t="s">
        <v>
1351</v>
      </c>
    </row>
    <row r="921" spans="1:4">
      <c r="A921" s="146"/>
      <c r="B921" s="146"/>
      <c r="C921" s="154" t="s">
        <v>
189</v>
      </c>
      <c r="D921" s="155" t="s">
        <v>
1352</v>
      </c>
    </row>
    <row r="922" spans="1:4">
      <c r="A922" s="146"/>
      <c r="B922" s="146"/>
      <c r="C922" s="154" t="s">
        <v>
189</v>
      </c>
      <c r="D922" s="155" t="s">
        <v>
1353</v>
      </c>
    </row>
    <row r="923" spans="1:4">
      <c r="A923" s="146"/>
      <c r="B923" s="146"/>
      <c r="C923" s="154" t="s">
        <v>
189</v>
      </c>
      <c r="D923" s="155" t="s">
        <v>
1354</v>
      </c>
    </row>
    <row r="924" spans="1:4">
      <c r="A924" s="146"/>
      <c r="B924" s="146"/>
      <c r="C924" s="154" t="s">
        <v>
189</v>
      </c>
      <c r="D924" s="155" t="s">
        <v>
1355</v>
      </c>
    </row>
    <row r="925" spans="1:4">
      <c r="A925" s="146"/>
      <c r="B925" s="146"/>
      <c r="C925" s="154" t="s">
        <v>
189</v>
      </c>
      <c r="D925" s="155" t="s">
        <v>
1356</v>
      </c>
    </row>
    <row r="926" spans="1:4">
      <c r="A926" s="146"/>
      <c r="B926" s="146"/>
      <c r="C926" s="154" t="s">
        <v>
189</v>
      </c>
      <c r="D926" s="155" t="s">
        <v>
1357</v>
      </c>
    </row>
    <row r="927" spans="1:4">
      <c r="A927" s="146"/>
      <c r="B927" s="146"/>
      <c r="C927" s="154" t="s">
        <v>
189</v>
      </c>
      <c r="D927" s="155" t="s">
        <v>
1358</v>
      </c>
    </row>
    <row r="928" spans="1:4">
      <c r="A928" s="146"/>
      <c r="B928" s="146"/>
      <c r="C928" s="154" t="s">
        <v>
189</v>
      </c>
      <c r="D928" s="155" t="s">
        <v>
875</v>
      </c>
    </row>
    <row r="929" spans="1:4">
      <c r="A929" s="146"/>
      <c r="B929" s="146"/>
      <c r="C929" s="154" t="s">
        <v>
189</v>
      </c>
      <c r="D929" s="155" t="s">
        <v>
877</v>
      </c>
    </row>
    <row r="930" spans="1:4">
      <c r="A930" s="146"/>
      <c r="B930" s="146"/>
      <c r="C930" s="154" t="s">
        <v>
189</v>
      </c>
      <c r="D930" s="155" t="s">
        <v>
1359</v>
      </c>
    </row>
    <row r="931" spans="1:4">
      <c r="A931" s="146"/>
      <c r="B931" s="146"/>
      <c r="C931" s="154" t="s">
        <v>
189</v>
      </c>
      <c r="D931" s="155" t="s">
        <v>
1360</v>
      </c>
    </row>
    <row r="932" spans="1:4">
      <c r="A932" s="146"/>
      <c r="B932" s="146"/>
      <c r="C932" s="154" t="s">
        <v>
189</v>
      </c>
      <c r="D932" s="155" t="s">
        <v>
1361</v>
      </c>
    </row>
    <row r="933" spans="1:4">
      <c r="A933" s="146"/>
      <c r="B933" s="146"/>
      <c r="C933" s="154" t="s">
        <v>
189</v>
      </c>
      <c r="D933" s="155" t="s">
        <v>
1362</v>
      </c>
    </row>
    <row r="934" spans="1:4">
      <c r="A934" s="146"/>
      <c r="B934" s="146"/>
      <c r="C934" s="154" t="s">
        <v>
189</v>
      </c>
      <c r="D934" s="155" t="s">
        <v>
1363</v>
      </c>
    </row>
    <row r="935" spans="1:4">
      <c r="A935" s="146"/>
      <c r="B935" s="146"/>
      <c r="C935" s="154" t="s">
        <v>
189</v>
      </c>
      <c r="D935" s="155" t="s">
        <v>
1364</v>
      </c>
    </row>
    <row r="936" spans="1:4">
      <c r="A936" s="146"/>
      <c r="B936" s="146"/>
      <c r="C936" s="154" t="s">
        <v>
189</v>
      </c>
      <c r="D936" s="155" t="s">
        <v>
1365</v>
      </c>
    </row>
    <row r="937" spans="1:4">
      <c r="A937" s="146"/>
      <c r="B937" s="146"/>
      <c r="C937" s="154" t="s">
        <v>
189</v>
      </c>
      <c r="D937" s="155" t="s">
        <v>
1366</v>
      </c>
    </row>
    <row r="938" spans="1:4">
      <c r="A938" s="146"/>
      <c r="B938" s="146"/>
      <c r="C938" s="154" t="s">
        <v>
189</v>
      </c>
      <c r="D938" s="155" t="s">
        <v>
1367</v>
      </c>
    </row>
    <row r="939" spans="1:4">
      <c r="A939" s="146"/>
      <c r="B939" s="146"/>
      <c r="C939" s="154" t="s">
        <v>
189</v>
      </c>
      <c r="D939" s="155" t="s">
        <v>
1368</v>
      </c>
    </row>
    <row r="940" spans="1:4">
      <c r="A940" s="146"/>
      <c r="B940" s="146"/>
      <c r="C940" s="154" t="s">
        <v>
189</v>
      </c>
      <c r="D940" s="155" t="s">
        <v>
1369</v>
      </c>
    </row>
    <row r="941" spans="1:4">
      <c r="A941" s="146"/>
      <c r="B941" s="146"/>
      <c r="C941" s="154" t="s">
        <v>
189</v>
      </c>
      <c r="D941" s="155" t="s">
        <v>
1370</v>
      </c>
    </row>
    <row r="942" spans="1:4">
      <c r="A942" s="146"/>
      <c r="B942" s="146"/>
      <c r="C942" s="154" t="s">
        <v>
189</v>
      </c>
      <c r="D942" s="155" t="s">
        <v>
1371</v>
      </c>
    </row>
    <row r="943" spans="1:4">
      <c r="A943" s="146"/>
      <c r="B943" s="146"/>
      <c r="C943" s="154" t="s">
        <v>
189</v>
      </c>
      <c r="D943" s="155" t="s">
        <v>
1372</v>
      </c>
    </row>
    <row r="944" spans="1:4">
      <c r="A944" s="146"/>
      <c r="B944" s="146"/>
      <c r="C944" s="154" t="s">
        <v>
189</v>
      </c>
      <c r="D944" s="155" t="s">
        <v>
1373</v>
      </c>
    </row>
    <row r="945" spans="1:4">
      <c r="A945" s="146"/>
      <c r="B945" s="146"/>
      <c r="C945" s="154" t="s">
        <v>
189</v>
      </c>
      <c r="D945" s="155" t="s">
        <v>
1374</v>
      </c>
    </row>
    <row r="946" spans="1:4">
      <c r="A946" s="146"/>
      <c r="B946" s="146"/>
      <c r="C946" s="154" t="s">
        <v>
189</v>
      </c>
      <c r="D946" s="155" t="s">
        <v>
1375</v>
      </c>
    </row>
    <row r="947" spans="1:4">
      <c r="A947" s="146"/>
      <c r="B947" s="146"/>
      <c r="C947" s="154" t="s">
        <v>
189</v>
      </c>
      <c r="D947" s="155" t="s">
        <v>
504</v>
      </c>
    </row>
    <row r="948" spans="1:4">
      <c r="A948" s="146"/>
      <c r="B948" s="146"/>
      <c r="C948" s="154" t="s">
        <v>
189</v>
      </c>
      <c r="D948" s="155" t="s">
        <v>
1376</v>
      </c>
    </row>
    <row r="949" spans="1:4">
      <c r="A949" s="146"/>
      <c r="B949" s="146"/>
      <c r="C949" s="154" t="s">
        <v>
189</v>
      </c>
      <c r="D949" s="155" t="s">
        <v>
1377</v>
      </c>
    </row>
    <row r="950" spans="1:4">
      <c r="A950" s="146"/>
      <c r="B950" s="146"/>
      <c r="C950" s="154" t="s">
        <v>
189</v>
      </c>
      <c r="D950" s="155" t="s">
        <v>
1378</v>
      </c>
    </row>
    <row r="951" spans="1:4">
      <c r="A951" s="146"/>
      <c r="B951" s="146"/>
      <c r="C951" s="154" t="s">
        <v>
189</v>
      </c>
      <c r="D951" s="155" t="s">
        <v>
1379</v>
      </c>
    </row>
    <row r="952" spans="1:4">
      <c r="A952" s="146"/>
      <c r="B952" s="146"/>
      <c r="C952" s="154" t="s">
        <v>
189</v>
      </c>
      <c r="D952" s="155" t="s">
        <v>
1380</v>
      </c>
    </row>
    <row r="953" spans="1:4">
      <c r="A953" s="146"/>
      <c r="B953" s="146"/>
      <c r="C953" s="154" t="s">
        <v>
189</v>
      </c>
      <c r="D953" s="155" t="s">
        <v>
1381</v>
      </c>
    </row>
    <row r="954" spans="1:4">
      <c r="A954" s="146"/>
      <c r="B954" s="146"/>
      <c r="C954" s="154" t="s">
        <v>
189</v>
      </c>
      <c r="D954" s="155" t="s">
        <v>
1382</v>
      </c>
    </row>
    <row r="955" spans="1:4">
      <c r="A955" s="146"/>
      <c r="B955" s="146"/>
      <c r="C955" s="154" t="s">
        <v>
189</v>
      </c>
      <c r="D955" s="155" t="s">
        <v>
1383</v>
      </c>
    </row>
    <row r="956" spans="1:4">
      <c r="A956" s="146"/>
      <c r="B956" s="146"/>
      <c r="C956" s="154" t="s">
        <v>
189</v>
      </c>
      <c r="D956" s="155" t="s">
        <v>
1384</v>
      </c>
    </row>
    <row r="957" spans="1:4">
      <c r="A957" s="146"/>
      <c r="B957" s="146"/>
      <c r="C957" s="154" t="s">
        <v>
189</v>
      </c>
      <c r="D957" s="155" t="s">
        <v>
1385</v>
      </c>
    </row>
    <row r="958" spans="1:4">
      <c r="A958" s="146"/>
      <c r="B958" s="146"/>
      <c r="C958" s="154" t="s">
        <v>
193</v>
      </c>
      <c r="D958" s="155" t="s">
        <v>
581</v>
      </c>
    </row>
    <row r="959" spans="1:4">
      <c r="A959" s="146"/>
      <c r="B959" s="146"/>
      <c r="C959" s="154" t="s">
        <v>
193</v>
      </c>
      <c r="D959" s="155" t="s">
        <v>
879</v>
      </c>
    </row>
    <row r="960" spans="1:4">
      <c r="A960" s="146"/>
      <c r="B960" s="146"/>
      <c r="C960" s="154" t="s">
        <v>
193</v>
      </c>
      <c r="D960" s="155" t="s">
        <v>
881</v>
      </c>
    </row>
    <row r="961" spans="1:4">
      <c r="A961" s="146"/>
      <c r="B961" s="146"/>
      <c r="C961" s="154" t="s">
        <v>
193</v>
      </c>
      <c r="D961" s="155" t="s">
        <v>
1386</v>
      </c>
    </row>
    <row r="962" spans="1:4">
      <c r="A962" s="146"/>
      <c r="B962" s="146"/>
      <c r="C962" s="154" t="s">
        <v>
193</v>
      </c>
      <c r="D962" s="155" t="s">
        <v>
883</v>
      </c>
    </row>
    <row r="963" spans="1:4">
      <c r="A963" s="146"/>
      <c r="B963" s="146"/>
      <c r="C963" s="154" t="s">
        <v>
193</v>
      </c>
      <c r="D963" s="155" t="s">
        <v>
885</v>
      </c>
    </row>
    <row r="964" spans="1:4">
      <c r="A964" s="146"/>
      <c r="B964" s="146"/>
      <c r="C964" s="154" t="s">
        <v>
193</v>
      </c>
      <c r="D964" s="155" t="s">
        <v>
1387</v>
      </c>
    </row>
    <row r="965" spans="1:4">
      <c r="A965" s="146"/>
      <c r="B965" s="146"/>
      <c r="C965" s="154" t="s">
        <v>
193</v>
      </c>
      <c r="D965" s="155" t="s">
        <v>
887</v>
      </c>
    </row>
    <row r="966" spans="1:4">
      <c r="A966" s="146"/>
      <c r="B966" s="146"/>
      <c r="C966" s="154" t="s">
        <v>
193</v>
      </c>
      <c r="D966" s="155" t="s">
        <v>
889</v>
      </c>
    </row>
    <row r="967" spans="1:4">
      <c r="A967" s="146"/>
      <c r="B967" s="146"/>
      <c r="C967" s="154" t="s">
        <v>
193</v>
      </c>
      <c r="D967" s="155" t="s">
        <v>
891</v>
      </c>
    </row>
    <row r="968" spans="1:4">
      <c r="A968" s="146"/>
      <c r="B968" s="146"/>
      <c r="C968" s="154" t="s">
        <v>
193</v>
      </c>
      <c r="D968" s="155" t="s">
        <v>
893</v>
      </c>
    </row>
    <row r="969" spans="1:4">
      <c r="A969" s="146"/>
      <c r="B969" s="146"/>
      <c r="C969" s="154" t="s">
        <v>
193</v>
      </c>
      <c r="D969" s="155" t="s">
        <v>
895</v>
      </c>
    </row>
    <row r="970" spans="1:4">
      <c r="A970" s="146"/>
      <c r="B970" s="146"/>
      <c r="C970" s="154" t="s">
        <v>
193</v>
      </c>
      <c r="D970" s="155" t="s">
        <v>
897</v>
      </c>
    </row>
    <row r="971" spans="1:4">
      <c r="A971" s="146"/>
      <c r="B971" s="146"/>
      <c r="C971" s="154" t="s">
        <v>
193</v>
      </c>
      <c r="D971" s="155" t="s">
        <v>
899</v>
      </c>
    </row>
    <row r="972" spans="1:4">
      <c r="A972" s="146"/>
      <c r="B972" s="146"/>
      <c r="C972" s="154" t="s">
        <v>
193</v>
      </c>
      <c r="D972" s="155" t="s">
        <v>
901</v>
      </c>
    </row>
    <row r="973" spans="1:4">
      <c r="A973" s="146"/>
      <c r="B973" s="146"/>
      <c r="C973" s="154" t="s">
        <v>
193</v>
      </c>
      <c r="D973" s="155" t="s">
        <v>
1388</v>
      </c>
    </row>
    <row r="974" spans="1:4">
      <c r="A974" s="146"/>
      <c r="B974" s="146"/>
      <c r="C974" s="154" t="s">
        <v>
193</v>
      </c>
      <c r="D974" s="155" t="s">
        <v>
903</v>
      </c>
    </row>
    <row r="975" spans="1:4">
      <c r="A975" s="146"/>
      <c r="B975" s="146"/>
      <c r="C975" s="154" t="s">
        <v>
193</v>
      </c>
      <c r="D975" s="155" t="s">
        <v>
1389</v>
      </c>
    </row>
    <row r="976" spans="1:4">
      <c r="A976" s="146"/>
      <c r="B976" s="146"/>
      <c r="C976" s="154" t="s">
        <v>
193</v>
      </c>
      <c r="D976" s="155" t="s">
        <v>
1390</v>
      </c>
    </row>
    <row r="977" spans="1:4">
      <c r="A977" s="146"/>
      <c r="B977" s="146"/>
      <c r="C977" s="154" t="s">
        <v>
193</v>
      </c>
      <c r="D977" s="155" t="s">
        <v>
1391</v>
      </c>
    </row>
    <row r="978" spans="1:4">
      <c r="A978" s="146"/>
      <c r="B978" s="146"/>
      <c r="C978" s="154" t="s">
        <v>
193</v>
      </c>
      <c r="D978" s="155" t="s">
        <v>
1392</v>
      </c>
    </row>
    <row r="979" spans="1:4">
      <c r="A979" s="146"/>
      <c r="B979" s="146"/>
      <c r="C979" s="154" t="s">
        <v>
193</v>
      </c>
      <c r="D979" s="155" t="s">
        <v>
1393</v>
      </c>
    </row>
    <row r="980" spans="1:4">
      <c r="A980" s="146"/>
      <c r="B980" s="146"/>
      <c r="C980" s="154" t="s">
        <v>
193</v>
      </c>
      <c r="D980" s="155" t="s">
        <v>
1394</v>
      </c>
    </row>
    <row r="981" spans="1:4">
      <c r="A981" s="146"/>
      <c r="B981" s="146"/>
      <c r="C981" s="154" t="s">
        <v>
193</v>
      </c>
      <c r="D981" s="155" t="s">
        <v>
1395</v>
      </c>
    </row>
    <row r="982" spans="1:4">
      <c r="A982" s="146"/>
      <c r="B982" s="146"/>
      <c r="C982" s="154" t="s">
        <v>
193</v>
      </c>
      <c r="D982" s="155" t="s">
        <v>
1396</v>
      </c>
    </row>
    <row r="983" spans="1:4">
      <c r="A983" s="146"/>
      <c r="B983" s="146"/>
      <c r="C983" s="154" t="s">
        <v>
193</v>
      </c>
      <c r="D983" s="155" t="s">
        <v>
1397</v>
      </c>
    </row>
    <row r="984" spans="1:4">
      <c r="A984" s="146"/>
      <c r="B984" s="146"/>
      <c r="C984" s="154" t="s">
        <v>
193</v>
      </c>
      <c r="D984" s="155" t="s">
        <v>
1398</v>
      </c>
    </row>
    <row r="985" spans="1:4">
      <c r="A985" s="146"/>
      <c r="B985" s="146"/>
      <c r="C985" s="154" t="s">
        <v>
193</v>
      </c>
      <c r="D985" s="155" t="s">
        <v>
1399</v>
      </c>
    </row>
    <row r="986" spans="1:4">
      <c r="A986" s="146"/>
      <c r="B986" s="146"/>
      <c r="C986" s="154" t="s">
        <v>
193</v>
      </c>
      <c r="D986" s="155" t="s">
        <v>
905</v>
      </c>
    </row>
    <row r="987" spans="1:4">
      <c r="A987" s="146"/>
      <c r="B987" s="146"/>
      <c r="C987" s="154" t="s">
        <v>
193</v>
      </c>
      <c r="D987" s="155" t="s">
        <v>
490</v>
      </c>
    </row>
    <row r="988" spans="1:4">
      <c r="A988" s="146"/>
      <c r="B988" s="146"/>
      <c r="C988" s="154" t="s">
        <v>
193</v>
      </c>
      <c r="D988" s="155" t="s">
        <v>
907</v>
      </c>
    </row>
    <row r="989" spans="1:4">
      <c r="A989" s="146"/>
      <c r="B989" s="146"/>
      <c r="C989" s="154" t="s">
        <v>
193</v>
      </c>
      <c r="D989" s="155" t="s">
        <v>
909</v>
      </c>
    </row>
    <row r="990" spans="1:4">
      <c r="A990" s="146"/>
      <c r="B990" s="146"/>
      <c r="C990" s="154" t="s">
        <v>
193</v>
      </c>
      <c r="D990" s="155" t="s">
        <v>
1400</v>
      </c>
    </row>
    <row r="991" spans="1:4">
      <c r="A991" s="146"/>
      <c r="B991" s="146"/>
      <c r="C991" s="154" t="s">
        <v>
193</v>
      </c>
      <c r="D991" s="155" t="s">
        <v>
911</v>
      </c>
    </row>
    <row r="992" spans="1:4">
      <c r="A992" s="146"/>
      <c r="B992" s="146"/>
      <c r="C992" s="154" t="s">
        <v>
193</v>
      </c>
      <c r="D992" s="155" t="s">
        <v>
263</v>
      </c>
    </row>
    <row r="993" spans="1:4">
      <c r="A993" s="146"/>
      <c r="B993" s="146"/>
      <c r="C993" s="154" t="s">
        <v>
197</v>
      </c>
      <c r="D993" s="155" t="s">
        <v>
281</v>
      </c>
    </row>
    <row r="994" spans="1:4">
      <c r="A994" s="146"/>
      <c r="B994" s="146"/>
      <c r="C994" s="154" t="s">
        <v>
197</v>
      </c>
      <c r="D994" s="155" t="s">
        <v>
914</v>
      </c>
    </row>
    <row r="995" spans="1:4">
      <c r="A995" s="146"/>
      <c r="B995" s="146"/>
      <c r="C995" s="154" t="s">
        <v>
197</v>
      </c>
      <c r="D995" s="155" t="s">
        <v>
583</v>
      </c>
    </row>
    <row r="996" spans="1:4">
      <c r="A996" s="146"/>
      <c r="B996" s="146"/>
      <c r="C996" s="154" t="s">
        <v>
197</v>
      </c>
      <c r="D996" s="155" t="s">
        <v>
585</v>
      </c>
    </row>
    <row r="997" spans="1:4">
      <c r="A997" s="146"/>
      <c r="B997" s="146"/>
      <c r="C997" s="154" t="s">
        <v>
197</v>
      </c>
      <c r="D997" s="155" t="s">
        <v>
1401</v>
      </c>
    </row>
    <row r="998" spans="1:4">
      <c r="A998" s="146"/>
      <c r="B998" s="146"/>
      <c r="C998" s="154" t="s">
        <v>
197</v>
      </c>
      <c r="D998" s="155" t="s">
        <v>
916</v>
      </c>
    </row>
    <row r="999" spans="1:4">
      <c r="A999" s="146"/>
      <c r="B999" s="146"/>
      <c r="C999" s="154" t="s">
        <v>
197</v>
      </c>
      <c r="D999" s="155" t="s">
        <v>
589</v>
      </c>
    </row>
    <row r="1000" spans="1:4">
      <c r="A1000" s="146"/>
      <c r="B1000" s="146"/>
      <c r="C1000" s="154" t="s">
        <v>
197</v>
      </c>
      <c r="D1000" s="155" t="s">
        <v>
918</v>
      </c>
    </row>
    <row r="1001" spans="1:4">
      <c r="A1001" s="146"/>
      <c r="B1001" s="146"/>
      <c r="C1001" s="154" t="s">
        <v>
197</v>
      </c>
      <c r="D1001" s="155" t="s">
        <v>
591</v>
      </c>
    </row>
    <row r="1002" spans="1:4">
      <c r="A1002" s="146"/>
      <c r="B1002" s="146"/>
      <c r="C1002" s="154" t="s">
        <v>
197</v>
      </c>
      <c r="D1002" s="155" t="s">
        <v>
593</v>
      </c>
    </row>
    <row r="1003" spans="1:4">
      <c r="A1003" s="146"/>
      <c r="B1003" s="146"/>
      <c r="C1003" s="154" t="s">
        <v>
197</v>
      </c>
      <c r="D1003" s="155" t="s">
        <v>
283</v>
      </c>
    </row>
    <row r="1004" spans="1:4">
      <c r="A1004" s="146"/>
      <c r="B1004" s="146"/>
      <c r="C1004" s="154" t="s">
        <v>
197</v>
      </c>
      <c r="D1004" s="155" t="s">
        <v>
285</v>
      </c>
    </row>
    <row r="1005" spans="1:4">
      <c r="A1005" s="146"/>
      <c r="B1005" s="146"/>
      <c r="C1005" s="154" t="s">
        <v>
197</v>
      </c>
      <c r="D1005" s="155" t="s">
        <v>
595</v>
      </c>
    </row>
    <row r="1006" spans="1:4">
      <c r="A1006" s="146"/>
      <c r="B1006" s="146"/>
      <c r="C1006" s="154" t="s">
        <v>
197</v>
      </c>
      <c r="D1006" s="155" t="s">
        <v>
597</v>
      </c>
    </row>
    <row r="1007" spans="1:4">
      <c r="A1007" s="146"/>
      <c r="B1007" s="146"/>
      <c r="C1007" s="154" t="s">
        <v>
197</v>
      </c>
      <c r="D1007" s="155" t="s">
        <v>
920</v>
      </c>
    </row>
    <row r="1008" spans="1:4">
      <c r="A1008" s="146"/>
      <c r="B1008" s="146"/>
      <c r="C1008" s="154" t="s">
        <v>
197</v>
      </c>
      <c r="D1008" s="155" t="s">
        <v>
599</v>
      </c>
    </row>
    <row r="1009" spans="1:4">
      <c r="A1009" s="146"/>
      <c r="B1009" s="146"/>
      <c r="C1009" s="154" t="s">
        <v>
197</v>
      </c>
      <c r="D1009" s="155" t="s">
        <v>
922</v>
      </c>
    </row>
    <row r="1010" spans="1:4">
      <c r="A1010" s="146"/>
      <c r="B1010" s="146"/>
      <c r="C1010" s="154" t="s">
        <v>
197</v>
      </c>
      <c r="D1010" s="155" t="s">
        <v>
601</v>
      </c>
    </row>
    <row r="1011" spans="1:4">
      <c r="A1011" s="146"/>
      <c r="B1011" s="146"/>
      <c r="C1011" s="154" t="s">
        <v>
197</v>
      </c>
      <c r="D1011" s="155" t="s">
        <v>
924</v>
      </c>
    </row>
    <row r="1012" spans="1:4">
      <c r="A1012" s="146"/>
      <c r="B1012" s="146"/>
      <c r="C1012" s="154" t="s">
        <v>
197</v>
      </c>
      <c r="D1012" s="155" t="s">
        <v>
603</v>
      </c>
    </row>
    <row r="1013" spans="1:4">
      <c r="A1013" s="146"/>
      <c r="B1013" s="146"/>
      <c r="C1013" s="154" t="s">
        <v>
197</v>
      </c>
      <c r="D1013" s="155" t="s">
        <v>
926</v>
      </c>
    </row>
    <row r="1014" spans="1:4">
      <c r="A1014" s="146"/>
      <c r="B1014" s="146"/>
      <c r="C1014" s="154" t="s">
        <v>
197</v>
      </c>
      <c r="D1014" s="155" t="s">
        <v>
928</v>
      </c>
    </row>
    <row r="1015" spans="1:4">
      <c r="A1015" s="146"/>
      <c r="B1015" s="146"/>
      <c r="C1015" s="154" t="s">
        <v>
197</v>
      </c>
      <c r="D1015" s="155" t="s">
        <v>
930</v>
      </c>
    </row>
    <row r="1016" spans="1:4">
      <c r="A1016" s="146"/>
      <c r="B1016" s="146"/>
      <c r="C1016" s="154" t="s">
        <v>
197</v>
      </c>
      <c r="D1016" s="155" t="s">
        <v>
932</v>
      </c>
    </row>
    <row r="1017" spans="1:4">
      <c r="A1017" s="146"/>
      <c r="B1017" s="146"/>
      <c r="C1017" s="154" t="s">
        <v>
197</v>
      </c>
      <c r="D1017" s="155" t="s">
        <v>
415</v>
      </c>
    </row>
    <row r="1018" spans="1:4">
      <c r="A1018" s="146"/>
      <c r="B1018" s="146"/>
      <c r="C1018" s="154" t="s">
        <v>
197</v>
      </c>
      <c r="D1018" s="155" t="s">
        <v>
605</v>
      </c>
    </row>
    <row r="1019" spans="1:4">
      <c r="A1019" s="146"/>
      <c r="B1019" s="146"/>
      <c r="C1019" s="154" t="s">
        <v>
197</v>
      </c>
      <c r="D1019" s="155" t="s">
        <v>
934</v>
      </c>
    </row>
    <row r="1020" spans="1:4">
      <c r="A1020" s="146"/>
      <c r="B1020" s="146"/>
      <c r="C1020" s="154" t="s">
        <v>
197</v>
      </c>
      <c r="D1020" s="155" t="s">
        <v>
607</v>
      </c>
    </row>
    <row r="1021" spans="1:4">
      <c r="A1021" s="146"/>
      <c r="B1021" s="146"/>
      <c r="C1021" s="154" t="s">
        <v>
197</v>
      </c>
      <c r="D1021" s="155" t="s">
        <v>
417</v>
      </c>
    </row>
    <row r="1022" spans="1:4">
      <c r="A1022" s="146"/>
      <c r="B1022" s="146"/>
      <c r="C1022" s="154" t="s">
        <v>
197</v>
      </c>
      <c r="D1022" s="155" t="s">
        <v>
609</v>
      </c>
    </row>
    <row r="1023" spans="1:4">
      <c r="A1023" s="146"/>
      <c r="B1023" s="146"/>
      <c r="C1023" s="154" t="s">
        <v>
197</v>
      </c>
      <c r="D1023" s="155" t="s">
        <v>
936</v>
      </c>
    </row>
    <row r="1024" spans="1:4">
      <c r="A1024" s="146"/>
      <c r="B1024" s="146"/>
      <c r="C1024" s="154" t="s">
        <v>
197</v>
      </c>
      <c r="D1024" s="155" t="s">
        <v>
611</v>
      </c>
    </row>
    <row r="1025" spans="1:4">
      <c r="A1025" s="146"/>
      <c r="B1025" s="146"/>
      <c r="C1025" s="154" t="s">
        <v>
197</v>
      </c>
      <c r="D1025" s="155" t="s">
        <v>
1402</v>
      </c>
    </row>
    <row r="1026" spans="1:4">
      <c r="A1026" s="146"/>
      <c r="B1026" s="146"/>
      <c r="C1026" s="154" t="s">
        <v>
197</v>
      </c>
      <c r="D1026" s="155" t="s">
        <v>
615</v>
      </c>
    </row>
    <row r="1027" spans="1:4">
      <c r="A1027" s="146"/>
      <c r="B1027" s="146"/>
      <c r="C1027" s="154" t="s">
        <v>
197</v>
      </c>
      <c r="D1027" s="155" t="s">
        <v>
617</v>
      </c>
    </row>
    <row r="1028" spans="1:4">
      <c r="A1028" s="146"/>
      <c r="B1028" s="146"/>
      <c r="C1028" s="154" t="s">
        <v>
197</v>
      </c>
      <c r="D1028" s="155" t="s">
        <v>
1403</v>
      </c>
    </row>
    <row r="1029" spans="1:4">
      <c r="A1029" s="146"/>
      <c r="B1029" s="146"/>
      <c r="C1029" s="154" t="s">
        <v>
197</v>
      </c>
      <c r="D1029" s="155" t="s">
        <v>
619</v>
      </c>
    </row>
    <row r="1030" spans="1:4">
      <c r="A1030" s="146"/>
      <c r="B1030" s="146"/>
      <c r="C1030" s="154" t="s">
        <v>
197</v>
      </c>
      <c r="D1030" s="155" t="s">
        <v>
621</v>
      </c>
    </row>
    <row r="1031" spans="1:4">
      <c r="A1031" s="146"/>
      <c r="B1031" s="146"/>
      <c r="C1031" s="154" t="s">
        <v>
197</v>
      </c>
      <c r="D1031" s="155" t="s">
        <v>
623</v>
      </c>
    </row>
    <row r="1032" spans="1:4">
      <c r="A1032" s="146"/>
      <c r="B1032" s="146"/>
      <c r="C1032" s="154" t="s">
        <v>
197</v>
      </c>
      <c r="D1032" s="155" t="s">
        <v>
1404</v>
      </c>
    </row>
    <row r="1033" spans="1:4">
      <c r="A1033" s="146"/>
      <c r="B1033" s="146"/>
      <c r="C1033" s="154" t="s">
        <v>
197</v>
      </c>
      <c r="D1033" s="155" t="s">
        <v>
938</v>
      </c>
    </row>
    <row r="1034" spans="1:4">
      <c r="A1034" s="146"/>
      <c r="B1034" s="146"/>
      <c r="C1034" s="154" t="s">
        <v>
197</v>
      </c>
      <c r="D1034" s="155" t="s">
        <v>
940</v>
      </c>
    </row>
    <row r="1035" spans="1:4">
      <c r="A1035" s="146"/>
      <c r="B1035" s="146"/>
      <c r="C1035" s="154" t="s">
        <v>
197</v>
      </c>
      <c r="D1035" s="155" t="s">
        <v>
625</v>
      </c>
    </row>
    <row r="1036" spans="1:4">
      <c r="A1036" s="146"/>
      <c r="B1036" s="146"/>
      <c r="C1036" s="154" t="s">
        <v>
197</v>
      </c>
      <c r="D1036" s="155" t="s">
        <v>
627</v>
      </c>
    </row>
    <row r="1037" spans="1:4">
      <c r="A1037" s="146"/>
      <c r="B1037" s="146"/>
      <c r="C1037" s="154" t="s">
        <v>
197</v>
      </c>
      <c r="D1037" s="155" t="s">
        <v>
1405</v>
      </c>
    </row>
    <row r="1038" spans="1:4">
      <c r="A1038" s="146"/>
      <c r="B1038" s="146"/>
      <c r="C1038" s="154" t="s">
        <v>
197</v>
      </c>
      <c r="D1038" s="155" t="s">
        <v>
942</v>
      </c>
    </row>
    <row r="1039" spans="1:4">
      <c r="A1039" s="146"/>
      <c r="B1039" s="146"/>
      <c r="C1039" s="154" t="s">
        <v>
197</v>
      </c>
      <c r="D1039" s="155" t="s">
        <v>
943</v>
      </c>
    </row>
    <row r="1040" spans="1:4">
      <c r="A1040" s="146"/>
      <c r="B1040" s="146"/>
      <c r="C1040" s="154" t="s">
        <v>
197</v>
      </c>
      <c r="D1040" s="155" t="s">
        <v>
1406</v>
      </c>
    </row>
    <row r="1041" spans="1:4">
      <c r="A1041" s="146"/>
      <c r="B1041" s="146"/>
      <c r="C1041" s="154" t="s">
        <v>
197</v>
      </c>
      <c r="D1041" s="155" t="s">
        <v>
1250</v>
      </c>
    </row>
    <row r="1042" spans="1:4">
      <c r="A1042" s="146"/>
      <c r="B1042" s="146"/>
      <c r="C1042" s="154" t="s">
        <v>
197</v>
      </c>
      <c r="D1042" s="155" t="s">
        <v>
1407</v>
      </c>
    </row>
    <row r="1043" spans="1:4">
      <c r="A1043" s="146"/>
      <c r="B1043" s="146"/>
      <c r="C1043" s="154" t="s">
        <v>
197</v>
      </c>
      <c r="D1043" s="155" t="s">
        <v>
947</v>
      </c>
    </row>
    <row r="1044" spans="1:4">
      <c r="A1044" s="146"/>
      <c r="B1044" s="146"/>
      <c r="C1044" s="154" t="s">
        <v>
197</v>
      </c>
      <c r="D1044" s="155" t="s">
        <v>
949</v>
      </c>
    </row>
    <row r="1045" spans="1:4">
      <c r="A1045" s="146"/>
      <c r="B1045" s="146"/>
      <c r="C1045" s="154" t="s">
        <v>
197</v>
      </c>
      <c r="D1045" s="155" t="s">
        <v>
951</v>
      </c>
    </row>
    <row r="1046" spans="1:4">
      <c r="A1046" s="146"/>
      <c r="B1046" s="146"/>
      <c r="C1046" s="154" t="s">
        <v>
197</v>
      </c>
      <c r="D1046" s="155" t="s">
        <v>
953</v>
      </c>
    </row>
    <row r="1047" spans="1:4">
      <c r="A1047" s="146"/>
      <c r="B1047" s="146"/>
      <c r="C1047" s="154" t="s">
        <v>
201</v>
      </c>
      <c r="D1047" s="155" t="s">
        <v>
633</v>
      </c>
    </row>
    <row r="1048" spans="1:4">
      <c r="A1048" s="146"/>
      <c r="B1048" s="146"/>
      <c r="C1048" s="154" t="s">
        <v>
201</v>
      </c>
      <c r="D1048" s="155" t="s">
        <v>
635</v>
      </c>
    </row>
    <row r="1049" spans="1:4">
      <c r="A1049" s="146"/>
      <c r="B1049" s="146"/>
      <c r="C1049" s="154" t="s">
        <v>
201</v>
      </c>
      <c r="D1049" s="155" t="s">
        <v>
1408</v>
      </c>
    </row>
    <row r="1050" spans="1:4">
      <c r="A1050" s="146"/>
      <c r="B1050" s="146"/>
      <c r="C1050" s="154" t="s">
        <v>
201</v>
      </c>
      <c r="D1050" s="155" t="s">
        <v>
1409</v>
      </c>
    </row>
    <row r="1051" spans="1:4">
      <c r="A1051" s="146"/>
      <c r="B1051" s="146"/>
      <c r="C1051" s="154" t="s">
        <v>
201</v>
      </c>
      <c r="D1051" s="155" t="s">
        <v>
637</v>
      </c>
    </row>
    <row r="1052" spans="1:4">
      <c r="A1052" s="146"/>
      <c r="B1052" s="146"/>
      <c r="C1052" s="154" t="s">
        <v>
201</v>
      </c>
      <c r="D1052" s="155" t="s">
        <v>
639</v>
      </c>
    </row>
    <row r="1053" spans="1:4">
      <c r="A1053" s="146"/>
      <c r="B1053" s="146"/>
      <c r="C1053" s="154" t="s">
        <v>
201</v>
      </c>
      <c r="D1053" s="155" t="s">
        <v>
955</v>
      </c>
    </row>
    <row r="1054" spans="1:4">
      <c r="A1054" s="146"/>
      <c r="B1054" s="146"/>
      <c r="C1054" s="154" t="s">
        <v>
201</v>
      </c>
      <c r="D1054" s="155" t="s">
        <v>
1410</v>
      </c>
    </row>
    <row r="1055" spans="1:4">
      <c r="A1055" s="146"/>
      <c r="B1055" s="146"/>
      <c r="C1055" s="154" t="s">
        <v>
201</v>
      </c>
      <c r="D1055" s="155" t="s">
        <v>
641</v>
      </c>
    </row>
    <row r="1056" spans="1:4">
      <c r="A1056" s="146"/>
      <c r="B1056" s="146"/>
      <c r="C1056" s="154" t="s">
        <v>
201</v>
      </c>
      <c r="D1056" s="155" t="s">
        <v>
1411</v>
      </c>
    </row>
    <row r="1057" spans="1:4">
      <c r="A1057" s="146"/>
      <c r="B1057" s="146"/>
      <c r="C1057" s="154" t="s">
        <v>
201</v>
      </c>
      <c r="D1057" s="155" t="s">
        <v>
1412</v>
      </c>
    </row>
    <row r="1058" spans="1:4">
      <c r="A1058" s="146"/>
      <c r="B1058" s="146"/>
      <c r="C1058" s="154" t="s">
        <v>
201</v>
      </c>
      <c r="D1058" s="155" t="s">
        <v>
957</v>
      </c>
    </row>
    <row r="1059" spans="1:4">
      <c r="A1059" s="146"/>
      <c r="B1059" s="146"/>
      <c r="C1059" s="154" t="s">
        <v>
201</v>
      </c>
      <c r="D1059" s="155" t="s">
        <v>
1413</v>
      </c>
    </row>
    <row r="1060" spans="1:4">
      <c r="A1060" s="146"/>
      <c r="B1060" s="146"/>
      <c r="C1060" s="154" t="s">
        <v>
201</v>
      </c>
      <c r="D1060" s="155" t="s">
        <v>
959</v>
      </c>
    </row>
    <row r="1061" spans="1:4">
      <c r="A1061" s="146"/>
      <c r="B1061" s="146"/>
      <c r="C1061" s="154" t="s">
        <v>
201</v>
      </c>
      <c r="D1061" s="155" t="s">
        <v>
961</v>
      </c>
    </row>
    <row r="1062" spans="1:4">
      <c r="A1062" s="146"/>
      <c r="B1062" s="146"/>
      <c r="C1062" s="154" t="s">
        <v>
201</v>
      </c>
      <c r="D1062" s="155" t="s">
        <v>
963</v>
      </c>
    </row>
    <row r="1063" spans="1:4">
      <c r="A1063" s="146"/>
      <c r="B1063" s="146"/>
      <c r="C1063" s="154" t="s">
        <v>
201</v>
      </c>
      <c r="D1063" s="155" t="s">
        <v>
965</v>
      </c>
    </row>
    <row r="1064" spans="1:4">
      <c r="A1064" s="146"/>
      <c r="B1064" s="146"/>
      <c r="C1064" s="154" t="s">
        <v>
201</v>
      </c>
      <c r="D1064" s="155" t="s">
        <v>
848</v>
      </c>
    </row>
    <row r="1065" spans="1:4">
      <c r="A1065" s="146"/>
      <c r="B1065" s="146"/>
      <c r="C1065" s="154" t="s">
        <v>
201</v>
      </c>
      <c r="D1065" s="155" t="s">
        <v>
968</v>
      </c>
    </row>
    <row r="1066" spans="1:4">
      <c r="A1066" s="146"/>
      <c r="B1066" s="146"/>
      <c r="C1066" s="154" t="s">
        <v>
201</v>
      </c>
      <c r="D1066" s="155" t="s">
        <v>
1414</v>
      </c>
    </row>
    <row r="1067" spans="1:4">
      <c r="A1067" s="146"/>
      <c r="B1067" s="146"/>
      <c r="C1067" s="154" t="s">
        <v>
201</v>
      </c>
      <c r="D1067" s="155" t="s">
        <v>
1089</v>
      </c>
    </row>
    <row r="1068" spans="1:4">
      <c r="A1068" s="146"/>
      <c r="B1068" s="146"/>
      <c r="C1068" s="154" t="s">
        <v>
201</v>
      </c>
      <c r="D1068" s="155" t="s">
        <v>
1415</v>
      </c>
    </row>
    <row r="1069" spans="1:4">
      <c r="A1069" s="146"/>
      <c r="B1069" s="146"/>
      <c r="C1069" s="154" t="s">
        <v>
201</v>
      </c>
      <c r="D1069" s="155" t="s">
        <v>
1416</v>
      </c>
    </row>
    <row r="1070" spans="1:4">
      <c r="A1070" s="146"/>
      <c r="B1070" s="146"/>
      <c r="C1070" s="154" t="s">
        <v>
201</v>
      </c>
      <c r="D1070" s="155" t="s">
        <v>
1417</v>
      </c>
    </row>
    <row r="1071" spans="1:4">
      <c r="A1071" s="146"/>
      <c r="B1071" s="146"/>
      <c r="C1071" s="154" t="s">
        <v>
201</v>
      </c>
      <c r="D1071" s="155" t="s">
        <v>
1418</v>
      </c>
    </row>
    <row r="1072" spans="1:4">
      <c r="A1072" s="146"/>
      <c r="B1072" s="146"/>
      <c r="C1072" s="154" t="s">
        <v>
201</v>
      </c>
      <c r="D1072" s="155" t="s">
        <v>
1419</v>
      </c>
    </row>
    <row r="1073" spans="1:4">
      <c r="A1073" s="146"/>
      <c r="B1073" s="146"/>
      <c r="C1073" s="154" t="s">
        <v>
201</v>
      </c>
      <c r="D1073" s="155" t="s">
        <v>
1420</v>
      </c>
    </row>
    <row r="1074" spans="1:4">
      <c r="A1074" s="146"/>
      <c r="B1074" s="146"/>
      <c r="C1074" s="154" t="s">
        <v>
201</v>
      </c>
      <c r="D1074" s="155" t="s">
        <v>
1421</v>
      </c>
    </row>
    <row r="1075" spans="1:4">
      <c r="A1075" s="146"/>
      <c r="B1075" s="146"/>
      <c r="C1075" s="154" t="s">
        <v>
201</v>
      </c>
      <c r="D1075" s="155" t="s">
        <v>
1422</v>
      </c>
    </row>
    <row r="1076" spans="1:4">
      <c r="A1076" s="146"/>
      <c r="B1076" s="146"/>
      <c r="C1076" s="154" t="s">
        <v>
205</v>
      </c>
      <c r="D1076" s="155" t="s">
        <v>
421</v>
      </c>
    </row>
    <row r="1077" spans="1:4">
      <c r="A1077" s="146"/>
      <c r="B1077" s="146"/>
      <c r="C1077" s="154" t="s">
        <v>
205</v>
      </c>
      <c r="D1077" s="155" t="s">
        <v>
643</v>
      </c>
    </row>
    <row r="1078" spans="1:4">
      <c r="A1078" s="146"/>
      <c r="B1078" s="146"/>
      <c r="C1078" s="154" t="s">
        <v>
205</v>
      </c>
      <c r="D1078" s="155" t="s">
        <v>
970</v>
      </c>
    </row>
    <row r="1079" spans="1:4">
      <c r="A1079" s="146"/>
      <c r="B1079" s="146"/>
      <c r="C1079" s="154" t="s">
        <v>
205</v>
      </c>
      <c r="D1079" s="155" t="s">
        <v>
1423</v>
      </c>
    </row>
    <row r="1080" spans="1:4">
      <c r="A1080" s="146"/>
      <c r="B1080" s="146"/>
      <c r="C1080" s="154" t="s">
        <v>
205</v>
      </c>
      <c r="D1080" s="155" t="s">
        <v>
423</v>
      </c>
    </row>
    <row r="1081" spans="1:4">
      <c r="A1081" s="146"/>
      <c r="B1081" s="146"/>
      <c r="C1081" s="154" t="s">
        <v>
205</v>
      </c>
      <c r="D1081" s="155" t="s">
        <v>
645</v>
      </c>
    </row>
    <row r="1082" spans="1:4">
      <c r="A1082" s="146"/>
      <c r="B1082" s="146"/>
      <c r="C1082" s="154" t="s">
        <v>
205</v>
      </c>
      <c r="D1082" s="155" t="s">
        <v>
1424</v>
      </c>
    </row>
    <row r="1083" spans="1:4">
      <c r="A1083" s="146"/>
      <c r="B1083" s="146"/>
      <c r="C1083" s="154" t="s">
        <v>
205</v>
      </c>
      <c r="D1083" s="155" t="s">
        <v>
647</v>
      </c>
    </row>
    <row r="1084" spans="1:4">
      <c r="A1084" s="146"/>
      <c r="B1084" s="146"/>
      <c r="C1084" s="154" t="s">
        <v>
205</v>
      </c>
      <c r="D1084" s="155" t="s">
        <v>
974</v>
      </c>
    </row>
    <row r="1085" spans="1:4">
      <c r="A1085" s="146"/>
      <c r="B1085" s="146"/>
      <c r="C1085" s="154" t="s">
        <v>
205</v>
      </c>
      <c r="D1085" s="155" t="s">
        <v>
976</v>
      </c>
    </row>
    <row r="1086" spans="1:4">
      <c r="A1086" s="146"/>
      <c r="B1086" s="146"/>
      <c r="C1086" s="154" t="s">
        <v>
205</v>
      </c>
      <c r="D1086" s="155" t="s">
        <v>
1425</v>
      </c>
    </row>
    <row r="1087" spans="1:4">
      <c r="A1087" s="146"/>
      <c r="B1087" s="146"/>
      <c r="C1087" s="154" t="s">
        <v>
205</v>
      </c>
      <c r="D1087" s="155" t="s">
        <v>
980</v>
      </c>
    </row>
    <row r="1088" spans="1:4">
      <c r="A1088" s="146"/>
      <c r="B1088" s="146"/>
      <c r="C1088" s="154" t="s">
        <v>
205</v>
      </c>
      <c r="D1088" s="155" t="s">
        <v>
1426</v>
      </c>
    </row>
    <row r="1089" spans="1:4">
      <c r="A1089" s="146"/>
      <c r="B1089" s="146"/>
      <c r="C1089" s="154" t="s">
        <v>
205</v>
      </c>
      <c r="D1089" s="155" t="s">
        <v>
1427</v>
      </c>
    </row>
    <row r="1090" spans="1:4">
      <c r="A1090" s="146"/>
      <c r="B1090" s="146"/>
      <c r="C1090" s="154" t="s">
        <v>
205</v>
      </c>
      <c r="D1090" s="155" t="s">
        <v>
1428</v>
      </c>
    </row>
    <row r="1091" spans="1:4">
      <c r="A1091" s="146"/>
      <c r="B1091" s="146"/>
      <c r="C1091" s="154" t="s">
        <v>
205</v>
      </c>
      <c r="D1091" s="155" t="s">
        <v>
1429</v>
      </c>
    </row>
    <row r="1092" spans="1:4">
      <c r="A1092" s="146"/>
      <c r="B1092" s="146"/>
      <c r="C1092" s="154" t="s">
        <v>
205</v>
      </c>
      <c r="D1092" s="155" t="s">
        <v>
1430</v>
      </c>
    </row>
    <row r="1093" spans="1:4">
      <c r="A1093" s="146"/>
      <c r="B1093" s="146"/>
      <c r="C1093" s="154" t="s">
        <v>
205</v>
      </c>
      <c r="D1093" s="155" t="s">
        <v>
1431</v>
      </c>
    </row>
    <row r="1094" spans="1:4">
      <c r="A1094" s="146"/>
      <c r="B1094" s="146"/>
      <c r="C1094" s="154" t="s">
        <v>
205</v>
      </c>
      <c r="D1094" s="155" t="s">
        <v>
1432</v>
      </c>
    </row>
    <row r="1095" spans="1:4">
      <c r="A1095" s="146"/>
      <c r="B1095" s="146"/>
      <c r="C1095" s="154" t="s">
        <v>
208</v>
      </c>
      <c r="D1095" s="155" t="s">
        <v>
427</v>
      </c>
    </row>
    <row r="1096" spans="1:4">
      <c r="A1096" s="146"/>
      <c r="B1096" s="146"/>
      <c r="C1096" s="154" t="s">
        <v>
208</v>
      </c>
      <c r="D1096" s="155" t="s">
        <v>
1433</v>
      </c>
    </row>
    <row r="1097" spans="1:4">
      <c r="A1097" s="146"/>
      <c r="B1097" s="146"/>
      <c r="C1097" s="154" t="s">
        <v>
208</v>
      </c>
      <c r="D1097" s="155" t="s">
        <v>
1434</v>
      </c>
    </row>
    <row r="1098" spans="1:4">
      <c r="A1098" s="146"/>
      <c r="B1098" s="146"/>
      <c r="C1098" s="154" t="s">
        <v>
208</v>
      </c>
      <c r="D1098" s="155" t="s">
        <v>
1435</v>
      </c>
    </row>
    <row r="1099" spans="1:4">
      <c r="A1099" s="146"/>
      <c r="B1099" s="146"/>
      <c r="C1099" s="154" t="s">
        <v>
208</v>
      </c>
      <c r="D1099" s="155" t="s">
        <v>
649</v>
      </c>
    </row>
    <row r="1100" spans="1:4">
      <c r="A1100" s="146"/>
      <c r="B1100" s="146"/>
      <c r="C1100" s="154" t="s">
        <v>
208</v>
      </c>
      <c r="D1100" s="155" t="s">
        <v>
1436</v>
      </c>
    </row>
    <row r="1101" spans="1:4">
      <c r="A1101" s="146"/>
      <c r="B1101" s="146"/>
      <c r="C1101" s="154" t="s">
        <v>
208</v>
      </c>
      <c r="D1101" s="155" t="s">
        <v>
651</v>
      </c>
    </row>
    <row r="1102" spans="1:4">
      <c r="A1102" s="146"/>
      <c r="B1102" s="146"/>
      <c r="C1102" s="154" t="s">
        <v>
208</v>
      </c>
      <c r="D1102" s="155" t="s">
        <v>
653</v>
      </c>
    </row>
    <row r="1103" spans="1:4">
      <c r="A1103" s="146"/>
      <c r="B1103" s="146"/>
      <c r="C1103" s="154" t="s">
        <v>
208</v>
      </c>
      <c r="D1103" s="155" t="s">
        <v>
655</v>
      </c>
    </row>
    <row r="1104" spans="1:4">
      <c r="A1104" s="146"/>
      <c r="B1104" s="146"/>
      <c r="C1104" s="154" t="s">
        <v>
208</v>
      </c>
      <c r="D1104" s="155" t="s">
        <v>
429</v>
      </c>
    </row>
    <row r="1105" spans="1:4">
      <c r="A1105" s="146"/>
      <c r="B1105" s="146"/>
      <c r="C1105" s="154" t="s">
        <v>
208</v>
      </c>
      <c r="D1105" s="155" t="s">
        <v>
657</v>
      </c>
    </row>
    <row r="1106" spans="1:4">
      <c r="A1106" s="146"/>
      <c r="B1106" s="146"/>
      <c r="C1106" s="154" t="s">
        <v>
208</v>
      </c>
      <c r="D1106" s="155" t="s">
        <v>
659</v>
      </c>
    </row>
    <row r="1107" spans="1:4">
      <c r="A1107" s="146"/>
      <c r="B1107" s="146"/>
      <c r="C1107" s="154" t="s">
        <v>
208</v>
      </c>
      <c r="D1107" s="155" t="s">
        <v>
1437</v>
      </c>
    </row>
    <row r="1108" spans="1:4">
      <c r="A1108" s="146"/>
      <c r="B1108" s="146"/>
      <c r="C1108" s="154" t="s">
        <v>
208</v>
      </c>
      <c r="D1108" s="155" t="s">
        <v>
1438</v>
      </c>
    </row>
    <row r="1109" spans="1:4">
      <c r="A1109" s="146"/>
      <c r="B1109" s="146"/>
      <c r="C1109" s="154" t="s">
        <v>
208</v>
      </c>
      <c r="D1109" s="155" t="s">
        <v>
661</v>
      </c>
    </row>
    <row r="1110" spans="1:4">
      <c r="A1110" s="146"/>
      <c r="B1110" s="146"/>
      <c r="C1110" s="154" t="s">
        <v>
208</v>
      </c>
      <c r="D1110" s="155" t="s">
        <v>
663</v>
      </c>
    </row>
    <row r="1111" spans="1:4">
      <c r="A1111" s="146"/>
      <c r="B1111" s="146"/>
      <c r="C1111" s="154" t="s">
        <v>
208</v>
      </c>
      <c r="D1111" s="155" t="s">
        <v>
986</v>
      </c>
    </row>
    <row r="1112" spans="1:4">
      <c r="A1112" s="146"/>
      <c r="B1112" s="146"/>
      <c r="C1112" s="154" t="s">
        <v>
208</v>
      </c>
      <c r="D1112" s="155" t="s">
        <v>
1439</v>
      </c>
    </row>
    <row r="1113" spans="1:4">
      <c r="A1113" s="146"/>
      <c r="B1113" s="146"/>
      <c r="C1113" s="154" t="s">
        <v>
208</v>
      </c>
      <c r="D1113" s="155" t="s">
        <v>
1440</v>
      </c>
    </row>
    <row r="1114" spans="1:4">
      <c r="A1114" s="146"/>
      <c r="B1114" s="146"/>
      <c r="C1114" s="154" t="s">
        <v>
208</v>
      </c>
      <c r="D1114" s="155" t="s">
        <v>
1441</v>
      </c>
    </row>
    <row r="1115" spans="1:4">
      <c r="A1115" s="146"/>
      <c r="B1115" s="146"/>
      <c r="C1115" s="154" t="s">
        <v>
208</v>
      </c>
      <c r="D1115" s="155" t="s">
        <v>
1442</v>
      </c>
    </row>
    <row r="1116" spans="1:4">
      <c r="A1116" s="146"/>
      <c r="B1116" s="146"/>
      <c r="C1116" s="154" t="s">
        <v>
208</v>
      </c>
      <c r="D1116" s="155" t="s">
        <v>
665</v>
      </c>
    </row>
    <row r="1117" spans="1:4">
      <c r="A1117" s="146"/>
      <c r="B1117" s="146"/>
      <c r="C1117" s="154" t="s">
        <v>
208</v>
      </c>
      <c r="D1117" s="155" t="s">
        <v>
1443</v>
      </c>
    </row>
    <row r="1118" spans="1:4">
      <c r="A1118" s="146"/>
      <c r="B1118" s="146"/>
      <c r="C1118" s="154" t="s">
        <v>
208</v>
      </c>
      <c r="D1118" s="155" t="s">
        <v>
1444</v>
      </c>
    </row>
    <row r="1119" spans="1:4">
      <c r="A1119" s="146"/>
      <c r="B1119" s="146"/>
      <c r="C1119" s="154" t="s">
        <v>
208</v>
      </c>
      <c r="D1119" s="155" t="s">
        <v>
1445</v>
      </c>
    </row>
    <row r="1120" spans="1:4">
      <c r="A1120" s="146"/>
      <c r="B1120" s="146"/>
      <c r="C1120" s="154" t="s">
        <v>
208</v>
      </c>
      <c r="D1120" s="155" t="s">
        <v>
1446</v>
      </c>
    </row>
    <row r="1121" spans="1:4">
      <c r="A1121" s="146"/>
      <c r="B1121" s="146"/>
      <c r="C1121" s="154" t="s">
        <v>
211</v>
      </c>
      <c r="D1121" s="155" t="s">
        <v>
1447</v>
      </c>
    </row>
    <row r="1122" spans="1:4">
      <c r="A1122" s="146"/>
      <c r="B1122" s="146"/>
      <c r="C1122" s="154" t="s">
        <v>
211</v>
      </c>
      <c r="D1122" s="155" t="s">
        <v>
431</v>
      </c>
    </row>
    <row r="1123" spans="1:4">
      <c r="A1123" s="146"/>
      <c r="B1123" s="146"/>
      <c r="C1123" s="154" t="s">
        <v>
211</v>
      </c>
      <c r="D1123" s="155" t="s">
        <v>
667</v>
      </c>
    </row>
    <row r="1124" spans="1:4">
      <c r="A1124" s="146"/>
      <c r="B1124" s="146"/>
      <c r="C1124" s="154" t="s">
        <v>
211</v>
      </c>
      <c r="D1124" s="155" t="s">
        <v>
331</v>
      </c>
    </row>
    <row r="1125" spans="1:4">
      <c r="A1125" s="146"/>
      <c r="B1125" s="146"/>
      <c r="C1125" s="154" t="s">
        <v>
211</v>
      </c>
      <c r="D1125" s="155" t="s">
        <v>
333</v>
      </c>
    </row>
    <row r="1126" spans="1:4">
      <c r="A1126" s="146"/>
      <c r="B1126" s="146"/>
      <c r="C1126" s="154" t="s">
        <v>
211</v>
      </c>
      <c r="D1126" s="155" t="s">
        <v>
335</v>
      </c>
    </row>
    <row r="1127" spans="1:4">
      <c r="A1127" s="146"/>
      <c r="B1127" s="146"/>
      <c r="C1127" s="154" t="s">
        <v>
211</v>
      </c>
      <c r="D1127" s="155" t="s">
        <v>
669</v>
      </c>
    </row>
    <row r="1128" spans="1:4">
      <c r="A1128" s="146"/>
      <c r="B1128" s="146"/>
      <c r="C1128" s="154" t="s">
        <v>
211</v>
      </c>
      <c r="D1128" s="155" t="s">
        <v>
337</v>
      </c>
    </row>
    <row r="1129" spans="1:4">
      <c r="A1129" s="146"/>
      <c r="B1129" s="146"/>
      <c r="C1129" s="154" t="s">
        <v>
211</v>
      </c>
      <c r="D1129" s="155" t="s">
        <v>
671</v>
      </c>
    </row>
    <row r="1130" spans="1:4">
      <c r="A1130" s="146"/>
      <c r="B1130" s="146"/>
      <c r="C1130" s="154" t="s">
        <v>
211</v>
      </c>
      <c r="D1130" s="155" t="s">
        <v>
287</v>
      </c>
    </row>
    <row r="1131" spans="1:4">
      <c r="A1131" s="146"/>
      <c r="B1131" s="146"/>
      <c r="C1131" s="154" t="s">
        <v>
211</v>
      </c>
      <c r="D1131" s="155" t="s">
        <v>
433</v>
      </c>
    </row>
    <row r="1132" spans="1:4">
      <c r="A1132" s="146"/>
      <c r="B1132" s="146"/>
      <c r="C1132" s="154" t="s">
        <v>
211</v>
      </c>
      <c r="D1132" s="155" t="s">
        <v>
435</v>
      </c>
    </row>
    <row r="1133" spans="1:4">
      <c r="A1133" s="146"/>
      <c r="B1133" s="146"/>
      <c r="C1133" s="154" t="s">
        <v>
211</v>
      </c>
      <c r="D1133" s="155" t="s">
        <v>
437</v>
      </c>
    </row>
    <row r="1134" spans="1:4">
      <c r="A1134" s="146"/>
      <c r="B1134" s="146"/>
      <c r="C1134" s="154" t="s">
        <v>
211</v>
      </c>
      <c r="D1134" s="155" t="s">
        <v>
673</v>
      </c>
    </row>
    <row r="1135" spans="1:4">
      <c r="A1135" s="146"/>
      <c r="B1135" s="146"/>
      <c r="C1135" s="154" t="s">
        <v>
211</v>
      </c>
      <c r="D1135" s="155" t="s">
        <v>
675</v>
      </c>
    </row>
    <row r="1136" spans="1:4">
      <c r="A1136" s="146"/>
      <c r="B1136" s="146"/>
      <c r="C1136" s="154" t="s">
        <v>
211</v>
      </c>
      <c r="D1136" s="155" t="s">
        <v>
339</v>
      </c>
    </row>
    <row r="1137" spans="1:4">
      <c r="A1137" s="146"/>
      <c r="B1137" s="146"/>
      <c r="C1137" s="154" t="s">
        <v>
211</v>
      </c>
      <c r="D1137" s="155" t="s">
        <v>
677</v>
      </c>
    </row>
    <row r="1138" spans="1:4">
      <c r="A1138" s="146"/>
      <c r="B1138" s="146"/>
      <c r="C1138" s="154" t="s">
        <v>
211</v>
      </c>
      <c r="D1138" s="155" t="s">
        <v>
439</v>
      </c>
    </row>
    <row r="1139" spans="1:4">
      <c r="A1139" s="146"/>
      <c r="B1139" s="146"/>
      <c r="C1139" s="154" t="s">
        <v>
211</v>
      </c>
      <c r="D1139" s="155" t="s">
        <v>
289</v>
      </c>
    </row>
    <row r="1140" spans="1:4">
      <c r="A1140" s="146"/>
      <c r="B1140" s="146"/>
      <c r="C1140" s="154" t="s">
        <v>
211</v>
      </c>
      <c r="D1140" s="155" t="s">
        <v>
679</v>
      </c>
    </row>
    <row r="1141" spans="1:4">
      <c r="A1141" s="146"/>
      <c r="B1141" s="146"/>
      <c r="C1141" s="154" t="s">
        <v>
211</v>
      </c>
      <c r="D1141" s="155" t="s">
        <v>
341</v>
      </c>
    </row>
    <row r="1142" spans="1:4">
      <c r="A1142" s="146"/>
      <c r="B1142" s="146"/>
      <c r="C1142" s="154" t="s">
        <v>
211</v>
      </c>
      <c r="D1142" s="155" t="s">
        <v>
681</v>
      </c>
    </row>
    <row r="1143" spans="1:4">
      <c r="A1143" s="146"/>
      <c r="B1143" s="146"/>
      <c r="C1143" s="154" t="s">
        <v>
211</v>
      </c>
      <c r="D1143" s="155" t="s">
        <v>
683</v>
      </c>
    </row>
    <row r="1144" spans="1:4">
      <c r="A1144" s="146"/>
      <c r="B1144" s="146"/>
      <c r="C1144" s="154" t="s">
        <v>
211</v>
      </c>
      <c r="D1144" s="155" t="s">
        <v>
291</v>
      </c>
    </row>
    <row r="1145" spans="1:4">
      <c r="A1145" s="146"/>
      <c r="B1145" s="146"/>
      <c r="C1145" s="154" t="s">
        <v>
211</v>
      </c>
      <c r="D1145" s="155" t="s">
        <v>
441</v>
      </c>
    </row>
    <row r="1146" spans="1:4">
      <c r="A1146" s="146"/>
      <c r="B1146" s="146"/>
      <c r="C1146" s="154" t="s">
        <v>
211</v>
      </c>
      <c r="D1146" s="155" t="s">
        <v>
443</v>
      </c>
    </row>
    <row r="1147" spans="1:4">
      <c r="A1147" s="146"/>
      <c r="B1147" s="146"/>
      <c r="C1147" s="154" t="s">
        <v>
211</v>
      </c>
      <c r="D1147" s="155" t="s">
        <v>
685</v>
      </c>
    </row>
    <row r="1148" spans="1:4">
      <c r="A1148" s="146"/>
      <c r="B1148" s="146"/>
      <c r="C1148" s="154" t="s">
        <v>
211</v>
      </c>
      <c r="D1148" s="155" t="s">
        <v>
445</v>
      </c>
    </row>
    <row r="1149" spans="1:4">
      <c r="A1149" s="146"/>
      <c r="B1149" s="146"/>
      <c r="C1149" s="154" t="s">
        <v>
211</v>
      </c>
      <c r="D1149" s="155" t="s">
        <v>
687</v>
      </c>
    </row>
    <row r="1150" spans="1:4">
      <c r="A1150" s="146"/>
      <c r="B1150" s="146"/>
      <c r="C1150" s="154" t="s">
        <v>
211</v>
      </c>
      <c r="D1150" s="155" t="s">
        <v>
343</v>
      </c>
    </row>
    <row r="1151" spans="1:4">
      <c r="A1151" s="146"/>
      <c r="B1151" s="146"/>
      <c r="C1151" s="154" t="s">
        <v>
211</v>
      </c>
      <c r="D1151" s="155" t="s">
        <v>
447</v>
      </c>
    </row>
    <row r="1152" spans="1:4">
      <c r="A1152" s="146"/>
      <c r="B1152" s="146"/>
      <c r="C1152" s="154" t="s">
        <v>
211</v>
      </c>
      <c r="D1152" s="155" t="s">
        <v>
689</v>
      </c>
    </row>
    <row r="1153" spans="1:4">
      <c r="A1153" s="146"/>
      <c r="B1153" s="146"/>
      <c r="C1153" s="154" t="s">
        <v>
211</v>
      </c>
      <c r="D1153" s="155" t="s">
        <v>
691</v>
      </c>
    </row>
    <row r="1154" spans="1:4">
      <c r="A1154" s="146"/>
      <c r="B1154" s="146"/>
      <c r="C1154" s="154" t="s">
        <v>
211</v>
      </c>
      <c r="D1154" s="155" t="s">
        <v>
693</v>
      </c>
    </row>
    <row r="1155" spans="1:4">
      <c r="A1155" s="146"/>
      <c r="B1155" s="146"/>
      <c r="C1155" s="154" t="s">
        <v>
211</v>
      </c>
      <c r="D1155" s="155" t="s">
        <v>
695</v>
      </c>
    </row>
    <row r="1156" spans="1:4">
      <c r="A1156" s="146"/>
      <c r="B1156" s="146"/>
      <c r="C1156" s="154" t="s">
        <v>
211</v>
      </c>
      <c r="D1156" s="155" t="s">
        <v>
696</v>
      </c>
    </row>
    <row r="1157" spans="1:4">
      <c r="A1157" s="146"/>
      <c r="B1157" s="146"/>
      <c r="C1157" s="154" t="s">
        <v>
211</v>
      </c>
      <c r="D1157" s="155" t="s">
        <v>
698</v>
      </c>
    </row>
    <row r="1158" spans="1:4">
      <c r="A1158" s="146"/>
      <c r="B1158" s="146"/>
      <c r="C1158" s="154" t="s">
        <v>
211</v>
      </c>
      <c r="D1158" s="155" t="s">
        <v>
700</v>
      </c>
    </row>
    <row r="1159" spans="1:4">
      <c r="A1159" s="146"/>
      <c r="B1159" s="146"/>
      <c r="C1159" s="154" t="s">
        <v>
211</v>
      </c>
      <c r="D1159" s="155" t="s">
        <v>
702</v>
      </c>
    </row>
    <row r="1160" spans="1:4">
      <c r="A1160" s="146"/>
      <c r="B1160" s="146"/>
      <c r="C1160" s="154" t="s">
        <v>
211</v>
      </c>
      <c r="D1160" s="155" t="s">
        <v>
704</v>
      </c>
    </row>
    <row r="1161" spans="1:4">
      <c r="A1161" s="146"/>
      <c r="B1161" s="146"/>
      <c r="C1161" s="154" t="s">
        <v>
211</v>
      </c>
      <c r="D1161" s="155" t="s">
        <v>
706</v>
      </c>
    </row>
    <row r="1162" spans="1:4">
      <c r="A1162" s="146"/>
      <c r="B1162" s="146"/>
      <c r="C1162" s="154" t="s">
        <v>
211</v>
      </c>
      <c r="D1162" s="155" t="s">
        <v>
708</v>
      </c>
    </row>
    <row r="1163" spans="1:4">
      <c r="A1163" s="146"/>
      <c r="B1163" s="146"/>
      <c r="C1163" s="154" t="s">
        <v>
211</v>
      </c>
      <c r="D1163" s="155" t="s">
        <v>
710</v>
      </c>
    </row>
    <row r="1164" spans="1:4">
      <c r="A1164" s="146"/>
      <c r="B1164" s="146"/>
      <c r="C1164" s="154" t="s">
        <v>
214</v>
      </c>
      <c r="D1164" s="155" t="s">
        <v>
345</v>
      </c>
    </row>
    <row r="1165" spans="1:4">
      <c r="A1165" s="146"/>
      <c r="B1165" s="146"/>
      <c r="C1165" s="154" t="s">
        <v>
214</v>
      </c>
      <c r="D1165" s="155" t="s">
        <v>
988</v>
      </c>
    </row>
    <row r="1166" spans="1:4">
      <c r="A1166" s="146"/>
      <c r="B1166" s="146"/>
      <c r="C1166" s="154" t="s">
        <v>
214</v>
      </c>
      <c r="D1166" s="155" t="s">
        <v>
449</v>
      </c>
    </row>
    <row r="1167" spans="1:4">
      <c r="A1167" s="146"/>
      <c r="B1167" s="146"/>
      <c r="C1167" s="154" t="s">
        <v>
214</v>
      </c>
      <c r="D1167" s="155" t="s">
        <v>
712</v>
      </c>
    </row>
    <row r="1168" spans="1:4">
      <c r="A1168" s="146"/>
      <c r="B1168" s="146"/>
      <c r="C1168" s="154" t="s">
        <v>
214</v>
      </c>
      <c r="D1168" s="155" t="s">
        <v>
293</v>
      </c>
    </row>
    <row r="1169" spans="1:4">
      <c r="A1169" s="146"/>
      <c r="B1169" s="146"/>
      <c r="C1169" s="154" t="s">
        <v>
214</v>
      </c>
      <c r="D1169" s="155" t="s">
        <v>
1448</v>
      </c>
    </row>
    <row r="1170" spans="1:4">
      <c r="A1170" s="146"/>
      <c r="B1170" s="146"/>
      <c r="C1170" s="154" t="s">
        <v>
214</v>
      </c>
      <c r="D1170" s="155" t="s">
        <v>
295</v>
      </c>
    </row>
    <row r="1171" spans="1:4">
      <c r="A1171" s="146"/>
      <c r="B1171" s="146"/>
      <c r="C1171" s="154" t="s">
        <v>
214</v>
      </c>
      <c r="D1171" s="155" t="s">
        <v>
451</v>
      </c>
    </row>
    <row r="1172" spans="1:4">
      <c r="A1172" s="146"/>
      <c r="B1172" s="146"/>
      <c r="C1172" s="154" t="s">
        <v>
214</v>
      </c>
      <c r="D1172" s="155" t="s">
        <v>
1449</v>
      </c>
    </row>
    <row r="1173" spans="1:4">
      <c r="A1173" s="146"/>
      <c r="B1173" s="146"/>
      <c r="C1173" s="154" t="s">
        <v>
214</v>
      </c>
      <c r="D1173" s="155" t="s">
        <v>
1450</v>
      </c>
    </row>
    <row r="1174" spans="1:4">
      <c r="A1174" s="146"/>
      <c r="B1174" s="146"/>
      <c r="C1174" s="154" t="s">
        <v>
214</v>
      </c>
      <c r="D1174" s="155" t="s">
        <v>
990</v>
      </c>
    </row>
    <row r="1175" spans="1:4">
      <c r="A1175" s="146"/>
      <c r="B1175" s="146"/>
      <c r="C1175" s="154" t="s">
        <v>
214</v>
      </c>
      <c r="D1175" s="155" t="s">
        <v>
1451</v>
      </c>
    </row>
    <row r="1176" spans="1:4">
      <c r="A1176" s="146"/>
      <c r="B1176" s="146"/>
      <c r="C1176" s="154" t="s">
        <v>
214</v>
      </c>
      <c r="D1176" s="155" t="s">
        <v>
1452</v>
      </c>
    </row>
    <row r="1177" spans="1:4">
      <c r="A1177" s="146"/>
      <c r="B1177" s="146"/>
      <c r="C1177" s="154" t="s">
        <v>
214</v>
      </c>
      <c r="D1177" s="155" t="s">
        <v>
297</v>
      </c>
    </row>
    <row r="1178" spans="1:4">
      <c r="A1178" s="146"/>
      <c r="B1178" s="146"/>
      <c r="C1178" s="154" t="s">
        <v>
214</v>
      </c>
      <c r="D1178" s="155" t="s">
        <v>
992</v>
      </c>
    </row>
    <row r="1179" spans="1:4">
      <c r="A1179" s="146"/>
      <c r="B1179" s="146"/>
      <c r="C1179" s="154" t="s">
        <v>
214</v>
      </c>
      <c r="D1179" s="155" t="s">
        <v>
994</v>
      </c>
    </row>
    <row r="1180" spans="1:4">
      <c r="A1180" s="146"/>
      <c r="B1180" s="146"/>
      <c r="C1180" s="154" t="s">
        <v>
214</v>
      </c>
      <c r="D1180" s="155" t="s">
        <v>
453</v>
      </c>
    </row>
    <row r="1181" spans="1:4">
      <c r="A1181" s="146"/>
      <c r="B1181" s="146"/>
      <c r="C1181" s="154" t="s">
        <v>
214</v>
      </c>
      <c r="D1181" s="155" t="s">
        <v>
1453</v>
      </c>
    </row>
    <row r="1182" spans="1:4">
      <c r="A1182" s="146"/>
      <c r="B1182" s="146"/>
      <c r="C1182" s="154" t="s">
        <v>
214</v>
      </c>
      <c r="D1182" s="155" t="s">
        <v>
455</v>
      </c>
    </row>
    <row r="1183" spans="1:4">
      <c r="A1183" s="146"/>
      <c r="B1183" s="146"/>
      <c r="C1183" s="154" t="s">
        <v>
214</v>
      </c>
      <c r="D1183" s="155" t="s">
        <v>
1454</v>
      </c>
    </row>
    <row r="1184" spans="1:4">
      <c r="A1184" s="146"/>
      <c r="B1184" s="146"/>
      <c r="C1184" s="154" t="s">
        <v>
214</v>
      </c>
      <c r="D1184" s="155" t="s">
        <v>
1455</v>
      </c>
    </row>
    <row r="1185" spans="1:4">
      <c r="A1185" s="146"/>
      <c r="B1185" s="146"/>
      <c r="C1185" s="154" t="s">
        <v>
214</v>
      </c>
      <c r="D1185" s="155" t="s">
        <v>
1456</v>
      </c>
    </row>
    <row r="1186" spans="1:4">
      <c r="A1186" s="146"/>
      <c r="B1186" s="146"/>
      <c r="C1186" s="154" t="s">
        <v>
214</v>
      </c>
      <c r="D1186" s="155" t="s">
        <v>
1457</v>
      </c>
    </row>
    <row r="1187" spans="1:4">
      <c r="A1187" s="146"/>
      <c r="B1187" s="146"/>
      <c r="C1187" s="154" t="s">
        <v>
214</v>
      </c>
      <c r="D1187" s="155" t="s">
        <v>
1458</v>
      </c>
    </row>
    <row r="1188" spans="1:4">
      <c r="A1188" s="146"/>
      <c r="B1188" s="146"/>
      <c r="C1188" s="154" t="s">
        <v>
214</v>
      </c>
      <c r="D1188" s="155" t="s">
        <v>
1459</v>
      </c>
    </row>
    <row r="1189" spans="1:4">
      <c r="A1189" s="146"/>
      <c r="B1189" s="146"/>
      <c r="C1189" s="154" t="s">
        <v>
214</v>
      </c>
      <c r="D1189" s="155" t="s">
        <v>
1460</v>
      </c>
    </row>
    <row r="1190" spans="1:4">
      <c r="A1190" s="146"/>
      <c r="B1190" s="146"/>
      <c r="C1190" s="154" t="s">
        <v>
214</v>
      </c>
      <c r="D1190" s="155" t="s">
        <v>
1461</v>
      </c>
    </row>
    <row r="1191" spans="1:4">
      <c r="A1191" s="146"/>
      <c r="B1191" s="146"/>
      <c r="C1191" s="154" t="s">
        <v>
214</v>
      </c>
      <c r="D1191" s="155" t="s">
        <v>
1462</v>
      </c>
    </row>
    <row r="1192" spans="1:4">
      <c r="A1192" s="146"/>
      <c r="B1192" s="146"/>
      <c r="C1192" s="154" t="s">
        <v>
214</v>
      </c>
      <c r="D1192" s="155" t="s">
        <v>
1463</v>
      </c>
    </row>
    <row r="1193" spans="1:4">
      <c r="A1193" s="146"/>
      <c r="B1193" s="146"/>
      <c r="C1193" s="154" t="s">
        <v>
214</v>
      </c>
      <c r="D1193" s="155" t="s">
        <v>
714</v>
      </c>
    </row>
    <row r="1194" spans="1:4">
      <c r="A1194" s="146"/>
      <c r="B1194" s="146"/>
      <c r="C1194" s="154" t="s">
        <v>
214</v>
      </c>
      <c r="D1194" s="155" t="s">
        <v>
1464</v>
      </c>
    </row>
    <row r="1195" spans="1:4">
      <c r="A1195" s="146"/>
      <c r="B1195" s="146"/>
      <c r="C1195" s="154" t="s">
        <v>
214</v>
      </c>
      <c r="D1195" s="155" t="s">
        <v>
996</v>
      </c>
    </row>
    <row r="1196" spans="1:4">
      <c r="A1196" s="146"/>
      <c r="B1196" s="146"/>
      <c r="C1196" s="154" t="s">
        <v>
214</v>
      </c>
      <c r="D1196" s="155" t="s">
        <v>
997</v>
      </c>
    </row>
    <row r="1197" spans="1:4">
      <c r="A1197" s="146"/>
      <c r="B1197" s="146"/>
      <c r="C1197" s="154" t="s">
        <v>
214</v>
      </c>
      <c r="D1197" s="155" t="s">
        <v>
1465</v>
      </c>
    </row>
    <row r="1198" spans="1:4">
      <c r="A1198" s="146"/>
      <c r="B1198" s="146"/>
      <c r="C1198" s="154" t="s">
        <v>
214</v>
      </c>
      <c r="D1198" s="155" t="s">
        <v>
1466</v>
      </c>
    </row>
    <row r="1199" spans="1:4">
      <c r="A1199" s="146"/>
      <c r="B1199" s="146"/>
      <c r="C1199" s="154" t="s">
        <v>
214</v>
      </c>
      <c r="D1199" s="155" t="s">
        <v>
1467</v>
      </c>
    </row>
    <row r="1200" spans="1:4">
      <c r="A1200" s="146"/>
      <c r="B1200" s="146"/>
      <c r="C1200" s="154" t="s">
        <v>
214</v>
      </c>
      <c r="D1200" s="155" t="s">
        <v>
706</v>
      </c>
    </row>
    <row r="1201" spans="1:4">
      <c r="A1201" s="146"/>
      <c r="B1201" s="146"/>
      <c r="C1201" s="154" t="s">
        <v>
214</v>
      </c>
      <c r="D1201" s="155" t="s">
        <v>
1468</v>
      </c>
    </row>
    <row r="1202" spans="1:4">
      <c r="A1202" s="146"/>
      <c r="B1202" s="146"/>
      <c r="C1202" s="154" t="s">
        <v>
214</v>
      </c>
      <c r="D1202" s="155" t="s">
        <v>
1469</v>
      </c>
    </row>
    <row r="1203" spans="1:4">
      <c r="A1203" s="146"/>
      <c r="B1203" s="146"/>
      <c r="C1203" s="154" t="s">
        <v>
214</v>
      </c>
      <c r="D1203" s="155" t="s">
        <v>
1470</v>
      </c>
    </row>
    <row r="1204" spans="1:4">
      <c r="A1204" s="146"/>
      <c r="B1204" s="146"/>
      <c r="C1204" s="154" t="s">
        <v>
214</v>
      </c>
      <c r="D1204" s="155" t="s">
        <v>
1471</v>
      </c>
    </row>
    <row r="1205" spans="1:4">
      <c r="A1205" s="146"/>
      <c r="B1205" s="146"/>
      <c r="C1205" s="154" t="s">
        <v>
217</v>
      </c>
      <c r="D1205" s="155" t="s">
        <v>
716</v>
      </c>
    </row>
    <row r="1206" spans="1:4">
      <c r="A1206" s="146"/>
      <c r="B1206" s="146"/>
      <c r="C1206" s="154" t="s">
        <v>
217</v>
      </c>
      <c r="D1206" s="155" t="s">
        <v>
998</v>
      </c>
    </row>
    <row r="1207" spans="1:4">
      <c r="A1207" s="146"/>
      <c r="B1207" s="146"/>
      <c r="C1207" s="154" t="s">
        <v>
217</v>
      </c>
      <c r="D1207" s="155" t="s">
        <v>
718</v>
      </c>
    </row>
    <row r="1208" spans="1:4">
      <c r="A1208" s="146"/>
      <c r="B1208" s="146"/>
      <c r="C1208" s="154" t="s">
        <v>
217</v>
      </c>
      <c r="D1208" s="155" t="s">
        <v>
999</v>
      </c>
    </row>
    <row r="1209" spans="1:4">
      <c r="A1209" s="146"/>
      <c r="B1209" s="146"/>
      <c r="C1209" s="154" t="s">
        <v>
217</v>
      </c>
      <c r="D1209" s="155" t="s">
        <v>
1000</v>
      </c>
    </row>
    <row r="1210" spans="1:4">
      <c r="A1210" s="146"/>
      <c r="B1210" s="146"/>
      <c r="C1210" s="154" t="s">
        <v>
217</v>
      </c>
      <c r="D1210" s="155" t="s">
        <v>
1002</v>
      </c>
    </row>
    <row r="1211" spans="1:4">
      <c r="A1211" s="146"/>
      <c r="B1211" s="146"/>
      <c r="C1211" s="154" t="s">
        <v>
217</v>
      </c>
      <c r="D1211" s="155" t="s">
        <v>
1472</v>
      </c>
    </row>
    <row r="1212" spans="1:4">
      <c r="A1212" s="146"/>
      <c r="B1212" s="146"/>
      <c r="C1212" s="154" t="s">
        <v>
217</v>
      </c>
      <c r="D1212" s="155" t="s">
        <v>
1003</v>
      </c>
    </row>
    <row r="1213" spans="1:4">
      <c r="A1213" s="146"/>
      <c r="B1213" s="146"/>
      <c r="C1213" s="154" t="s">
        <v>
217</v>
      </c>
      <c r="D1213" s="155" t="s">
        <v>
720</v>
      </c>
    </row>
    <row r="1214" spans="1:4">
      <c r="A1214" s="146"/>
      <c r="B1214" s="146"/>
      <c r="C1214" s="154" t="s">
        <v>
217</v>
      </c>
      <c r="D1214" s="155" t="s">
        <v>
1004</v>
      </c>
    </row>
    <row r="1215" spans="1:4">
      <c r="A1215" s="146"/>
      <c r="B1215" s="146"/>
      <c r="C1215" s="154" t="s">
        <v>
217</v>
      </c>
      <c r="D1215" s="155" t="s">
        <v>
1005</v>
      </c>
    </row>
    <row r="1216" spans="1:4">
      <c r="A1216" s="146"/>
      <c r="B1216" s="146"/>
      <c r="C1216" s="154" t="s">
        <v>
217</v>
      </c>
      <c r="D1216" s="155" t="s">
        <v>
1006</v>
      </c>
    </row>
    <row r="1217" spans="1:4">
      <c r="A1217" s="146"/>
      <c r="B1217" s="146"/>
      <c r="C1217" s="154" t="s">
        <v>
217</v>
      </c>
      <c r="D1217" s="155" t="s">
        <v>
1008</v>
      </c>
    </row>
    <row r="1218" spans="1:4">
      <c r="A1218" s="146"/>
      <c r="B1218" s="146"/>
      <c r="C1218" s="154" t="s">
        <v>
217</v>
      </c>
      <c r="D1218" s="155" t="s">
        <v>
1010</v>
      </c>
    </row>
    <row r="1219" spans="1:4">
      <c r="A1219" s="146"/>
      <c r="B1219" s="146"/>
      <c r="C1219" s="154" t="s">
        <v>
217</v>
      </c>
      <c r="D1219" s="155" t="s">
        <v>
1012</v>
      </c>
    </row>
    <row r="1220" spans="1:4">
      <c r="A1220" s="146"/>
      <c r="B1220" s="146"/>
      <c r="C1220" s="154" t="s">
        <v>
217</v>
      </c>
      <c r="D1220" s="155" t="s">
        <v>
1013</v>
      </c>
    </row>
    <row r="1221" spans="1:4">
      <c r="A1221" s="146"/>
      <c r="B1221" s="146"/>
      <c r="C1221" s="154" t="s">
        <v>
217</v>
      </c>
      <c r="D1221" s="155" t="s">
        <v>
1014</v>
      </c>
    </row>
    <row r="1222" spans="1:4">
      <c r="A1222" s="146"/>
      <c r="B1222" s="146"/>
      <c r="C1222" s="154" t="s">
        <v>
217</v>
      </c>
      <c r="D1222" s="155" t="s">
        <v>
870</v>
      </c>
    </row>
    <row r="1223" spans="1:4">
      <c r="A1223" s="146"/>
      <c r="B1223" s="146"/>
      <c r="C1223" s="154" t="s">
        <v>
217</v>
      </c>
      <c r="D1223" s="155" t="s">
        <v>
1015</v>
      </c>
    </row>
    <row r="1224" spans="1:4">
      <c r="A1224" s="146"/>
      <c r="B1224" s="146"/>
      <c r="C1224" s="154" t="s">
        <v>
217</v>
      </c>
      <c r="D1224" s="155" t="s">
        <v>
1016</v>
      </c>
    </row>
    <row r="1225" spans="1:4">
      <c r="A1225" s="146"/>
      <c r="B1225" s="146"/>
      <c r="C1225" s="154" t="s">
        <v>
217</v>
      </c>
      <c r="D1225" s="155" t="s">
        <v>
1018</v>
      </c>
    </row>
    <row r="1226" spans="1:4">
      <c r="A1226" s="146"/>
      <c r="B1226" s="146"/>
      <c r="C1226" s="154" t="s">
        <v>
217</v>
      </c>
      <c r="D1226" s="155" t="s">
        <v>
1473</v>
      </c>
    </row>
    <row r="1227" spans="1:4">
      <c r="A1227" s="146"/>
      <c r="B1227" s="146"/>
      <c r="C1227" s="154" t="s">
        <v>
217</v>
      </c>
      <c r="D1227" s="155" t="s">
        <v>
1474</v>
      </c>
    </row>
    <row r="1228" spans="1:4">
      <c r="A1228" s="146"/>
      <c r="B1228" s="146"/>
      <c r="C1228" s="154" t="s">
        <v>
217</v>
      </c>
      <c r="D1228" s="155" t="s">
        <v>
1020</v>
      </c>
    </row>
    <row r="1229" spans="1:4">
      <c r="A1229" s="146"/>
      <c r="B1229" s="146"/>
      <c r="C1229" s="154" t="s">
        <v>
217</v>
      </c>
      <c r="D1229" s="155" t="s">
        <v>
1021</v>
      </c>
    </row>
    <row r="1230" spans="1:4">
      <c r="A1230" s="146"/>
      <c r="B1230" s="146"/>
      <c r="C1230" s="154" t="s">
        <v>
217</v>
      </c>
      <c r="D1230" s="155" t="s">
        <v>
1023</v>
      </c>
    </row>
    <row r="1231" spans="1:4">
      <c r="A1231" s="146"/>
      <c r="B1231" s="146"/>
      <c r="C1231" s="154" t="s">
        <v>
217</v>
      </c>
      <c r="D1231" s="155" t="s">
        <v>
1024</v>
      </c>
    </row>
    <row r="1232" spans="1:4">
      <c r="A1232" s="146"/>
      <c r="B1232" s="146"/>
      <c r="C1232" s="154" t="s">
        <v>
217</v>
      </c>
      <c r="D1232" s="155" t="s">
        <v>
1025</v>
      </c>
    </row>
    <row r="1233" spans="1:4">
      <c r="A1233" s="146"/>
      <c r="B1233" s="146"/>
      <c r="C1233" s="154" t="s">
        <v>
217</v>
      </c>
      <c r="D1233" s="155" t="s">
        <v>
1475</v>
      </c>
    </row>
    <row r="1234" spans="1:4">
      <c r="A1234" s="146"/>
      <c r="B1234" s="146"/>
      <c r="C1234" s="154" t="s">
        <v>
217</v>
      </c>
      <c r="D1234" s="155" t="s">
        <v>
1476</v>
      </c>
    </row>
    <row r="1235" spans="1:4">
      <c r="A1235" s="146"/>
      <c r="B1235" s="146"/>
      <c r="C1235" s="154" t="s">
        <v>
217</v>
      </c>
      <c r="D1235" s="155" t="s">
        <v>
1477</v>
      </c>
    </row>
    <row r="1236" spans="1:4">
      <c r="A1236" s="146"/>
      <c r="B1236" s="146"/>
      <c r="C1236" s="154" t="s">
        <v>
217</v>
      </c>
      <c r="D1236" s="155" t="s">
        <v>
1478</v>
      </c>
    </row>
    <row r="1237" spans="1:4">
      <c r="A1237" s="146"/>
      <c r="B1237" s="146"/>
      <c r="C1237" s="154" t="s">
        <v>
217</v>
      </c>
      <c r="D1237" s="155" t="s">
        <v>
1479</v>
      </c>
    </row>
    <row r="1238" spans="1:4">
      <c r="A1238" s="146"/>
      <c r="B1238" s="146"/>
      <c r="C1238" s="154" t="s">
        <v>
217</v>
      </c>
      <c r="D1238" s="155" t="s">
        <v>
1480</v>
      </c>
    </row>
    <row r="1239" spans="1:4">
      <c r="A1239" s="146"/>
      <c r="B1239" s="146"/>
      <c r="C1239" s="154" t="s">
        <v>
217</v>
      </c>
      <c r="D1239" s="155" t="s">
        <v>
1481</v>
      </c>
    </row>
    <row r="1240" spans="1:4">
      <c r="A1240" s="146"/>
      <c r="B1240" s="146"/>
      <c r="C1240" s="154" t="s">
        <v>
217</v>
      </c>
      <c r="D1240" s="155" t="s">
        <v>
1482</v>
      </c>
    </row>
    <row r="1241" spans="1:4">
      <c r="A1241" s="146"/>
      <c r="B1241" s="146"/>
      <c r="C1241" s="154" t="s">
        <v>
217</v>
      </c>
      <c r="D1241" s="155" t="s">
        <v>
1483</v>
      </c>
    </row>
    <row r="1242" spans="1:4">
      <c r="A1242" s="146"/>
      <c r="B1242" s="146"/>
      <c r="C1242" s="154" t="s">
        <v>
217</v>
      </c>
      <c r="D1242" s="155" t="s">
        <v>
1296</v>
      </c>
    </row>
    <row r="1243" spans="1:4">
      <c r="A1243" s="146"/>
      <c r="B1243" s="146"/>
      <c r="C1243" s="154" t="s">
        <v>
217</v>
      </c>
      <c r="D1243" s="155" t="s">
        <v>
1484</v>
      </c>
    </row>
    <row r="1244" spans="1:4">
      <c r="A1244" s="146"/>
      <c r="B1244" s="146"/>
      <c r="C1244" s="154" t="s">
        <v>
220</v>
      </c>
      <c r="D1244" s="155" t="s">
        <v>
722</v>
      </c>
    </row>
    <row r="1245" spans="1:4">
      <c r="A1245" s="146"/>
      <c r="B1245" s="146"/>
      <c r="C1245" s="154" t="s">
        <v>
220</v>
      </c>
      <c r="D1245" s="155" t="s">
        <v>
1485</v>
      </c>
    </row>
    <row r="1246" spans="1:4">
      <c r="A1246" s="146"/>
      <c r="B1246" s="146"/>
      <c r="C1246" s="154" t="s">
        <v>
220</v>
      </c>
      <c r="D1246" s="155" t="s">
        <v>
724</v>
      </c>
    </row>
    <row r="1247" spans="1:4">
      <c r="A1247" s="146"/>
      <c r="B1247" s="146"/>
      <c r="C1247" s="154" t="s">
        <v>
220</v>
      </c>
      <c r="D1247" s="155" t="s">
        <v>
1486</v>
      </c>
    </row>
    <row r="1248" spans="1:4">
      <c r="A1248" s="146"/>
      <c r="B1248" s="146"/>
      <c r="C1248" s="154" t="s">
        <v>
220</v>
      </c>
      <c r="D1248" s="155" t="s">
        <v>
1487</v>
      </c>
    </row>
    <row r="1249" spans="1:4">
      <c r="A1249" s="146"/>
      <c r="B1249" s="146"/>
      <c r="C1249" s="154" t="s">
        <v>
220</v>
      </c>
      <c r="D1249" s="155" t="s">
        <v>
1488</v>
      </c>
    </row>
    <row r="1250" spans="1:4">
      <c r="A1250" s="146"/>
      <c r="B1250" s="146"/>
      <c r="C1250" s="154" t="s">
        <v>
220</v>
      </c>
      <c r="D1250" s="155" t="s">
        <v>
1489</v>
      </c>
    </row>
    <row r="1251" spans="1:4">
      <c r="A1251" s="146"/>
      <c r="B1251" s="146"/>
      <c r="C1251" s="154" t="s">
        <v>
220</v>
      </c>
      <c r="D1251" s="155" t="s">
        <v>
1490</v>
      </c>
    </row>
    <row r="1252" spans="1:4">
      <c r="A1252" s="146"/>
      <c r="B1252" s="146"/>
      <c r="C1252" s="154" t="s">
        <v>
220</v>
      </c>
      <c r="D1252" s="155" t="s">
        <v>
1491</v>
      </c>
    </row>
    <row r="1253" spans="1:4">
      <c r="A1253" s="146"/>
      <c r="B1253" s="146"/>
      <c r="C1253" s="154" t="s">
        <v>
220</v>
      </c>
      <c r="D1253" s="155" t="s">
        <v>
1492</v>
      </c>
    </row>
    <row r="1254" spans="1:4">
      <c r="A1254" s="146"/>
      <c r="B1254" s="146"/>
      <c r="C1254" s="154" t="s">
        <v>
220</v>
      </c>
      <c r="D1254" s="155" t="s">
        <v>
1493</v>
      </c>
    </row>
    <row r="1255" spans="1:4">
      <c r="A1255" s="146"/>
      <c r="B1255" s="146"/>
      <c r="C1255" s="154" t="s">
        <v>
220</v>
      </c>
      <c r="D1255" s="155" t="s">
        <v>
1494</v>
      </c>
    </row>
    <row r="1256" spans="1:4">
      <c r="A1256" s="146"/>
      <c r="B1256" s="146"/>
      <c r="C1256" s="154" t="s">
        <v>
220</v>
      </c>
      <c r="D1256" s="155" t="s">
        <v>
1495</v>
      </c>
    </row>
    <row r="1257" spans="1:4">
      <c r="A1257" s="146"/>
      <c r="B1257" s="146"/>
      <c r="C1257" s="154" t="s">
        <v>
220</v>
      </c>
      <c r="D1257" s="155" t="s">
        <v>
1496</v>
      </c>
    </row>
    <row r="1258" spans="1:4">
      <c r="A1258" s="146"/>
      <c r="B1258" s="146"/>
      <c r="C1258" s="154" t="s">
        <v>
220</v>
      </c>
      <c r="D1258" s="155" t="s">
        <v>
1497</v>
      </c>
    </row>
    <row r="1259" spans="1:4">
      <c r="A1259" s="146"/>
      <c r="B1259" s="146"/>
      <c r="C1259" s="154" t="s">
        <v>
220</v>
      </c>
      <c r="D1259" s="155" t="s">
        <v>
1498</v>
      </c>
    </row>
    <row r="1260" spans="1:4">
      <c r="A1260" s="146"/>
      <c r="B1260" s="146"/>
      <c r="C1260" s="154" t="s">
        <v>
220</v>
      </c>
      <c r="D1260" s="155" t="s">
        <v>
1250</v>
      </c>
    </row>
    <row r="1261" spans="1:4">
      <c r="A1261" s="146"/>
      <c r="B1261" s="146"/>
      <c r="C1261" s="154" t="s">
        <v>
220</v>
      </c>
      <c r="D1261" s="155" t="s">
        <v>
466</v>
      </c>
    </row>
    <row r="1262" spans="1:4">
      <c r="A1262" s="146"/>
      <c r="B1262" s="146"/>
      <c r="C1262" s="154" t="s">
        <v>
220</v>
      </c>
      <c r="D1262" s="155" t="s">
        <v>
1499</v>
      </c>
    </row>
    <row r="1263" spans="1:4">
      <c r="A1263" s="146"/>
      <c r="B1263" s="146"/>
      <c r="C1263" s="154" t="s">
        <v>
220</v>
      </c>
      <c r="D1263" s="155" t="s">
        <v>
1500</v>
      </c>
    </row>
    <row r="1264" spans="1:4">
      <c r="A1264" s="146"/>
      <c r="B1264" s="146"/>
      <c r="C1264" s="154" t="s">
        <v>
220</v>
      </c>
      <c r="D1264" s="155" t="s">
        <v>
1501</v>
      </c>
    </row>
    <row r="1265" spans="1:4">
      <c r="A1265" s="146"/>
      <c r="B1265" s="146"/>
      <c r="C1265" s="154" t="s">
        <v>
220</v>
      </c>
      <c r="D1265" s="155" t="s">
        <v>
1502</v>
      </c>
    </row>
    <row r="1266" spans="1:4">
      <c r="A1266" s="146"/>
      <c r="B1266" s="146"/>
      <c r="C1266" s="154" t="s">
        <v>
220</v>
      </c>
      <c r="D1266" s="155" t="s">
        <v>
1503</v>
      </c>
    </row>
    <row r="1267" spans="1:4">
      <c r="A1267" s="146"/>
      <c r="B1267" s="146"/>
      <c r="C1267" s="154" t="s">
        <v>
220</v>
      </c>
      <c r="D1267" s="155" t="s">
        <v>
1504</v>
      </c>
    </row>
    <row r="1268" spans="1:4">
      <c r="A1268" s="146"/>
      <c r="B1268" s="146"/>
      <c r="C1268" s="154" t="s">
        <v>
220</v>
      </c>
      <c r="D1268" s="155" t="s">
        <v>
1505</v>
      </c>
    </row>
    <row r="1269" spans="1:4">
      <c r="A1269" s="146"/>
      <c r="B1269" s="146"/>
      <c r="C1269" s="154" t="s">
        <v>
220</v>
      </c>
      <c r="D1269" s="155" t="s">
        <v>
1506</v>
      </c>
    </row>
    <row r="1270" spans="1:4">
      <c r="A1270" s="146"/>
      <c r="B1270" s="146"/>
      <c r="C1270" s="154" t="s">
        <v>
220</v>
      </c>
      <c r="D1270" s="155" t="s">
        <v>
1507</v>
      </c>
    </row>
    <row r="1271" spans="1:4">
      <c r="A1271" s="146"/>
      <c r="B1271" s="146"/>
      <c r="C1271" s="154" t="s">
        <v>
220</v>
      </c>
      <c r="D1271" s="155" t="s">
        <v>
1508</v>
      </c>
    </row>
    <row r="1272" spans="1:4">
      <c r="A1272" s="146"/>
      <c r="B1272" s="146"/>
      <c r="C1272" s="154" t="s">
        <v>
220</v>
      </c>
      <c r="D1272" s="155" t="s">
        <v>
1509</v>
      </c>
    </row>
    <row r="1273" spans="1:4">
      <c r="A1273" s="146"/>
      <c r="B1273" s="146"/>
      <c r="C1273" s="154" t="s">
        <v>
220</v>
      </c>
      <c r="D1273" s="155" t="s">
        <v>
1510</v>
      </c>
    </row>
    <row r="1274" spans="1:4">
      <c r="A1274" s="146"/>
      <c r="B1274" s="146"/>
      <c r="C1274" s="154" t="s">
        <v>
223</v>
      </c>
      <c r="D1274" s="155" t="s">
        <v>
1511</v>
      </c>
    </row>
    <row r="1275" spans="1:4">
      <c r="A1275" s="146"/>
      <c r="B1275" s="146"/>
      <c r="C1275" s="154" t="s">
        <v>
223</v>
      </c>
      <c r="D1275" s="155" t="s">
        <v>
1512</v>
      </c>
    </row>
    <row r="1276" spans="1:4">
      <c r="A1276" s="146"/>
      <c r="B1276" s="146"/>
      <c r="C1276" s="154" t="s">
        <v>
223</v>
      </c>
      <c r="D1276" s="155" t="s">
        <v>
1513</v>
      </c>
    </row>
    <row r="1277" spans="1:4">
      <c r="A1277" s="146"/>
      <c r="B1277" s="146"/>
      <c r="C1277" s="154" t="s">
        <v>
223</v>
      </c>
      <c r="D1277" s="155" t="s">
        <v>
1514</v>
      </c>
    </row>
    <row r="1278" spans="1:4">
      <c r="A1278" s="146"/>
      <c r="B1278" s="146"/>
      <c r="C1278" s="154" t="s">
        <v>
223</v>
      </c>
      <c r="D1278" s="155" t="s">
        <v>
1515</v>
      </c>
    </row>
    <row r="1279" spans="1:4">
      <c r="A1279" s="146"/>
      <c r="B1279" s="146"/>
      <c r="C1279" s="154" t="s">
        <v>
223</v>
      </c>
      <c r="D1279" s="155" t="s">
        <v>
1516</v>
      </c>
    </row>
    <row r="1280" spans="1:4">
      <c r="A1280" s="146"/>
      <c r="B1280" s="146"/>
      <c r="C1280" s="154" t="s">
        <v>
223</v>
      </c>
      <c r="D1280" s="155" t="s">
        <v>
1517</v>
      </c>
    </row>
    <row r="1281" spans="1:4">
      <c r="A1281" s="146"/>
      <c r="B1281" s="146"/>
      <c r="C1281" s="154" t="s">
        <v>
223</v>
      </c>
      <c r="D1281" s="155" t="s">
        <v>
1518</v>
      </c>
    </row>
    <row r="1282" spans="1:4">
      <c r="A1282" s="146"/>
      <c r="B1282" s="146"/>
      <c r="C1282" s="154" t="s">
        <v>
223</v>
      </c>
      <c r="D1282" s="155" t="s">
        <v>
1519</v>
      </c>
    </row>
    <row r="1283" spans="1:4">
      <c r="A1283" s="146"/>
      <c r="B1283" s="146"/>
      <c r="C1283" s="154" t="s">
        <v>
223</v>
      </c>
      <c r="D1283" s="155" t="s">
        <v>
1520</v>
      </c>
    </row>
    <row r="1284" spans="1:4">
      <c r="A1284" s="146"/>
      <c r="B1284" s="146"/>
      <c r="C1284" s="154" t="s">
        <v>
223</v>
      </c>
      <c r="D1284" s="155" t="s">
        <v>
1521</v>
      </c>
    </row>
    <row r="1285" spans="1:4">
      <c r="A1285" s="146"/>
      <c r="B1285" s="146"/>
      <c r="C1285" s="154" t="s">
        <v>
223</v>
      </c>
      <c r="D1285" s="155" t="s">
        <v>
1522</v>
      </c>
    </row>
    <row r="1286" spans="1:4">
      <c r="A1286" s="146"/>
      <c r="B1286" s="146"/>
      <c r="C1286" s="154" t="s">
        <v>
223</v>
      </c>
      <c r="D1286" s="155" t="s">
        <v>
1523</v>
      </c>
    </row>
    <row r="1287" spans="1:4">
      <c r="A1287" s="146"/>
      <c r="B1287" s="146"/>
      <c r="C1287" s="154" t="s">
        <v>
223</v>
      </c>
      <c r="D1287" s="155" t="s">
        <v>
1524</v>
      </c>
    </row>
    <row r="1288" spans="1:4">
      <c r="A1288" s="146"/>
      <c r="B1288" s="146"/>
      <c r="C1288" s="154" t="s">
        <v>
223</v>
      </c>
      <c r="D1288" s="155" t="s">
        <v>
624</v>
      </c>
    </row>
    <row r="1289" spans="1:4">
      <c r="A1289" s="146"/>
      <c r="B1289" s="146"/>
      <c r="C1289" s="154" t="s">
        <v>
223</v>
      </c>
      <c r="D1289" s="155" t="s">
        <v>
1525</v>
      </c>
    </row>
    <row r="1290" spans="1:4">
      <c r="A1290" s="146"/>
      <c r="B1290" s="146"/>
      <c r="C1290" s="154" t="s">
        <v>
223</v>
      </c>
      <c r="D1290" s="155" t="s">
        <v>
1526</v>
      </c>
    </row>
    <row r="1291" spans="1:4">
      <c r="A1291" s="146"/>
      <c r="B1291" s="146"/>
      <c r="C1291" s="154" t="s">
        <v>
223</v>
      </c>
      <c r="D1291" s="155" t="s">
        <v>
1427</v>
      </c>
    </row>
    <row r="1292" spans="1:4">
      <c r="A1292" s="146"/>
      <c r="B1292" s="146"/>
      <c r="C1292" s="154" t="s">
        <v>
223</v>
      </c>
      <c r="D1292" s="155" t="s">
        <v>
1527</v>
      </c>
    </row>
    <row r="1293" spans="1:4">
      <c r="A1293" s="146"/>
      <c r="B1293" s="146"/>
      <c r="C1293" s="154" t="s">
        <v>
226</v>
      </c>
      <c r="D1293" s="155" t="s">
        <v>
1528</v>
      </c>
    </row>
    <row r="1294" spans="1:4">
      <c r="A1294" s="146"/>
      <c r="B1294" s="146"/>
      <c r="C1294" s="154" t="s">
        <v>
226</v>
      </c>
      <c r="D1294" s="155" t="s">
        <v>
1529</v>
      </c>
    </row>
    <row r="1295" spans="1:4">
      <c r="A1295" s="146"/>
      <c r="B1295" s="146"/>
      <c r="C1295" s="154" t="s">
        <v>
226</v>
      </c>
      <c r="D1295" s="155" t="s">
        <v>
1530</v>
      </c>
    </row>
    <row r="1296" spans="1:4">
      <c r="A1296" s="146"/>
      <c r="B1296" s="146"/>
      <c r="C1296" s="154" t="s">
        <v>
226</v>
      </c>
      <c r="D1296" s="155" t="s">
        <v>
1531</v>
      </c>
    </row>
    <row r="1297" spans="1:4">
      <c r="A1297" s="146"/>
      <c r="B1297" s="146"/>
      <c r="C1297" s="154" t="s">
        <v>
226</v>
      </c>
      <c r="D1297" s="155" t="s">
        <v>
1532</v>
      </c>
    </row>
    <row r="1298" spans="1:4">
      <c r="A1298" s="146"/>
      <c r="B1298" s="146"/>
      <c r="C1298" s="154" t="s">
        <v>
226</v>
      </c>
      <c r="D1298" s="155" t="s">
        <v>
1533</v>
      </c>
    </row>
    <row r="1299" spans="1:4">
      <c r="A1299" s="146"/>
      <c r="B1299" s="146"/>
      <c r="C1299" s="154" t="s">
        <v>
226</v>
      </c>
      <c r="D1299" s="155" t="s">
        <v>
1534</v>
      </c>
    </row>
    <row r="1300" spans="1:4">
      <c r="A1300" s="146"/>
      <c r="B1300" s="146"/>
      <c r="C1300" s="154" t="s">
        <v>
226</v>
      </c>
      <c r="D1300" s="155" t="s">
        <v>
1535</v>
      </c>
    </row>
    <row r="1301" spans="1:4">
      <c r="A1301" s="146"/>
      <c r="B1301" s="146"/>
      <c r="C1301" s="154" t="s">
        <v>
226</v>
      </c>
      <c r="D1301" s="155" t="s">
        <v>
1536</v>
      </c>
    </row>
    <row r="1302" spans="1:4">
      <c r="A1302" s="146"/>
      <c r="B1302" s="146"/>
      <c r="C1302" s="154" t="s">
        <v>
226</v>
      </c>
      <c r="D1302" s="155" t="s">
        <v>
1537</v>
      </c>
    </row>
    <row r="1303" spans="1:4">
      <c r="A1303" s="146"/>
      <c r="B1303" s="146"/>
      <c r="C1303" s="154" t="s">
        <v>
226</v>
      </c>
      <c r="D1303" s="155" t="s">
        <v>
1538</v>
      </c>
    </row>
    <row r="1304" spans="1:4">
      <c r="A1304" s="146"/>
      <c r="B1304" s="146"/>
      <c r="C1304" s="154" t="s">
        <v>
226</v>
      </c>
      <c r="D1304" s="155" t="s">
        <v>
808</v>
      </c>
    </row>
    <row r="1305" spans="1:4">
      <c r="A1305" s="146"/>
      <c r="B1305" s="146"/>
      <c r="C1305" s="154" t="s">
        <v>
226</v>
      </c>
      <c r="D1305" s="155" t="s">
        <v>
1539</v>
      </c>
    </row>
    <row r="1306" spans="1:4">
      <c r="A1306" s="146"/>
      <c r="B1306" s="146"/>
      <c r="C1306" s="154" t="s">
        <v>
226</v>
      </c>
      <c r="D1306" s="155" t="s">
        <v>
1540</v>
      </c>
    </row>
    <row r="1307" spans="1:4">
      <c r="A1307" s="146"/>
      <c r="B1307" s="146"/>
      <c r="C1307" s="154" t="s">
        <v>
226</v>
      </c>
      <c r="D1307" s="155" t="s">
        <v>
1541</v>
      </c>
    </row>
    <row r="1308" spans="1:4">
      <c r="A1308" s="146"/>
      <c r="B1308" s="146"/>
      <c r="C1308" s="154" t="s">
        <v>
226</v>
      </c>
      <c r="D1308" s="155" t="s">
        <v>
1542</v>
      </c>
    </row>
    <row r="1309" spans="1:4">
      <c r="A1309" s="146"/>
      <c r="B1309" s="146"/>
      <c r="C1309" s="154" t="s">
        <v>
226</v>
      </c>
      <c r="D1309" s="155" t="s">
        <v>
1543</v>
      </c>
    </row>
    <row r="1310" spans="1:4">
      <c r="A1310" s="146"/>
      <c r="B1310" s="146"/>
      <c r="C1310" s="154" t="s">
        <v>
226</v>
      </c>
      <c r="D1310" s="155" t="s">
        <v>
1544</v>
      </c>
    </row>
    <row r="1311" spans="1:4">
      <c r="A1311" s="146"/>
      <c r="B1311" s="146"/>
      <c r="C1311" s="154" t="s">
        <v>
226</v>
      </c>
      <c r="D1311" s="155" t="s">
        <v>
1545</v>
      </c>
    </row>
    <row r="1312" spans="1:4">
      <c r="A1312" s="146"/>
      <c r="B1312" s="146"/>
      <c r="C1312" s="154" t="s">
        <v>
229</v>
      </c>
      <c r="D1312" s="155" t="s">
        <v>
1026</v>
      </c>
    </row>
    <row r="1313" spans="1:4">
      <c r="A1313" s="146"/>
      <c r="B1313" s="146"/>
      <c r="C1313" s="154" t="s">
        <v>
229</v>
      </c>
      <c r="D1313" s="155" t="s">
        <v>
1546</v>
      </c>
    </row>
    <row r="1314" spans="1:4">
      <c r="A1314" s="146"/>
      <c r="B1314" s="146"/>
      <c r="C1314" s="154" t="s">
        <v>
229</v>
      </c>
      <c r="D1314" s="155" t="s">
        <v>
1547</v>
      </c>
    </row>
    <row r="1315" spans="1:4">
      <c r="A1315" s="146"/>
      <c r="B1315" s="146"/>
      <c r="C1315" s="154" t="s">
        <v>
229</v>
      </c>
      <c r="D1315" s="155" t="s">
        <v>
1548</v>
      </c>
    </row>
    <row r="1316" spans="1:4">
      <c r="A1316" s="146"/>
      <c r="B1316" s="146"/>
      <c r="C1316" s="154" t="s">
        <v>
229</v>
      </c>
      <c r="D1316" s="155" t="s">
        <v>
1549</v>
      </c>
    </row>
    <row r="1317" spans="1:4">
      <c r="A1317" s="146"/>
      <c r="B1317" s="146"/>
      <c r="C1317" s="154" t="s">
        <v>
229</v>
      </c>
      <c r="D1317" s="155" t="s">
        <v>
1550</v>
      </c>
    </row>
    <row r="1318" spans="1:4">
      <c r="A1318" s="146"/>
      <c r="B1318" s="146"/>
      <c r="C1318" s="154" t="s">
        <v>
229</v>
      </c>
      <c r="D1318" s="155" t="s">
        <v>
1551</v>
      </c>
    </row>
    <row r="1319" spans="1:4">
      <c r="A1319" s="146"/>
      <c r="B1319" s="146"/>
      <c r="C1319" s="154" t="s">
        <v>
229</v>
      </c>
      <c r="D1319" s="155" t="s">
        <v>
1552</v>
      </c>
    </row>
    <row r="1320" spans="1:4">
      <c r="A1320" s="146"/>
      <c r="B1320" s="146"/>
      <c r="C1320" s="154" t="s">
        <v>
229</v>
      </c>
      <c r="D1320" s="155" t="s">
        <v>
1553</v>
      </c>
    </row>
    <row r="1321" spans="1:4">
      <c r="A1321" s="146"/>
      <c r="B1321" s="146"/>
      <c r="C1321" s="154" t="s">
        <v>
229</v>
      </c>
      <c r="D1321" s="155" t="s">
        <v>
1554</v>
      </c>
    </row>
    <row r="1322" spans="1:4">
      <c r="A1322" s="146"/>
      <c r="B1322" s="146"/>
      <c r="C1322" s="154" t="s">
        <v>
229</v>
      </c>
      <c r="D1322" s="155" t="s">
        <v>
1555</v>
      </c>
    </row>
    <row r="1323" spans="1:4">
      <c r="A1323" s="146"/>
      <c r="B1323" s="146"/>
      <c r="C1323" s="154" t="s">
        <v>
229</v>
      </c>
      <c r="D1323" s="155" t="s">
        <v>
1556</v>
      </c>
    </row>
    <row r="1324" spans="1:4">
      <c r="A1324" s="146"/>
      <c r="B1324" s="146"/>
      <c r="C1324" s="154" t="s">
        <v>
229</v>
      </c>
      <c r="D1324" s="155" t="s">
        <v>
1557</v>
      </c>
    </row>
    <row r="1325" spans="1:4">
      <c r="A1325" s="146"/>
      <c r="B1325" s="146"/>
      <c r="C1325" s="154" t="s">
        <v>
229</v>
      </c>
      <c r="D1325" s="155" t="s">
        <v>
1558</v>
      </c>
    </row>
    <row r="1326" spans="1:4">
      <c r="A1326" s="146"/>
      <c r="B1326" s="146"/>
      <c r="C1326" s="154" t="s">
        <v>
229</v>
      </c>
      <c r="D1326" s="155" t="s">
        <v>
1559</v>
      </c>
    </row>
    <row r="1327" spans="1:4">
      <c r="A1327" s="146"/>
      <c r="B1327" s="146"/>
      <c r="C1327" s="154" t="s">
        <v>
229</v>
      </c>
      <c r="D1327" s="155" t="s">
        <v>
1560</v>
      </c>
    </row>
    <row r="1328" spans="1:4">
      <c r="A1328" s="146"/>
      <c r="B1328" s="146"/>
      <c r="C1328" s="154" t="s">
        <v>
229</v>
      </c>
      <c r="D1328" s="155" t="s">
        <v>
1561</v>
      </c>
    </row>
    <row r="1329" spans="1:4">
      <c r="A1329" s="146"/>
      <c r="B1329" s="146"/>
      <c r="C1329" s="154" t="s">
        <v>
229</v>
      </c>
      <c r="D1329" s="155" t="s">
        <v>
1562</v>
      </c>
    </row>
    <row r="1330" spans="1:4">
      <c r="A1330" s="146"/>
      <c r="B1330" s="146"/>
      <c r="C1330" s="154" t="s">
        <v>
229</v>
      </c>
      <c r="D1330" s="155" t="s">
        <v>
1563</v>
      </c>
    </row>
    <row r="1331" spans="1:4">
      <c r="A1331" s="146"/>
      <c r="B1331" s="146"/>
      <c r="C1331" s="154" t="s">
        <v>
229</v>
      </c>
      <c r="D1331" s="155" t="s">
        <v>
1564</v>
      </c>
    </row>
    <row r="1332" spans="1:4">
      <c r="A1332" s="146"/>
      <c r="B1332" s="146"/>
      <c r="C1332" s="154" t="s">
        <v>
229</v>
      </c>
      <c r="D1332" s="155" t="s">
        <v>
1565</v>
      </c>
    </row>
    <row r="1333" spans="1:4">
      <c r="A1333" s="146"/>
      <c r="B1333" s="146"/>
      <c r="C1333" s="154" t="s">
        <v>
229</v>
      </c>
      <c r="D1333" s="155" t="s">
        <v>
1566</v>
      </c>
    </row>
    <row r="1334" spans="1:4">
      <c r="A1334" s="146"/>
      <c r="B1334" s="146"/>
      <c r="C1334" s="154" t="s">
        <v>
229</v>
      </c>
      <c r="D1334" s="155" t="s">
        <v>
1567</v>
      </c>
    </row>
    <row r="1335" spans="1:4">
      <c r="A1335" s="146"/>
      <c r="B1335" s="146"/>
      <c r="C1335" s="154" t="s">
        <v>
229</v>
      </c>
      <c r="D1335" s="155" t="s">
        <v>
1568</v>
      </c>
    </row>
    <row r="1336" spans="1:4">
      <c r="A1336" s="146"/>
      <c r="B1336" s="146"/>
      <c r="C1336" s="154" t="s">
        <v>
229</v>
      </c>
      <c r="D1336" s="155" t="s">
        <v>
1569</v>
      </c>
    </row>
    <row r="1337" spans="1:4">
      <c r="A1337" s="146"/>
      <c r="B1337" s="146"/>
      <c r="C1337" s="154" t="s">
        <v>
229</v>
      </c>
      <c r="D1337" s="155" t="s">
        <v>
1570</v>
      </c>
    </row>
    <row r="1338" spans="1:4">
      <c r="A1338" s="146"/>
      <c r="B1338" s="146"/>
      <c r="C1338" s="154" t="s">
        <v>
229</v>
      </c>
      <c r="D1338" s="155" t="s">
        <v>
1571</v>
      </c>
    </row>
    <row r="1339" spans="1:4">
      <c r="A1339" s="146"/>
      <c r="B1339" s="146"/>
      <c r="C1339" s="154" t="s">
        <v>
232</v>
      </c>
      <c r="D1339" s="155" t="s">
        <v>
457</v>
      </c>
    </row>
    <row r="1340" spans="1:4">
      <c r="A1340" s="146"/>
      <c r="B1340" s="146"/>
      <c r="C1340" s="154" t="s">
        <v>
232</v>
      </c>
      <c r="D1340" s="155" t="s">
        <v>
1572</v>
      </c>
    </row>
    <row r="1341" spans="1:4">
      <c r="A1341" s="146"/>
      <c r="B1341" s="146"/>
      <c r="C1341" s="154" t="s">
        <v>
232</v>
      </c>
      <c r="D1341" s="155" t="s">
        <v>
1573</v>
      </c>
    </row>
    <row r="1342" spans="1:4">
      <c r="A1342" s="146"/>
      <c r="B1342" s="146"/>
      <c r="C1342" s="154" t="s">
        <v>
232</v>
      </c>
      <c r="D1342" s="155" t="s">
        <v>
1574</v>
      </c>
    </row>
    <row r="1343" spans="1:4">
      <c r="A1343" s="146"/>
      <c r="B1343" s="146"/>
      <c r="C1343" s="154" t="s">
        <v>
232</v>
      </c>
      <c r="D1343" s="155" t="s">
        <v>
1575</v>
      </c>
    </row>
    <row r="1344" spans="1:4">
      <c r="A1344" s="146"/>
      <c r="B1344" s="146"/>
      <c r="C1344" s="154" t="s">
        <v>
232</v>
      </c>
      <c r="D1344" s="155" t="s">
        <v>
1576</v>
      </c>
    </row>
    <row r="1345" spans="1:4">
      <c r="A1345" s="146"/>
      <c r="B1345" s="146"/>
      <c r="C1345" s="154" t="s">
        <v>
232</v>
      </c>
      <c r="D1345" s="155" t="s">
        <v>
246</v>
      </c>
    </row>
    <row r="1346" spans="1:4">
      <c r="A1346" s="146"/>
      <c r="B1346" s="146"/>
      <c r="C1346" s="154" t="s">
        <v>
232</v>
      </c>
      <c r="D1346" s="155" t="s">
        <v>
1577</v>
      </c>
    </row>
    <row r="1347" spans="1:4">
      <c r="A1347" s="146"/>
      <c r="B1347" s="146"/>
      <c r="C1347" s="154" t="s">
        <v>
232</v>
      </c>
      <c r="D1347" s="155" t="s">
        <v>
1578</v>
      </c>
    </row>
    <row r="1348" spans="1:4">
      <c r="A1348" s="146"/>
      <c r="B1348" s="146"/>
      <c r="C1348" s="154" t="s">
        <v>
232</v>
      </c>
      <c r="D1348" s="155" t="s">
        <v>
1579</v>
      </c>
    </row>
    <row r="1349" spans="1:4">
      <c r="A1349" s="146"/>
      <c r="B1349" s="146"/>
      <c r="C1349" s="154" t="s">
        <v>
232</v>
      </c>
      <c r="D1349" s="155" t="s">
        <v>
1027</v>
      </c>
    </row>
    <row r="1350" spans="1:4">
      <c r="A1350" s="146"/>
      <c r="B1350" s="146"/>
      <c r="C1350" s="154" t="s">
        <v>
232</v>
      </c>
      <c r="D1350" s="155" t="s">
        <v>
1029</v>
      </c>
    </row>
    <row r="1351" spans="1:4">
      <c r="A1351" s="146"/>
      <c r="B1351" s="146"/>
      <c r="C1351" s="154" t="s">
        <v>
232</v>
      </c>
      <c r="D1351" s="155" t="s">
        <v>
1580</v>
      </c>
    </row>
    <row r="1352" spans="1:4">
      <c r="A1352" s="146"/>
      <c r="B1352" s="146"/>
      <c r="C1352" s="154" t="s">
        <v>
232</v>
      </c>
      <c r="D1352" s="155" t="s">
        <v>
1581</v>
      </c>
    </row>
    <row r="1353" spans="1:4">
      <c r="A1353" s="146"/>
      <c r="B1353" s="146"/>
      <c r="C1353" s="154" t="s">
        <v>
232</v>
      </c>
      <c r="D1353" s="155" t="s">
        <v>
459</v>
      </c>
    </row>
    <row r="1354" spans="1:4">
      <c r="A1354" s="146"/>
      <c r="B1354" s="146"/>
      <c r="C1354" s="154" t="s">
        <v>
232</v>
      </c>
      <c r="D1354" s="155" t="s">
        <v>
1031</v>
      </c>
    </row>
    <row r="1355" spans="1:4">
      <c r="A1355" s="146"/>
      <c r="B1355" s="146"/>
      <c r="C1355" s="154" t="s">
        <v>
232</v>
      </c>
      <c r="D1355" s="155" t="s">
        <v>
1582</v>
      </c>
    </row>
    <row r="1356" spans="1:4">
      <c r="A1356" s="146"/>
      <c r="B1356" s="146"/>
      <c r="C1356" s="154" t="s">
        <v>
232</v>
      </c>
      <c r="D1356" s="155" t="s">
        <v>
1035</v>
      </c>
    </row>
    <row r="1357" spans="1:4">
      <c r="A1357" s="146"/>
      <c r="B1357" s="146"/>
      <c r="C1357" s="154" t="s">
        <v>
232</v>
      </c>
      <c r="D1357" s="155" t="s">
        <v>
1583</v>
      </c>
    </row>
    <row r="1358" spans="1:4">
      <c r="A1358" s="146"/>
      <c r="B1358" s="146"/>
      <c r="C1358" s="154" t="s">
        <v>
232</v>
      </c>
      <c r="D1358" s="155" t="s">
        <v>
1584</v>
      </c>
    </row>
    <row r="1359" spans="1:4">
      <c r="A1359" s="146"/>
      <c r="B1359" s="146"/>
      <c r="C1359" s="154" t="s">
        <v>
232</v>
      </c>
      <c r="D1359" s="155" t="s">
        <v>
1585</v>
      </c>
    </row>
    <row r="1360" spans="1:4">
      <c r="A1360" s="146"/>
      <c r="B1360" s="146"/>
      <c r="C1360" s="154" t="s">
        <v>
232</v>
      </c>
      <c r="D1360" s="155" t="s">
        <v>
1586</v>
      </c>
    </row>
    <row r="1361" spans="1:4">
      <c r="A1361" s="146"/>
      <c r="B1361" s="146"/>
      <c r="C1361" s="154" t="s">
        <v>
232</v>
      </c>
      <c r="D1361" s="155" t="s">
        <v>
1587</v>
      </c>
    </row>
    <row r="1362" spans="1:4">
      <c r="A1362" s="146"/>
      <c r="B1362" s="146"/>
      <c r="C1362" s="154" t="s">
        <v>
235</v>
      </c>
      <c r="D1362" s="155" t="s">
        <v>
1588</v>
      </c>
    </row>
    <row r="1363" spans="1:4">
      <c r="A1363" s="146"/>
      <c r="B1363" s="146"/>
      <c r="C1363" s="154" t="s">
        <v>
235</v>
      </c>
      <c r="D1363" s="155" t="s">
        <v>
1589</v>
      </c>
    </row>
    <row r="1364" spans="1:4">
      <c r="A1364" s="146"/>
      <c r="B1364" s="146"/>
      <c r="C1364" s="154" t="s">
        <v>
235</v>
      </c>
      <c r="D1364" s="155" t="s">
        <v>
1590</v>
      </c>
    </row>
    <row r="1365" spans="1:4">
      <c r="A1365" s="146"/>
      <c r="B1365" s="146"/>
      <c r="C1365" s="154" t="s">
        <v>
235</v>
      </c>
      <c r="D1365" s="155" t="s">
        <v>
1591</v>
      </c>
    </row>
    <row r="1366" spans="1:4">
      <c r="A1366" s="146"/>
      <c r="B1366" s="146"/>
      <c r="C1366" s="154" t="s">
        <v>
235</v>
      </c>
      <c r="D1366" s="155" t="s">
        <v>
1592</v>
      </c>
    </row>
    <row r="1367" spans="1:4">
      <c r="A1367" s="146"/>
      <c r="B1367" s="146"/>
      <c r="C1367" s="154" t="s">
        <v>
235</v>
      </c>
      <c r="D1367" s="155" t="s">
        <v>
1593</v>
      </c>
    </row>
    <row r="1368" spans="1:4">
      <c r="A1368" s="146"/>
      <c r="B1368" s="146"/>
      <c r="C1368" s="154" t="s">
        <v>
235</v>
      </c>
      <c r="D1368" s="155" t="s">
        <v>
1594</v>
      </c>
    </row>
    <row r="1369" spans="1:4">
      <c r="A1369" s="146"/>
      <c r="B1369" s="146"/>
      <c r="C1369" s="154" t="s">
        <v>
235</v>
      </c>
      <c r="D1369" s="155" t="s">
        <v>
1595</v>
      </c>
    </row>
    <row r="1370" spans="1:4">
      <c r="A1370" s="146"/>
      <c r="B1370" s="146"/>
      <c r="C1370" s="154" t="s">
        <v>
235</v>
      </c>
      <c r="D1370" s="155" t="s">
        <v>
1596</v>
      </c>
    </row>
    <row r="1371" spans="1:4">
      <c r="A1371" s="146"/>
      <c r="B1371" s="146"/>
      <c r="C1371" s="154" t="s">
        <v>
235</v>
      </c>
      <c r="D1371" s="155" t="s">
        <v>
1597</v>
      </c>
    </row>
    <row r="1372" spans="1:4">
      <c r="A1372" s="146"/>
      <c r="B1372" s="146"/>
      <c r="C1372" s="154" t="s">
        <v>
235</v>
      </c>
      <c r="D1372" s="155" t="s">
        <v>
1598</v>
      </c>
    </row>
    <row r="1373" spans="1:4">
      <c r="A1373" s="146"/>
      <c r="B1373" s="146"/>
      <c r="C1373" s="154" t="s">
        <v>
235</v>
      </c>
      <c r="D1373" s="155" t="s">
        <v>
1037</v>
      </c>
    </row>
    <row r="1374" spans="1:4">
      <c r="A1374" s="146"/>
      <c r="B1374" s="146"/>
      <c r="C1374" s="154" t="s">
        <v>
235</v>
      </c>
      <c r="D1374" s="155" t="s">
        <v>
1599</v>
      </c>
    </row>
    <row r="1375" spans="1:4">
      <c r="A1375" s="146"/>
      <c r="B1375" s="146"/>
      <c r="C1375" s="154" t="s">
        <v>
235</v>
      </c>
      <c r="D1375" s="155" t="s">
        <v>
1600</v>
      </c>
    </row>
    <row r="1376" spans="1:4">
      <c r="A1376" s="146"/>
      <c r="B1376" s="146"/>
      <c r="C1376" s="154" t="s">
        <v>
235</v>
      </c>
      <c r="D1376" s="155" t="s">
        <v>
1601</v>
      </c>
    </row>
    <row r="1377" spans="1:4">
      <c r="A1377" s="146"/>
      <c r="B1377" s="146"/>
      <c r="C1377" s="154" t="s">
        <v>
235</v>
      </c>
      <c r="D1377" s="155" t="s">
        <v>
1602</v>
      </c>
    </row>
    <row r="1378" spans="1:4">
      <c r="A1378" s="146"/>
      <c r="B1378" s="146"/>
      <c r="C1378" s="154" t="s">
        <v>
235</v>
      </c>
      <c r="D1378" s="155" t="s">
        <v>
1603</v>
      </c>
    </row>
    <row r="1379" spans="1:4">
      <c r="A1379" s="146"/>
      <c r="B1379" s="146"/>
      <c r="C1379" s="154" t="s">
        <v>
235</v>
      </c>
      <c r="D1379" s="155" t="s">
        <v>
1604</v>
      </c>
    </row>
    <row r="1380" spans="1:4">
      <c r="A1380" s="146"/>
      <c r="B1380" s="146"/>
      <c r="C1380" s="154" t="s">
        <v>
235</v>
      </c>
      <c r="D1380" s="155" t="s">
        <v>
1605</v>
      </c>
    </row>
    <row r="1381" spans="1:4">
      <c r="A1381" s="146"/>
      <c r="B1381" s="146"/>
      <c r="C1381" s="154" t="s">
        <v>
238</v>
      </c>
      <c r="D1381" s="155" t="s">
        <v>
1038</v>
      </c>
    </row>
    <row r="1382" spans="1:4">
      <c r="A1382" s="146"/>
      <c r="B1382" s="146"/>
      <c r="C1382" s="154" t="s">
        <v>
238</v>
      </c>
      <c r="D1382" s="155" t="s">
        <v>
1606</v>
      </c>
    </row>
    <row r="1383" spans="1:4">
      <c r="A1383" s="146"/>
      <c r="B1383" s="146"/>
      <c r="C1383" s="154" t="s">
        <v>
238</v>
      </c>
      <c r="D1383" s="155" t="s">
        <v>
1607</v>
      </c>
    </row>
    <row r="1384" spans="1:4">
      <c r="A1384" s="146"/>
      <c r="B1384" s="146"/>
      <c r="C1384" s="154" t="s">
        <v>
238</v>
      </c>
      <c r="D1384" s="155" t="s">
        <v>
1608</v>
      </c>
    </row>
    <row r="1385" spans="1:4">
      <c r="A1385" s="146"/>
      <c r="B1385" s="146"/>
      <c r="C1385" s="154" t="s">
        <v>
238</v>
      </c>
      <c r="D1385" s="155" t="s">
        <v>
1609</v>
      </c>
    </row>
    <row r="1386" spans="1:4">
      <c r="A1386" s="146"/>
      <c r="B1386" s="146"/>
      <c r="C1386" s="154" t="s">
        <v>
238</v>
      </c>
      <c r="D1386" s="155" t="s">
        <v>
1610</v>
      </c>
    </row>
    <row r="1387" spans="1:4">
      <c r="A1387" s="146"/>
      <c r="B1387" s="146"/>
      <c r="C1387" s="154" t="s">
        <v>
238</v>
      </c>
      <c r="D1387" s="155" t="s">
        <v>
1611</v>
      </c>
    </row>
    <row r="1388" spans="1:4">
      <c r="A1388" s="146"/>
      <c r="B1388" s="146"/>
      <c r="C1388" s="154" t="s">
        <v>
238</v>
      </c>
      <c r="D1388" s="155" t="s">
        <v>
1612</v>
      </c>
    </row>
    <row r="1389" spans="1:4">
      <c r="A1389" s="146"/>
      <c r="B1389" s="146"/>
      <c r="C1389" s="154" t="s">
        <v>
238</v>
      </c>
      <c r="D1389" s="155" t="s">
        <v>
1613</v>
      </c>
    </row>
    <row r="1390" spans="1:4">
      <c r="A1390" s="146"/>
      <c r="B1390" s="146"/>
      <c r="C1390" s="154" t="s">
        <v>
238</v>
      </c>
      <c r="D1390" s="155" t="s">
        <v>
1614</v>
      </c>
    </row>
    <row r="1391" spans="1:4">
      <c r="A1391" s="146"/>
      <c r="B1391" s="146"/>
      <c r="C1391" s="154" t="s">
        <v>
238</v>
      </c>
      <c r="D1391" s="155" t="s">
        <v>
1615</v>
      </c>
    </row>
    <row r="1392" spans="1:4">
      <c r="A1392" s="146"/>
      <c r="B1392" s="146"/>
      <c r="C1392" s="154" t="s">
        <v>
238</v>
      </c>
      <c r="D1392" s="155" t="s">
        <v>
1616</v>
      </c>
    </row>
    <row r="1393" spans="1:4">
      <c r="A1393" s="146"/>
      <c r="B1393" s="146"/>
      <c r="C1393" s="154" t="s">
        <v>
238</v>
      </c>
      <c r="D1393" s="155" t="s">
        <v>
1617</v>
      </c>
    </row>
    <row r="1394" spans="1:4">
      <c r="A1394" s="146"/>
      <c r="B1394" s="146"/>
      <c r="C1394" s="154" t="s">
        <v>
238</v>
      </c>
      <c r="D1394" s="155" t="s">
        <v>
1618</v>
      </c>
    </row>
    <row r="1395" spans="1:4">
      <c r="A1395" s="146"/>
      <c r="B1395" s="146"/>
      <c r="C1395" s="154" t="s">
        <v>
238</v>
      </c>
      <c r="D1395" s="155" t="s">
        <v>
1619</v>
      </c>
    </row>
    <row r="1396" spans="1:4">
      <c r="A1396" s="146"/>
      <c r="B1396" s="146"/>
      <c r="C1396" s="154" t="s">
        <v>
238</v>
      </c>
      <c r="D1396" s="155" t="s">
        <v>
1620</v>
      </c>
    </row>
    <row r="1397" spans="1:4">
      <c r="A1397" s="146"/>
      <c r="B1397" s="146"/>
      <c r="C1397" s="154" t="s">
        <v>
238</v>
      </c>
      <c r="D1397" s="155" t="s">
        <v>
1621</v>
      </c>
    </row>
    <row r="1398" spans="1:4">
      <c r="A1398" s="146"/>
      <c r="B1398" s="146"/>
      <c r="C1398" s="154" t="s">
        <v>
238</v>
      </c>
      <c r="D1398" s="155" t="s">
        <v>
1622</v>
      </c>
    </row>
    <row r="1399" spans="1:4">
      <c r="A1399" s="146"/>
      <c r="B1399" s="146"/>
      <c r="C1399" s="154" t="s">
        <v>
238</v>
      </c>
      <c r="D1399" s="155" t="s">
        <v>
1623</v>
      </c>
    </row>
    <row r="1400" spans="1:4">
      <c r="A1400" s="146"/>
      <c r="B1400" s="146"/>
      <c r="C1400" s="154" t="s">
        <v>
238</v>
      </c>
      <c r="D1400" s="155" t="s">
        <v>
1624</v>
      </c>
    </row>
    <row r="1401" spans="1:4">
      <c r="A1401" s="146"/>
      <c r="B1401" s="146"/>
      <c r="C1401" s="154" t="s">
        <v>
238</v>
      </c>
      <c r="D1401" s="155" t="s">
        <v>
1625</v>
      </c>
    </row>
    <row r="1402" spans="1:4">
      <c r="A1402" s="146"/>
      <c r="B1402" s="146"/>
      <c r="C1402" s="154" t="s">
        <v>
238</v>
      </c>
      <c r="D1402" s="155" t="s">
        <v>
1626</v>
      </c>
    </row>
    <row r="1403" spans="1:4">
      <c r="A1403" s="146"/>
      <c r="B1403" s="146"/>
      <c r="C1403" s="154" t="s">
        <v>
238</v>
      </c>
      <c r="D1403" s="155" t="s">
        <v>
1627</v>
      </c>
    </row>
    <row r="1404" spans="1:4">
      <c r="A1404" s="146"/>
      <c r="B1404" s="146"/>
      <c r="C1404" s="154" t="s">
        <v>
238</v>
      </c>
      <c r="D1404" s="155" t="s">
        <v>
1628</v>
      </c>
    </row>
    <row r="1405" spans="1:4">
      <c r="A1405" s="146"/>
      <c r="B1405" s="146"/>
      <c r="C1405" s="154" t="s">
        <v>
241</v>
      </c>
      <c r="D1405" s="155" t="s">
        <v>
1040</v>
      </c>
    </row>
    <row r="1406" spans="1:4">
      <c r="A1406" s="146"/>
      <c r="B1406" s="146"/>
      <c r="C1406" s="154" t="s">
        <v>
241</v>
      </c>
      <c r="D1406" s="155" t="s">
        <v>
1629</v>
      </c>
    </row>
    <row r="1407" spans="1:4">
      <c r="A1407" s="146"/>
      <c r="B1407" s="146"/>
      <c r="C1407" s="154" t="s">
        <v>
241</v>
      </c>
      <c r="D1407" s="155" t="s">
        <v>
1630</v>
      </c>
    </row>
    <row r="1408" spans="1:4">
      <c r="A1408" s="146"/>
      <c r="B1408" s="146"/>
      <c r="C1408" s="154" t="s">
        <v>
241</v>
      </c>
      <c r="D1408" s="155" t="s">
        <v>
1631</v>
      </c>
    </row>
    <row r="1409" spans="1:4">
      <c r="A1409" s="146"/>
      <c r="B1409" s="146"/>
      <c r="C1409" s="154" t="s">
        <v>
241</v>
      </c>
      <c r="D1409" s="155" t="s">
        <v>
1632</v>
      </c>
    </row>
    <row r="1410" spans="1:4">
      <c r="A1410" s="146"/>
      <c r="B1410" s="146"/>
      <c r="C1410" s="154" t="s">
        <v>
241</v>
      </c>
      <c r="D1410" s="155" t="s">
        <v>
1633</v>
      </c>
    </row>
    <row r="1411" spans="1:4">
      <c r="A1411" s="146"/>
      <c r="B1411" s="146"/>
      <c r="C1411" s="154" t="s">
        <v>
241</v>
      </c>
      <c r="D1411" s="155" t="s">
        <v>
1634</v>
      </c>
    </row>
    <row r="1412" spans="1:4">
      <c r="A1412" s="146"/>
      <c r="B1412" s="146"/>
      <c r="C1412" s="154" t="s">
        <v>
241</v>
      </c>
      <c r="D1412" s="155" t="s">
        <v>
1635</v>
      </c>
    </row>
    <row r="1413" spans="1:4">
      <c r="A1413" s="146"/>
      <c r="B1413" s="146"/>
      <c r="C1413" s="154" t="s">
        <v>
241</v>
      </c>
      <c r="D1413" s="155" t="s">
        <v>
1636</v>
      </c>
    </row>
    <row r="1414" spans="1:4">
      <c r="A1414" s="146"/>
      <c r="B1414" s="146"/>
      <c r="C1414" s="154" t="s">
        <v>
241</v>
      </c>
      <c r="D1414" s="155" t="s">
        <v>
1637</v>
      </c>
    </row>
    <row r="1415" spans="1:4">
      <c r="A1415" s="146"/>
      <c r="B1415" s="146"/>
      <c r="C1415" s="154" t="s">
        <v>
241</v>
      </c>
      <c r="D1415" s="155" t="s">
        <v>
1638</v>
      </c>
    </row>
    <row r="1416" spans="1:4">
      <c r="A1416" s="146"/>
      <c r="B1416" s="146"/>
      <c r="C1416" s="154" t="s">
        <v>
241</v>
      </c>
      <c r="D1416" s="155" t="s">
        <v>
1639</v>
      </c>
    </row>
    <row r="1417" spans="1:4">
      <c r="A1417" s="146"/>
      <c r="B1417" s="146"/>
      <c r="C1417" s="154" t="s">
        <v>
241</v>
      </c>
      <c r="D1417" s="155" t="s">
        <v>
1640</v>
      </c>
    </row>
    <row r="1418" spans="1:4">
      <c r="A1418" s="146"/>
      <c r="B1418" s="146"/>
      <c r="C1418" s="154" t="s">
        <v>
241</v>
      </c>
      <c r="D1418" s="155" t="s">
        <v>
1641</v>
      </c>
    </row>
    <row r="1419" spans="1:4">
      <c r="A1419" s="146"/>
      <c r="B1419" s="146"/>
      <c r="C1419" s="154" t="s">
        <v>
241</v>
      </c>
      <c r="D1419" s="155" t="s">
        <v>
1642</v>
      </c>
    </row>
    <row r="1420" spans="1:4">
      <c r="A1420" s="146"/>
      <c r="B1420" s="146"/>
      <c r="C1420" s="154" t="s">
        <v>
241</v>
      </c>
      <c r="D1420" s="155" t="s">
        <v>
1643</v>
      </c>
    </row>
    <row r="1421" spans="1:4">
      <c r="A1421" s="146"/>
      <c r="B1421" s="146"/>
      <c r="C1421" s="154" t="s">
        <v>
241</v>
      </c>
      <c r="D1421" s="155" t="s">
        <v>
1644</v>
      </c>
    </row>
    <row r="1422" spans="1:4">
      <c r="A1422" s="146"/>
      <c r="B1422" s="146"/>
      <c r="C1422" s="154" t="s">
        <v>
244</v>
      </c>
      <c r="D1422" s="155" t="s">
        <v>
1645</v>
      </c>
    </row>
    <row r="1423" spans="1:4">
      <c r="A1423" s="146"/>
      <c r="B1423" s="146"/>
      <c r="C1423" s="154" t="s">
        <v>
244</v>
      </c>
      <c r="D1423" s="155" t="s">
        <v>
1646</v>
      </c>
    </row>
    <row r="1424" spans="1:4">
      <c r="A1424" s="146"/>
      <c r="B1424" s="146"/>
      <c r="C1424" s="154" t="s">
        <v>
244</v>
      </c>
      <c r="D1424" s="155" t="s">
        <v>
1647</v>
      </c>
    </row>
    <row r="1425" spans="1:4">
      <c r="A1425" s="146"/>
      <c r="B1425" s="146"/>
      <c r="C1425" s="154" t="s">
        <v>
244</v>
      </c>
      <c r="D1425" s="155" t="s">
        <v>
1648</v>
      </c>
    </row>
    <row r="1426" spans="1:4">
      <c r="A1426" s="146"/>
      <c r="B1426" s="146"/>
      <c r="C1426" s="154" t="s">
        <v>
244</v>
      </c>
      <c r="D1426" s="155" t="s">
        <v>
1649</v>
      </c>
    </row>
    <row r="1427" spans="1:4">
      <c r="A1427" s="146"/>
      <c r="B1427" s="146"/>
      <c r="C1427" s="154" t="s">
        <v>
244</v>
      </c>
      <c r="D1427" s="155" t="s">
        <v>
1650</v>
      </c>
    </row>
    <row r="1428" spans="1:4">
      <c r="A1428" s="146"/>
      <c r="B1428" s="146"/>
      <c r="C1428" s="154" t="s">
        <v>
244</v>
      </c>
      <c r="D1428" s="155" t="s">
        <v>
1651</v>
      </c>
    </row>
    <row r="1429" spans="1:4">
      <c r="A1429" s="146"/>
      <c r="B1429" s="146"/>
      <c r="C1429" s="154" t="s">
        <v>
244</v>
      </c>
      <c r="D1429" s="155" t="s">
        <v>
1652</v>
      </c>
    </row>
    <row r="1430" spans="1:4">
      <c r="A1430" s="146"/>
      <c r="B1430" s="146"/>
      <c r="C1430" s="154" t="s">
        <v>
244</v>
      </c>
      <c r="D1430" s="155" t="s">
        <v>
1653</v>
      </c>
    </row>
    <row r="1431" spans="1:4">
      <c r="A1431" s="146"/>
      <c r="B1431" s="146"/>
      <c r="C1431" s="154" t="s">
        <v>
244</v>
      </c>
      <c r="D1431" s="155" t="s">
        <v>
1654</v>
      </c>
    </row>
    <row r="1432" spans="1:4">
      <c r="A1432" s="146"/>
      <c r="B1432" s="146"/>
      <c r="C1432" s="154" t="s">
        <v>
244</v>
      </c>
      <c r="D1432" s="155" t="s">
        <v>
1655</v>
      </c>
    </row>
    <row r="1433" spans="1:4">
      <c r="A1433" s="146"/>
      <c r="B1433" s="146"/>
      <c r="C1433" s="154" t="s">
        <v>
244</v>
      </c>
      <c r="D1433" s="155" t="s">
        <v>
1656</v>
      </c>
    </row>
    <row r="1434" spans="1:4">
      <c r="A1434" s="146"/>
      <c r="B1434" s="146"/>
      <c r="C1434" s="154" t="s">
        <v>
244</v>
      </c>
      <c r="D1434" s="155" t="s">
        <v>
1657</v>
      </c>
    </row>
    <row r="1435" spans="1:4">
      <c r="A1435" s="146"/>
      <c r="B1435" s="146"/>
      <c r="C1435" s="154" t="s">
        <v>
244</v>
      </c>
      <c r="D1435" s="155" t="s">
        <v>
245</v>
      </c>
    </row>
    <row r="1436" spans="1:4">
      <c r="A1436" s="146"/>
      <c r="B1436" s="146"/>
      <c r="C1436" s="154" t="s">
        <v>
244</v>
      </c>
      <c r="D1436" s="155" t="s">
        <v>
1658</v>
      </c>
    </row>
    <row r="1437" spans="1:4">
      <c r="A1437" s="146"/>
      <c r="B1437" s="146"/>
      <c r="C1437" s="154" t="s">
        <v>
244</v>
      </c>
      <c r="D1437" s="155" t="s">
        <v>
1659</v>
      </c>
    </row>
    <row r="1438" spans="1:4">
      <c r="A1438" s="146"/>
      <c r="B1438" s="146"/>
      <c r="C1438" s="154" t="s">
        <v>
244</v>
      </c>
      <c r="D1438" s="155" t="s">
        <v>
1660</v>
      </c>
    </row>
    <row r="1439" spans="1:4">
      <c r="A1439" s="146"/>
      <c r="B1439" s="146"/>
      <c r="C1439" s="154" t="s">
        <v>
244</v>
      </c>
      <c r="D1439" s="155" t="s">
        <v>
1661</v>
      </c>
    </row>
    <row r="1440" spans="1:4">
      <c r="A1440" s="146"/>
      <c r="B1440" s="146"/>
      <c r="C1440" s="154" t="s">
        <v>
244</v>
      </c>
      <c r="D1440" s="155" t="s">
        <v>
1662</v>
      </c>
    </row>
    <row r="1441" spans="1:4">
      <c r="A1441" s="146"/>
      <c r="B1441" s="146"/>
      <c r="C1441" s="154" t="s">
        <v>
244</v>
      </c>
      <c r="D1441" s="155" t="s">
        <v>
1663</v>
      </c>
    </row>
    <row r="1442" spans="1:4">
      <c r="A1442" s="146"/>
      <c r="B1442" s="146"/>
      <c r="C1442" s="154" t="s">
        <v>
247</v>
      </c>
      <c r="D1442" s="155" t="s">
        <v>
1664</v>
      </c>
    </row>
    <row r="1443" spans="1:4">
      <c r="A1443" s="146"/>
      <c r="B1443" s="146"/>
      <c r="C1443" s="154" t="s">
        <v>
247</v>
      </c>
      <c r="D1443" s="155" t="s">
        <v>
1665</v>
      </c>
    </row>
    <row r="1444" spans="1:4">
      <c r="A1444" s="146"/>
      <c r="B1444" s="146"/>
      <c r="C1444" s="154" t="s">
        <v>
247</v>
      </c>
      <c r="D1444" s="155" t="s">
        <v>
1666</v>
      </c>
    </row>
    <row r="1445" spans="1:4">
      <c r="A1445" s="146"/>
      <c r="B1445" s="146"/>
      <c r="C1445" s="154" t="s">
        <v>
247</v>
      </c>
      <c r="D1445" s="155" t="s">
        <v>
1667</v>
      </c>
    </row>
    <row r="1446" spans="1:4">
      <c r="A1446" s="146"/>
      <c r="B1446" s="146"/>
      <c r="C1446" s="154" t="s">
        <v>
247</v>
      </c>
      <c r="D1446" s="155" t="s">
        <v>
1668</v>
      </c>
    </row>
    <row r="1447" spans="1:4">
      <c r="A1447" s="146"/>
      <c r="B1447" s="146"/>
      <c r="C1447" s="154" t="s">
        <v>
247</v>
      </c>
      <c r="D1447" s="155" t="s">
        <v>
1669</v>
      </c>
    </row>
    <row r="1448" spans="1:4">
      <c r="A1448" s="146"/>
      <c r="B1448" s="146"/>
      <c r="C1448" s="154" t="s">
        <v>
247</v>
      </c>
      <c r="D1448" s="155" t="s">
        <v>
1670</v>
      </c>
    </row>
    <row r="1449" spans="1:4">
      <c r="A1449" s="146"/>
      <c r="B1449" s="146"/>
      <c r="C1449" s="154" t="s">
        <v>
247</v>
      </c>
      <c r="D1449" s="155" t="s">
        <v>
1671</v>
      </c>
    </row>
    <row r="1450" spans="1:4">
      <c r="A1450" s="146"/>
      <c r="B1450" s="146"/>
      <c r="C1450" s="154" t="s">
        <v>
247</v>
      </c>
      <c r="D1450" s="155" t="s">
        <v>
1672</v>
      </c>
    </row>
    <row r="1451" spans="1:4">
      <c r="A1451" s="146"/>
      <c r="B1451" s="146"/>
      <c r="C1451" s="154" t="s">
        <v>
247</v>
      </c>
      <c r="D1451" s="155" t="s">
        <v>
1673</v>
      </c>
    </row>
    <row r="1452" spans="1:4">
      <c r="A1452" s="146"/>
      <c r="B1452" s="146"/>
      <c r="C1452" s="154" t="s">
        <v>
247</v>
      </c>
      <c r="D1452" s="155" t="s">
        <v>
1674</v>
      </c>
    </row>
    <row r="1453" spans="1:4">
      <c r="A1453" s="146"/>
      <c r="B1453" s="146"/>
      <c r="C1453" s="154" t="s">
        <v>
247</v>
      </c>
      <c r="D1453" s="155" t="s">
        <v>
1675</v>
      </c>
    </row>
    <row r="1454" spans="1:4">
      <c r="A1454" s="146"/>
      <c r="B1454" s="146"/>
      <c r="C1454" s="154" t="s">
        <v>
247</v>
      </c>
      <c r="D1454" s="155" t="s">
        <v>
1676</v>
      </c>
    </row>
    <row r="1455" spans="1:4">
      <c r="A1455" s="146"/>
      <c r="B1455" s="146"/>
      <c r="C1455" s="154" t="s">
        <v>
247</v>
      </c>
      <c r="D1455" s="155" t="s">
        <v>
1677</v>
      </c>
    </row>
    <row r="1456" spans="1:4">
      <c r="A1456" s="146"/>
      <c r="B1456" s="146"/>
      <c r="C1456" s="154" t="s">
        <v>
247</v>
      </c>
      <c r="D1456" s="155" t="s">
        <v>
1678</v>
      </c>
    </row>
    <row r="1457" spans="1:4">
      <c r="A1457" s="146"/>
      <c r="B1457" s="146"/>
      <c r="C1457" s="154" t="s">
        <v>
247</v>
      </c>
      <c r="D1457" s="155" t="s">
        <v>
1679</v>
      </c>
    </row>
    <row r="1458" spans="1:4">
      <c r="A1458" s="146"/>
      <c r="B1458" s="146"/>
      <c r="C1458" s="154" t="s">
        <v>
247</v>
      </c>
      <c r="D1458" s="155" t="s">
        <v>
1680</v>
      </c>
    </row>
    <row r="1459" spans="1:4">
      <c r="A1459" s="146"/>
      <c r="B1459" s="146"/>
      <c r="C1459" s="154" t="s">
        <v>
247</v>
      </c>
      <c r="D1459" s="155" t="s">
        <v>
1681</v>
      </c>
    </row>
    <row r="1460" spans="1:4">
      <c r="A1460" s="146"/>
      <c r="B1460" s="146"/>
      <c r="C1460" s="154" t="s">
        <v>
247</v>
      </c>
      <c r="D1460" s="155" t="s">
        <v>
1682</v>
      </c>
    </row>
    <row r="1461" spans="1:4">
      <c r="A1461" s="146"/>
      <c r="B1461" s="146"/>
      <c r="C1461" s="154" t="s">
        <v>
247</v>
      </c>
      <c r="D1461" s="155" t="s">
        <v>
1683</v>
      </c>
    </row>
    <row r="1462" spans="1:4">
      <c r="A1462" s="146"/>
      <c r="B1462" s="146"/>
      <c r="C1462" s="154" t="s">
        <v>
247</v>
      </c>
      <c r="D1462" s="155" t="s">
        <v>
1684</v>
      </c>
    </row>
    <row r="1463" spans="1:4">
      <c r="A1463" s="146"/>
      <c r="B1463" s="146"/>
      <c r="C1463" s="154" t="s">
        <v>
247</v>
      </c>
      <c r="D1463" s="155" t="s">
        <v>
1685</v>
      </c>
    </row>
    <row r="1464" spans="1:4">
      <c r="A1464" s="146"/>
      <c r="B1464" s="146"/>
      <c r="C1464" s="154" t="s">
        <v>
247</v>
      </c>
      <c r="D1464" s="155" t="s">
        <v>
1686</v>
      </c>
    </row>
    <row r="1465" spans="1:4">
      <c r="A1465" s="146"/>
      <c r="B1465" s="146"/>
      <c r="C1465" s="154" t="s">
        <v>
247</v>
      </c>
      <c r="D1465" s="155" t="s">
        <v>
1687</v>
      </c>
    </row>
    <row r="1466" spans="1:4">
      <c r="A1466" s="146"/>
      <c r="B1466" s="146"/>
      <c r="C1466" s="154" t="s">
        <v>
247</v>
      </c>
      <c r="D1466" s="155" t="s">
        <v>
1688</v>
      </c>
    </row>
    <row r="1467" spans="1:4">
      <c r="A1467" s="146"/>
      <c r="B1467" s="146"/>
      <c r="C1467" s="154" t="s">
        <v>
247</v>
      </c>
      <c r="D1467" s="155" t="s">
        <v>
1689</v>
      </c>
    </row>
    <row r="1468" spans="1:4">
      <c r="A1468" s="146"/>
      <c r="B1468" s="146"/>
      <c r="C1468" s="154" t="s">
        <v>
247</v>
      </c>
      <c r="D1468" s="155" t="s">
        <v>
1690</v>
      </c>
    </row>
    <row r="1469" spans="1:4">
      <c r="A1469" s="146"/>
      <c r="B1469" s="146"/>
      <c r="C1469" s="154" t="s">
        <v>
247</v>
      </c>
      <c r="D1469" s="155" t="s">
        <v>
1691</v>
      </c>
    </row>
    <row r="1470" spans="1:4">
      <c r="A1470" s="146"/>
      <c r="B1470" s="146"/>
      <c r="C1470" s="154" t="s">
        <v>
247</v>
      </c>
      <c r="D1470" s="155" t="s">
        <v>
1692</v>
      </c>
    </row>
    <row r="1471" spans="1:4">
      <c r="A1471" s="146"/>
      <c r="B1471" s="146"/>
      <c r="C1471" s="154" t="s">
        <v>
247</v>
      </c>
      <c r="D1471" s="155" t="s">
        <v>
1693</v>
      </c>
    </row>
    <row r="1472" spans="1:4">
      <c r="A1472" s="146"/>
      <c r="B1472" s="146"/>
      <c r="C1472" s="154" t="s">
        <v>
247</v>
      </c>
      <c r="D1472" s="155" t="s">
        <v>
1694</v>
      </c>
    </row>
    <row r="1473" spans="1:4">
      <c r="A1473" s="146"/>
      <c r="B1473" s="146"/>
      <c r="C1473" s="154" t="s">
        <v>
247</v>
      </c>
      <c r="D1473" s="155" t="s">
        <v>
1695</v>
      </c>
    </row>
    <row r="1474" spans="1:4">
      <c r="A1474" s="146"/>
      <c r="B1474" s="146"/>
      <c r="C1474" s="154" t="s">
        <v>
247</v>
      </c>
      <c r="D1474" s="155" t="s">
        <v>
1696</v>
      </c>
    </row>
    <row r="1475" spans="1:4">
      <c r="A1475" s="146"/>
      <c r="B1475" s="146"/>
      <c r="C1475" s="154" t="s">
        <v>
247</v>
      </c>
      <c r="D1475" s="155" t="s">
        <v>
1697</v>
      </c>
    </row>
    <row r="1476" spans="1:4">
      <c r="A1476" s="146"/>
      <c r="B1476" s="146"/>
      <c r="C1476" s="154" t="s">
        <v>
250</v>
      </c>
      <c r="D1476" s="155" t="s">
        <v>
1042</v>
      </c>
    </row>
    <row r="1477" spans="1:4">
      <c r="A1477" s="146"/>
      <c r="B1477" s="146"/>
      <c r="C1477" s="154" t="s">
        <v>
250</v>
      </c>
      <c r="D1477" s="155" t="s">
        <v>
1698</v>
      </c>
    </row>
    <row r="1478" spans="1:4">
      <c r="A1478" s="146"/>
      <c r="B1478" s="146"/>
      <c r="C1478" s="154" t="s">
        <v>
250</v>
      </c>
      <c r="D1478" s="155" t="s">
        <v>
1699</v>
      </c>
    </row>
    <row r="1479" spans="1:4">
      <c r="A1479" s="146"/>
      <c r="B1479" s="146"/>
      <c r="C1479" s="154" t="s">
        <v>
250</v>
      </c>
      <c r="D1479" s="155" t="s">
        <v>
1700</v>
      </c>
    </row>
    <row r="1480" spans="1:4">
      <c r="A1480" s="146"/>
      <c r="B1480" s="146"/>
      <c r="C1480" s="154" t="s">
        <v>
250</v>
      </c>
      <c r="D1480" s="155" t="s">
        <v>
1701</v>
      </c>
    </row>
    <row r="1481" spans="1:4">
      <c r="A1481" s="146"/>
      <c r="B1481" s="146"/>
      <c r="C1481" s="154" t="s">
        <v>
250</v>
      </c>
      <c r="D1481" s="155" t="s">
        <v>
1043</v>
      </c>
    </row>
    <row r="1482" spans="1:4">
      <c r="A1482" s="146"/>
      <c r="B1482" s="146"/>
      <c r="C1482" s="154" t="s">
        <v>
250</v>
      </c>
      <c r="D1482" s="155" t="s">
        <v>
1702</v>
      </c>
    </row>
    <row r="1483" spans="1:4">
      <c r="A1483" s="146"/>
      <c r="B1483" s="146"/>
      <c r="C1483" s="154" t="s">
        <v>
250</v>
      </c>
      <c r="D1483" s="155" t="s">
        <v>
1703</v>
      </c>
    </row>
    <row r="1484" spans="1:4">
      <c r="A1484" s="146"/>
      <c r="B1484" s="146"/>
      <c r="C1484" s="154" t="s">
        <v>
250</v>
      </c>
      <c r="D1484" s="155" t="s">
        <v>
1704</v>
      </c>
    </row>
    <row r="1485" spans="1:4">
      <c r="A1485" s="146"/>
      <c r="B1485" s="146"/>
      <c r="C1485" s="154" t="s">
        <v>
250</v>
      </c>
      <c r="D1485" s="155" t="s">
        <v>
1705</v>
      </c>
    </row>
    <row r="1486" spans="1:4">
      <c r="A1486" s="146"/>
      <c r="B1486" s="146"/>
      <c r="C1486" s="154" t="s">
        <v>
250</v>
      </c>
      <c r="D1486" s="155" t="s">
        <v>
1706</v>
      </c>
    </row>
    <row r="1487" spans="1:4">
      <c r="A1487" s="146"/>
      <c r="B1487" s="146"/>
      <c r="C1487" s="154" t="s">
        <v>
250</v>
      </c>
      <c r="D1487" s="155" t="s">
        <v>
1707</v>
      </c>
    </row>
    <row r="1488" spans="1:4">
      <c r="A1488" s="146"/>
      <c r="B1488" s="146"/>
      <c r="C1488" s="154" t="s">
        <v>
250</v>
      </c>
      <c r="D1488" s="155" t="s">
        <v>
1708</v>
      </c>
    </row>
    <row r="1489" spans="1:4">
      <c r="A1489" s="146"/>
      <c r="B1489" s="146"/>
      <c r="C1489" s="154" t="s">
        <v>
250</v>
      </c>
      <c r="D1489" s="155" t="s">
        <v>
1709</v>
      </c>
    </row>
    <row r="1490" spans="1:4">
      <c r="A1490" s="146"/>
      <c r="B1490" s="146"/>
      <c r="C1490" s="154" t="s">
        <v>
250</v>
      </c>
      <c r="D1490" s="155" t="s">
        <v>
1710</v>
      </c>
    </row>
    <row r="1491" spans="1:4">
      <c r="A1491" s="146"/>
      <c r="B1491" s="146"/>
      <c r="C1491" s="154" t="s">
        <v>
250</v>
      </c>
      <c r="D1491" s="155" t="s">
        <v>
1045</v>
      </c>
    </row>
    <row r="1492" spans="1:4">
      <c r="A1492" s="146"/>
      <c r="B1492" s="146"/>
      <c r="C1492" s="154" t="s">
        <v>
250</v>
      </c>
      <c r="D1492" s="155" t="s">
        <v>
1711</v>
      </c>
    </row>
    <row r="1493" spans="1:4">
      <c r="A1493" s="146"/>
      <c r="B1493" s="146"/>
      <c r="C1493" s="154" t="s">
        <v>
250</v>
      </c>
      <c r="D1493" s="155" t="s">
        <v>
726</v>
      </c>
    </row>
    <row r="1494" spans="1:4">
      <c r="A1494" s="146"/>
      <c r="B1494" s="146"/>
      <c r="C1494" s="154" t="s">
        <v>
250</v>
      </c>
      <c r="D1494" s="155" t="s">
        <v>
1712</v>
      </c>
    </row>
    <row r="1495" spans="1:4">
      <c r="A1495" s="146"/>
      <c r="B1495" s="146"/>
      <c r="C1495" s="154" t="s">
        <v>
250</v>
      </c>
      <c r="D1495" s="155" t="s">
        <v>
728</v>
      </c>
    </row>
    <row r="1496" spans="1:4">
      <c r="A1496" s="146"/>
      <c r="B1496" s="146"/>
      <c r="C1496" s="154" t="s">
        <v>
250</v>
      </c>
      <c r="D1496" s="155" t="s">
        <v>
1047</v>
      </c>
    </row>
    <row r="1497" spans="1:4">
      <c r="A1497" s="146"/>
      <c r="B1497" s="146"/>
      <c r="C1497" s="154" t="s">
        <v>
250</v>
      </c>
      <c r="D1497" s="155" t="s">
        <v>
730</v>
      </c>
    </row>
    <row r="1498" spans="1:4">
      <c r="A1498" s="146"/>
      <c r="B1498" s="146"/>
      <c r="C1498" s="154" t="s">
        <v>
250</v>
      </c>
      <c r="D1498" s="155" t="s">
        <v>
1713</v>
      </c>
    </row>
    <row r="1499" spans="1:4">
      <c r="A1499" s="146"/>
      <c r="B1499" s="146"/>
      <c r="C1499" s="154" t="s">
        <v>
250</v>
      </c>
      <c r="D1499" s="155" t="s">
        <v>
1714</v>
      </c>
    </row>
    <row r="1500" spans="1:4">
      <c r="A1500" s="146"/>
      <c r="B1500" s="146"/>
      <c r="C1500" s="154" t="s">
        <v>
250</v>
      </c>
      <c r="D1500" s="155" t="s">
        <v>
1715</v>
      </c>
    </row>
    <row r="1501" spans="1:4">
      <c r="A1501" s="146"/>
      <c r="B1501" s="146"/>
      <c r="C1501" s="154" t="s">
        <v>
250</v>
      </c>
      <c r="D1501" s="155" t="s">
        <v>
1716</v>
      </c>
    </row>
    <row r="1502" spans="1:4">
      <c r="A1502" s="146"/>
      <c r="B1502" s="146"/>
      <c r="C1502" s="154" t="s">
        <v>
250</v>
      </c>
      <c r="D1502" s="155" t="s">
        <v>
1717</v>
      </c>
    </row>
    <row r="1503" spans="1:4">
      <c r="A1503" s="146"/>
      <c r="B1503" s="146"/>
      <c r="C1503" s="154" t="s">
        <v>
250</v>
      </c>
      <c r="D1503" s="155" t="s">
        <v>
732</v>
      </c>
    </row>
    <row r="1504" spans="1:4">
      <c r="A1504" s="146"/>
      <c r="B1504" s="146"/>
      <c r="C1504" s="154" t="s">
        <v>
1718</v>
      </c>
      <c r="D1504" s="155" t="s">
        <v>
1719</v>
      </c>
    </row>
    <row r="1505" spans="1:4">
      <c r="A1505" s="146"/>
      <c r="B1505" s="146"/>
      <c r="C1505" s="154" t="s">
        <v>
250</v>
      </c>
      <c r="D1505" s="155" t="s">
        <v>
1720</v>
      </c>
    </row>
    <row r="1506" spans="1:4">
      <c r="A1506" s="146"/>
      <c r="B1506" s="146"/>
      <c r="C1506" s="154" t="s">
        <v>
250</v>
      </c>
      <c r="D1506" s="155" t="s">
        <v>
1721</v>
      </c>
    </row>
    <row r="1507" spans="1:4">
      <c r="A1507" s="146"/>
      <c r="B1507" s="146"/>
      <c r="C1507" s="154" t="s">
        <v>
250</v>
      </c>
      <c r="D1507" s="155" t="s">
        <v>
1722</v>
      </c>
    </row>
    <row r="1508" spans="1:4">
      <c r="A1508" s="146"/>
      <c r="B1508" s="146"/>
      <c r="C1508" s="154" t="s">
        <v>
250</v>
      </c>
      <c r="D1508" s="155" t="s">
        <v>
1723</v>
      </c>
    </row>
    <row r="1509" spans="1:4">
      <c r="A1509" s="146"/>
      <c r="B1509" s="146"/>
      <c r="C1509" s="154" t="s">
        <v>
250</v>
      </c>
      <c r="D1509" s="155" t="s">
        <v>
1724</v>
      </c>
    </row>
    <row r="1510" spans="1:4">
      <c r="A1510" s="146"/>
      <c r="B1510" s="146"/>
      <c r="C1510" s="154" t="s">
        <v>
250</v>
      </c>
      <c r="D1510" s="155" t="s">
        <v>
1725</v>
      </c>
    </row>
    <row r="1511" spans="1:4">
      <c r="A1511" s="146"/>
      <c r="B1511" s="146"/>
      <c r="C1511" s="154" t="s">
        <v>
250</v>
      </c>
      <c r="D1511" s="155" t="s">
        <v>
736</v>
      </c>
    </row>
    <row r="1512" spans="1:4">
      <c r="A1512" s="146"/>
      <c r="B1512" s="146"/>
      <c r="C1512" s="154" t="s">
        <v>
250</v>
      </c>
      <c r="D1512" s="155" t="s">
        <v>
1726</v>
      </c>
    </row>
    <row r="1513" spans="1:4">
      <c r="A1513" s="146"/>
      <c r="B1513" s="146"/>
      <c r="C1513" s="154" t="s">
        <v>
250</v>
      </c>
      <c r="D1513" s="155" t="s">
        <v>
1727</v>
      </c>
    </row>
    <row r="1514" spans="1:4">
      <c r="A1514" s="146"/>
      <c r="B1514" s="146"/>
      <c r="C1514" s="154" t="s">
        <v>
250</v>
      </c>
      <c r="D1514" s="155" t="s">
        <v>
1728</v>
      </c>
    </row>
    <row r="1515" spans="1:4">
      <c r="A1515" s="146"/>
      <c r="B1515" s="146"/>
      <c r="C1515" s="154" t="s">
        <v>
250</v>
      </c>
      <c r="D1515" s="155" t="s">
        <v>
1729</v>
      </c>
    </row>
    <row r="1516" spans="1:4">
      <c r="A1516" s="146"/>
      <c r="B1516" s="146"/>
      <c r="C1516" s="154" t="s">
        <v>
250</v>
      </c>
      <c r="D1516" s="155" t="s">
        <v>
1730</v>
      </c>
    </row>
    <row r="1517" spans="1:4">
      <c r="A1517" s="146"/>
      <c r="B1517" s="146"/>
      <c r="C1517" s="154" t="s">
        <v>
250</v>
      </c>
      <c r="D1517" s="155" t="s">
        <v>
1731</v>
      </c>
    </row>
    <row r="1518" spans="1:4">
      <c r="A1518" s="146"/>
      <c r="B1518" s="146"/>
      <c r="C1518" s="154" t="s">
        <v>
250</v>
      </c>
      <c r="D1518" s="155" t="s">
        <v>
1732</v>
      </c>
    </row>
    <row r="1519" spans="1:4">
      <c r="A1519" s="146"/>
      <c r="B1519" s="146"/>
      <c r="C1519" s="154" t="s">
        <v>
250</v>
      </c>
      <c r="D1519" s="155" t="s">
        <v>
1733</v>
      </c>
    </row>
    <row r="1520" spans="1:4">
      <c r="A1520" s="146"/>
      <c r="B1520" s="146"/>
      <c r="C1520" s="154" t="s">
        <v>
250</v>
      </c>
      <c r="D1520" s="155" t="s">
        <v>
1734</v>
      </c>
    </row>
    <row r="1521" spans="1:4">
      <c r="A1521" s="146"/>
      <c r="B1521" s="146"/>
      <c r="C1521" s="154" t="s">
        <v>
250</v>
      </c>
      <c r="D1521" s="155" t="s">
        <v>
1735</v>
      </c>
    </row>
    <row r="1522" spans="1:4">
      <c r="A1522" s="146"/>
      <c r="B1522" s="146"/>
      <c r="C1522" s="154" t="s">
        <v>
250</v>
      </c>
      <c r="D1522" s="155" t="s">
        <v>
1736</v>
      </c>
    </row>
    <row r="1523" spans="1:4">
      <c r="A1523" s="146"/>
      <c r="B1523" s="146"/>
      <c r="C1523" s="154" t="s">
        <v>
250</v>
      </c>
      <c r="D1523" s="155" t="s">
        <v>
1497</v>
      </c>
    </row>
    <row r="1524" spans="1:4">
      <c r="A1524" s="146"/>
      <c r="B1524" s="146"/>
      <c r="C1524" s="154" t="s">
        <v>
250</v>
      </c>
      <c r="D1524" s="155" t="s">
        <v>
1737</v>
      </c>
    </row>
    <row r="1525" spans="1:4">
      <c r="A1525" s="146"/>
      <c r="B1525" s="146"/>
      <c r="C1525" s="154" t="s">
        <v>
250</v>
      </c>
      <c r="D1525" s="155" t="s">
        <v>
1738</v>
      </c>
    </row>
    <row r="1526" spans="1:4">
      <c r="A1526" s="146"/>
      <c r="B1526" s="146"/>
      <c r="C1526" s="154" t="s">
        <v>
250</v>
      </c>
      <c r="D1526" s="155" t="s">
        <v>
1739</v>
      </c>
    </row>
    <row r="1527" spans="1:4">
      <c r="A1527" s="146"/>
      <c r="B1527" s="146"/>
      <c r="C1527" s="154" t="s">
        <v>
250</v>
      </c>
      <c r="D1527" s="155" t="s">
        <v>
733</v>
      </c>
    </row>
    <row r="1528" spans="1:4">
      <c r="A1528" s="146"/>
      <c r="B1528" s="146"/>
      <c r="C1528" s="154" t="s">
        <v>
250</v>
      </c>
      <c r="D1528" s="155" t="s">
        <v>
1740</v>
      </c>
    </row>
    <row r="1529" spans="1:4">
      <c r="A1529" s="146"/>
      <c r="B1529" s="146"/>
      <c r="C1529" s="154" t="s">
        <v>
250</v>
      </c>
      <c r="D1529" s="155" t="s">
        <v>
1741</v>
      </c>
    </row>
    <row r="1530" spans="1:4">
      <c r="A1530" s="146"/>
      <c r="B1530" s="146"/>
      <c r="C1530" s="154" t="s">
        <v>
250</v>
      </c>
      <c r="D1530" s="155" t="s">
        <v>
1742</v>
      </c>
    </row>
    <row r="1531" spans="1:4">
      <c r="A1531" s="146"/>
      <c r="B1531" s="146"/>
      <c r="C1531" s="154" t="s">
        <v>
250</v>
      </c>
      <c r="D1531" s="155" t="s">
        <v>
1743</v>
      </c>
    </row>
    <row r="1532" spans="1:4">
      <c r="A1532" s="146"/>
      <c r="B1532" s="146"/>
      <c r="C1532" s="154" t="s">
        <v>
250</v>
      </c>
      <c r="D1532" s="155" t="s">
        <v>
1744</v>
      </c>
    </row>
    <row r="1533" spans="1:4">
      <c r="A1533" s="146"/>
      <c r="B1533" s="146"/>
      <c r="C1533" s="154" t="s">
        <v>
250</v>
      </c>
      <c r="D1533" s="155" t="s">
        <v>
1745</v>
      </c>
    </row>
    <row r="1534" spans="1:4">
      <c r="A1534" s="146"/>
      <c r="B1534" s="146"/>
      <c r="C1534" s="154" t="s">
        <v>
250</v>
      </c>
      <c r="D1534" s="155" t="s">
        <v>
1746</v>
      </c>
    </row>
    <row r="1535" spans="1:4">
      <c r="A1535" s="146"/>
      <c r="B1535" s="146"/>
      <c r="C1535" s="154" t="s">
        <v>
250</v>
      </c>
      <c r="D1535" s="155" t="s">
        <v>
1747</v>
      </c>
    </row>
    <row r="1536" spans="1:4">
      <c r="A1536" s="146"/>
      <c r="B1536" s="146"/>
      <c r="C1536" s="154" t="s">
        <v>
253</v>
      </c>
      <c r="D1536" s="155" t="s">
        <v>
1748</v>
      </c>
    </row>
    <row r="1537" spans="1:4">
      <c r="A1537" s="146"/>
      <c r="B1537" s="146"/>
      <c r="C1537" s="154" t="s">
        <v>
253</v>
      </c>
      <c r="D1537" s="155" t="s">
        <v>
1749</v>
      </c>
    </row>
    <row r="1538" spans="1:4">
      <c r="A1538" s="146"/>
      <c r="B1538" s="146"/>
      <c r="C1538" s="154" t="s">
        <v>
253</v>
      </c>
      <c r="D1538" s="155" t="s">
        <v>
1750</v>
      </c>
    </row>
    <row r="1539" spans="1:4">
      <c r="A1539" s="146"/>
      <c r="B1539" s="146"/>
      <c r="C1539" s="154" t="s">
        <v>
253</v>
      </c>
      <c r="D1539" s="155" t="s">
        <v>
1751</v>
      </c>
    </row>
    <row r="1540" spans="1:4">
      <c r="A1540" s="146"/>
      <c r="B1540" s="146"/>
      <c r="C1540" s="154" t="s">
        <v>
253</v>
      </c>
      <c r="D1540" s="155" t="s">
        <v>
1752</v>
      </c>
    </row>
    <row r="1541" spans="1:4">
      <c r="A1541" s="146"/>
      <c r="B1541" s="146"/>
      <c r="C1541" s="154" t="s">
        <v>
253</v>
      </c>
      <c r="D1541" s="155" t="s">
        <v>
1753</v>
      </c>
    </row>
    <row r="1542" spans="1:4">
      <c r="A1542" s="146"/>
      <c r="B1542" s="146"/>
      <c r="C1542" s="154" t="s">
        <v>
253</v>
      </c>
      <c r="D1542" s="155" t="s">
        <v>
1754</v>
      </c>
    </row>
    <row r="1543" spans="1:4">
      <c r="A1543" s="146"/>
      <c r="B1543" s="146"/>
      <c r="C1543" s="154" t="s">
        <v>
253</v>
      </c>
      <c r="D1543" s="155" t="s">
        <v>
1755</v>
      </c>
    </row>
    <row r="1544" spans="1:4">
      <c r="A1544" s="146"/>
      <c r="B1544" s="146"/>
      <c r="C1544" s="154" t="s">
        <v>
253</v>
      </c>
      <c r="D1544" s="155" t="s">
        <v>
1756</v>
      </c>
    </row>
    <row r="1545" spans="1:4">
      <c r="A1545" s="146"/>
      <c r="B1545" s="146"/>
      <c r="C1545" s="154" t="s">
        <v>
253</v>
      </c>
      <c r="D1545" s="155" t="s">
        <v>
1757</v>
      </c>
    </row>
    <row r="1546" spans="1:4">
      <c r="A1546" s="146"/>
      <c r="B1546" s="146"/>
      <c r="C1546" s="154" t="s">
        <v>
253</v>
      </c>
      <c r="D1546" s="155" t="s">
        <v>
1758</v>
      </c>
    </row>
    <row r="1547" spans="1:4">
      <c r="A1547" s="146"/>
      <c r="B1547" s="146"/>
      <c r="C1547" s="154" t="s">
        <v>
253</v>
      </c>
      <c r="D1547" s="155" t="s">
        <v>
1759</v>
      </c>
    </row>
    <row r="1548" spans="1:4">
      <c r="A1548" s="146"/>
      <c r="B1548" s="146"/>
      <c r="C1548" s="154" t="s">
        <v>
253</v>
      </c>
      <c r="D1548" s="155" t="s">
        <v>
1760</v>
      </c>
    </row>
    <row r="1549" spans="1:4">
      <c r="A1549" s="146"/>
      <c r="B1549" s="146"/>
      <c r="C1549" s="154" t="s">
        <v>
253</v>
      </c>
      <c r="D1549" s="155" t="s">
        <v>
1761</v>
      </c>
    </row>
    <row r="1550" spans="1:4">
      <c r="A1550" s="146"/>
      <c r="B1550" s="146"/>
      <c r="C1550" s="154" t="s">
        <v>
253</v>
      </c>
      <c r="D1550" s="155" t="s">
        <v>
1762</v>
      </c>
    </row>
    <row r="1551" spans="1:4">
      <c r="A1551" s="146"/>
      <c r="B1551" s="146"/>
      <c r="C1551" s="154" t="s">
        <v>
253</v>
      </c>
      <c r="D1551" s="155" t="s">
        <v>
1763</v>
      </c>
    </row>
    <row r="1552" spans="1:4">
      <c r="A1552" s="146"/>
      <c r="B1552" s="146"/>
      <c r="C1552" s="154" t="s">
        <v>
253</v>
      </c>
      <c r="D1552" s="155" t="s">
        <v>
1764</v>
      </c>
    </row>
    <row r="1553" spans="1:4">
      <c r="A1553" s="146"/>
      <c r="B1553" s="146"/>
      <c r="C1553" s="154" t="s">
        <v>
253</v>
      </c>
      <c r="D1553" s="155" t="s">
        <v>
1765</v>
      </c>
    </row>
    <row r="1554" spans="1:4">
      <c r="A1554" s="146"/>
      <c r="B1554" s="146"/>
      <c r="C1554" s="154" t="s">
        <v>
253</v>
      </c>
      <c r="D1554" s="155" t="s">
        <v>
1766</v>
      </c>
    </row>
    <row r="1555" spans="1:4">
      <c r="A1555" s="146"/>
      <c r="B1555" s="146"/>
      <c r="C1555" s="154" t="s">
        <v>
253</v>
      </c>
      <c r="D1555" s="155" t="s">
        <v>
1767</v>
      </c>
    </row>
    <row r="1556" spans="1:4">
      <c r="A1556" s="146"/>
      <c r="B1556" s="146"/>
      <c r="C1556" s="154" t="s">
        <v>
256</v>
      </c>
      <c r="D1556" s="155" t="s">
        <v>
1049</v>
      </c>
    </row>
    <row r="1557" spans="1:4">
      <c r="A1557" s="146"/>
      <c r="B1557" s="146"/>
      <c r="C1557" s="154" t="s">
        <v>
256</v>
      </c>
      <c r="D1557" s="155" t="s">
        <v>
1768</v>
      </c>
    </row>
    <row r="1558" spans="1:4">
      <c r="A1558" s="146"/>
      <c r="B1558" s="146"/>
      <c r="C1558" s="154" t="s">
        <v>
256</v>
      </c>
      <c r="D1558" s="155" t="s">
        <v>
1769</v>
      </c>
    </row>
    <row r="1559" spans="1:4">
      <c r="A1559" s="146"/>
      <c r="B1559" s="146"/>
      <c r="C1559" s="154" t="s">
        <v>
256</v>
      </c>
      <c r="D1559" s="155" t="s">
        <v>
1770</v>
      </c>
    </row>
    <row r="1560" spans="1:4">
      <c r="A1560" s="146"/>
      <c r="B1560" s="146"/>
      <c r="C1560" s="154" t="s">
        <v>
256</v>
      </c>
      <c r="D1560" s="155" t="s">
        <v>
1771</v>
      </c>
    </row>
    <row r="1561" spans="1:4">
      <c r="A1561" s="146"/>
      <c r="B1561" s="146"/>
      <c r="C1561" s="154" t="s">
        <v>
256</v>
      </c>
      <c r="D1561" s="155" t="s">
        <v>
1772</v>
      </c>
    </row>
    <row r="1562" spans="1:4">
      <c r="A1562" s="146"/>
      <c r="B1562" s="146"/>
      <c r="C1562" s="154" t="s">
        <v>
256</v>
      </c>
      <c r="D1562" s="155" t="s">
        <v>
1773</v>
      </c>
    </row>
    <row r="1563" spans="1:4">
      <c r="A1563" s="146"/>
      <c r="B1563" s="146"/>
      <c r="C1563" s="154" t="s">
        <v>
256</v>
      </c>
      <c r="D1563" s="155" t="s">
        <v>
1774</v>
      </c>
    </row>
    <row r="1564" spans="1:4">
      <c r="A1564" s="146"/>
      <c r="B1564" s="146"/>
      <c r="C1564" s="154" t="s">
        <v>
256</v>
      </c>
      <c r="D1564" s="155" t="s">
        <v>
1775</v>
      </c>
    </row>
    <row r="1565" spans="1:4">
      <c r="A1565" s="146"/>
      <c r="B1565" s="146"/>
      <c r="C1565" s="154" t="s">
        <v>
256</v>
      </c>
      <c r="D1565" s="155" t="s">
        <v>
1776</v>
      </c>
    </row>
    <row r="1566" spans="1:4">
      <c r="A1566" s="146"/>
      <c r="B1566" s="146"/>
      <c r="C1566" s="154" t="s">
        <v>
256</v>
      </c>
      <c r="D1566" s="155" t="s">
        <v>
1777</v>
      </c>
    </row>
    <row r="1567" spans="1:4">
      <c r="A1567" s="146"/>
      <c r="B1567" s="146"/>
      <c r="C1567" s="154" t="s">
        <v>
256</v>
      </c>
      <c r="D1567" s="155" t="s">
        <v>
1778</v>
      </c>
    </row>
    <row r="1568" spans="1:4">
      <c r="A1568" s="146"/>
      <c r="B1568" s="146"/>
      <c r="C1568" s="154" t="s">
        <v>
256</v>
      </c>
      <c r="D1568" s="155" t="s">
        <v>
1779</v>
      </c>
    </row>
    <row r="1569" spans="1:4">
      <c r="A1569" s="146"/>
      <c r="B1569" s="146"/>
      <c r="C1569" s="154" t="s">
        <v>
256</v>
      </c>
      <c r="D1569" s="155" t="s">
        <v>
1780</v>
      </c>
    </row>
    <row r="1570" spans="1:4">
      <c r="A1570" s="146"/>
      <c r="B1570" s="146"/>
      <c r="C1570" s="154" t="s">
        <v>
256</v>
      </c>
      <c r="D1570" s="155" t="s">
        <v>
1781</v>
      </c>
    </row>
    <row r="1571" spans="1:4">
      <c r="A1571" s="146"/>
      <c r="B1571" s="146"/>
      <c r="C1571" s="154" t="s">
        <v>
256</v>
      </c>
      <c r="D1571" s="155" t="s">
        <v>
1782</v>
      </c>
    </row>
    <row r="1572" spans="1:4">
      <c r="A1572" s="146"/>
      <c r="B1572" s="146"/>
      <c r="C1572" s="154" t="s">
        <v>
256</v>
      </c>
      <c r="D1572" s="155" t="s">
        <v>
1783</v>
      </c>
    </row>
    <row r="1573" spans="1:4">
      <c r="A1573" s="146"/>
      <c r="B1573" s="146"/>
      <c r="C1573" s="154" t="s">
        <v>
256</v>
      </c>
      <c r="D1573" s="155" t="s">
        <v>
1784</v>
      </c>
    </row>
    <row r="1574" spans="1:4">
      <c r="A1574" s="146"/>
      <c r="B1574" s="146"/>
      <c r="C1574" s="154" t="s">
        <v>
256</v>
      </c>
      <c r="D1574" s="155" t="s">
        <v>
1785</v>
      </c>
    </row>
    <row r="1575" spans="1:4">
      <c r="A1575" s="146"/>
      <c r="B1575" s="146"/>
      <c r="C1575" s="154" t="s">
        <v>
256</v>
      </c>
      <c r="D1575" s="155" t="s">
        <v>
1786</v>
      </c>
    </row>
    <row r="1576" spans="1:4">
      <c r="A1576" s="146"/>
      <c r="B1576" s="146"/>
      <c r="C1576" s="154" t="s">
        <v>
256</v>
      </c>
      <c r="D1576" s="155" t="s">
        <v>
1787</v>
      </c>
    </row>
    <row r="1577" spans="1:4">
      <c r="A1577" s="146"/>
      <c r="B1577" s="146"/>
      <c r="C1577" s="154" t="s">
        <v>
259</v>
      </c>
      <c r="D1577" s="155" t="s">
        <v>
1788</v>
      </c>
    </row>
    <row r="1578" spans="1:4">
      <c r="A1578" s="146"/>
      <c r="B1578" s="146"/>
      <c r="C1578" s="154" t="s">
        <v>
259</v>
      </c>
      <c r="D1578" s="155" t="s">
        <v>
1789</v>
      </c>
    </row>
    <row r="1579" spans="1:4">
      <c r="A1579" s="146"/>
      <c r="B1579" s="146"/>
      <c r="C1579" s="154" t="s">
        <v>
259</v>
      </c>
      <c r="D1579" s="155" t="s">
        <v>
1790</v>
      </c>
    </row>
    <row r="1580" spans="1:4">
      <c r="A1580" s="146"/>
      <c r="B1580" s="146"/>
      <c r="C1580" s="154" t="s">
        <v>
259</v>
      </c>
      <c r="D1580" s="155" t="s">
        <v>
1791</v>
      </c>
    </row>
    <row r="1581" spans="1:4">
      <c r="A1581" s="146"/>
      <c r="B1581" s="146"/>
      <c r="C1581" s="154" t="s">
        <v>
259</v>
      </c>
      <c r="D1581" s="155" t="s">
        <v>
1792</v>
      </c>
    </row>
    <row r="1582" spans="1:4">
      <c r="A1582" s="146"/>
      <c r="B1582" s="146"/>
      <c r="C1582" s="154" t="s">
        <v>
259</v>
      </c>
      <c r="D1582" s="155" t="s">
        <v>
1793</v>
      </c>
    </row>
    <row r="1583" spans="1:4">
      <c r="A1583" s="146"/>
      <c r="B1583" s="146"/>
      <c r="C1583" s="154" t="s">
        <v>
259</v>
      </c>
      <c r="D1583" s="155" t="s">
        <v>
1794</v>
      </c>
    </row>
    <row r="1584" spans="1:4">
      <c r="A1584" s="146"/>
      <c r="B1584" s="146"/>
      <c r="C1584" s="154" t="s">
        <v>
259</v>
      </c>
      <c r="D1584" s="155" t="s">
        <v>
1795</v>
      </c>
    </row>
    <row r="1585" spans="1:4">
      <c r="A1585" s="146"/>
      <c r="B1585" s="146"/>
      <c r="C1585" s="154" t="s">
        <v>
259</v>
      </c>
      <c r="D1585" s="155" t="s">
        <v>
1796</v>
      </c>
    </row>
    <row r="1586" spans="1:4">
      <c r="A1586" s="146"/>
      <c r="B1586" s="146"/>
      <c r="C1586" s="154" t="s">
        <v>
259</v>
      </c>
      <c r="D1586" s="155" t="s">
        <v>
1797</v>
      </c>
    </row>
    <row r="1587" spans="1:4">
      <c r="A1587" s="146"/>
      <c r="B1587" s="146"/>
      <c r="C1587" s="154" t="s">
        <v>
259</v>
      </c>
      <c r="D1587" s="155" t="s">
        <v>
1798</v>
      </c>
    </row>
    <row r="1588" spans="1:4">
      <c r="A1588" s="146"/>
      <c r="B1588" s="146"/>
      <c r="C1588" s="154" t="s">
        <v>
259</v>
      </c>
      <c r="D1588" s="155" t="s">
        <v>
1799</v>
      </c>
    </row>
    <row r="1589" spans="1:4">
      <c r="A1589" s="146"/>
      <c r="B1589" s="146"/>
      <c r="C1589" s="154" t="s">
        <v>
259</v>
      </c>
      <c r="D1589" s="155" t="s">
        <v>
1800</v>
      </c>
    </row>
    <row r="1590" spans="1:4">
      <c r="A1590" s="146"/>
      <c r="B1590" s="146"/>
      <c r="C1590" s="154" t="s">
        <v>
259</v>
      </c>
      <c r="D1590" s="155" t="s">
        <v>
1801</v>
      </c>
    </row>
    <row r="1591" spans="1:4">
      <c r="A1591" s="146"/>
      <c r="B1591" s="146"/>
      <c r="C1591" s="154" t="s">
        <v>
259</v>
      </c>
      <c r="D1591" s="155" t="s">
        <v>
758</v>
      </c>
    </row>
    <row r="1592" spans="1:4">
      <c r="A1592" s="146"/>
      <c r="B1592" s="146"/>
      <c r="C1592" s="154" t="s">
        <v>
259</v>
      </c>
      <c r="D1592" s="155" t="s">
        <v>
1802</v>
      </c>
    </row>
    <row r="1593" spans="1:4">
      <c r="A1593" s="146"/>
      <c r="B1593" s="146"/>
      <c r="C1593" s="154" t="s">
        <v>
259</v>
      </c>
      <c r="D1593" s="155" t="s">
        <v>
1803</v>
      </c>
    </row>
    <row r="1594" spans="1:4">
      <c r="A1594" s="146"/>
      <c r="B1594" s="146"/>
      <c r="C1594" s="154" t="s">
        <v>
259</v>
      </c>
      <c r="D1594" s="155" t="s">
        <v>
1804</v>
      </c>
    </row>
    <row r="1595" spans="1:4">
      <c r="A1595" s="146"/>
      <c r="B1595" s="146"/>
      <c r="C1595" s="154" t="s">
        <v>
259</v>
      </c>
      <c r="D1595" s="155" t="s">
        <v>
1805</v>
      </c>
    </row>
    <row r="1596" spans="1:4">
      <c r="A1596" s="146"/>
      <c r="B1596" s="146"/>
      <c r="C1596" s="154" t="s">
        <v>
259</v>
      </c>
      <c r="D1596" s="155" t="s">
        <v>
1806</v>
      </c>
    </row>
    <row r="1597" spans="1:4">
      <c r="A1597" s="146"/>
      <c r="B1597" s="146"/>
      <c r="C1597" s="154" t="s">
        <v>
259</v>
      </c>
      <c r="D1597" s="155" t="s">
        <v>
1807</v>
      </c>
    </row>
    <row r="1598" spans="1:4">
      <c r="A1598" s="146"/>
      <c r="B1598" s="146"/>
      <c r="C1598" s="154" t="s">
        <v>
259</v>
      </c>
      <c r="D1598" s="155" t="s">
        <v>
1808</v>
      </c>
    </row>
    <row r="1599" spans="1:4">
      <c r="A1599" s="146"/>
      <c r="B1599" s="146"/>
      <c r="C1599" s="154" t="s">
        <v>
259</v>
      </c>
      <c r="D1599" s="155" t="s">
        <v>
872</v>
      </c>
    </row>
    <row r="1600" spans="1:4">
      <c r="A1600" s="146"/>
      <c r="B1600" s="146"/>
      <c r="C1600" s="154" t="s">
        <v>
259</v>
      </c>
      <c r="D1600" s="155" t="s">
        <v>
1809</v>
      </c>
    </row>
    <row r="1601" spans="1:4">
      <c r="A1601" s="146"/>
      <c r="B1601" s="146"/>
      <c r="C1601" s="154" t="s">
        <v>
259</v>
      </c>
      <c r="D1601" s="155" t="s">
        <v>
1315</v>
      </c>
    </row>
    <row r="1602" spans="1:4">
      <c r="A1602" s="146"/>
      <c r="B1602" s="146"/>
      <c r="C1602" s="154" t="s">
        <v>
259</v>
      </c>
      <c r="D1602" s="155" t="s">
        <v>
1810</v>
      </c>
    </row>
    <row r="1603" spans="1:4">
      <c r="A1603" s="146"/>
      <c r="B1603" s="146"/>
      <c r="C1603" s="154" t="s">
        <v>
259</v>
      </c>
      <c r="D1603" s="155" t="s">
        <v>
1811</v>
      </c>
    </row>
    <row r="1604" spans="1:4">
      <c r="A1604" s="146"/>
      <c r="B1604" s="146"/>
      <c r="C1604" s="154" t="s">
        <v>
259</v>
      </c>
      <c r="D1604" s="155" t="s">
        <v>
1812</v>
      </c>
    </row>
    <row r="1605" spans="1:4">
      <c r="A1605" s="146"/>
      <c r="B1605" s="146"/>
      <c r="C1605" s="154" t="s">
        <v>
259</v>
      </c>
      <c r="D1605" s="155" t="s">
        <v>
1813</v>
      </c>
    </row>
    <row r="1606" spans="1:4">
      <c r="A1606" s="146"/>
      <c r="B1606" s="146"/>
      <c r="C1606" s="154" t="s">
        <v>
259</v>
      </c>
      <c r="D1606" s="155" t="s">
        <v>
1814</v>
      </c>
    </row>
    <row r="1607" spans="1:4">
      <c r="A1607" s="146"/>
      <c r="B1607" s="146"/>
      <c r="C1607" s="154" t="s">
        <v>
259</v>
      </c>
      <c r="D1607" s="155" t="s">
        <v>
1815</v>
      </c>
    </row>
    <row r="1608" spans="1:4">
      <c r="A1608" s="146"/>
      <c r="B1608" s="146"/>
      <c r="C1608" s="154" t="s">
        <v>
259</v>
      </c>
      <c r="D1608" s="155" t="s">
        <v>
1816</v>
      </c>
    </row>
    <row r="1609" spans="1:4">
      <c r="A1609" s="146"/>
      <c r="B1609" s="146"/>
      <c r="C1609" s="154" t="s">
        <v>
259</v>
      </c>
      <c r="D1609" s="155" t="s">
        <v>
1817</v>
      </c>
    </row>
    <row r="1610" spans="1:4">
      <c r="A1610" s="146"/>
      <c r="B1610" s="146"/>
      <c r="C1610" s="154" t="s">
        <v>
259</v>
      </c>
      <c r="D1610" s="155" t="s">
        <v>
1818</v>
      </c>
    </row>
    <row r="1611" spans="1:4">
      <c r="A1611" s="146"/>
      <c r="B1611" s="146"/>
      <c r="C1611" s="154" t="s">
        <v>
259</v>
      </c>
      <c r="D1611" s="155" t="s">
        <v>
1819</v>
      </c>
    </row>
    <row r="1612" spans="1:4">
      <c r="A1612" s="146"/>
      <c r="B1612" s="146"/>
      <c r="C1612" s="154" t="s">
        <v>
259</v>
      </c>
      <c r="D1612" s="155" t="s">
        <v>
1820</v>
      </c>
    </row>
    <row r="1613" spans="1:4">
      <c r="A1613" s="146"/>
      <c r="B1613" s="146"/>
      <c r="C1613" s="154" t="s">
        <v>
259</v>
      </c>
      <c r="D1613" s="155" t="s">
        <v>
1821</v>
      </c>
    </row>
    <row r="1614" spans="1:4">
      <c r="A1614" s="146"/>
      <c r="B1614" s="146"/>
      <c r="C1614" s="154" t="s">
        <v>
259</v>
      </c>
      <c r="D1614" s="155" t="s">
        <v>
1822</v>
      </c>
    </row>
    <row r="1615" spans="1:4">
      <c r="A1615" s="146"/>
      <c r="B1615" s="146"/>
      <c r="C1615" s="154" t="s">
        <v>
259</v>
      </c>
      <c r="D1615" s="155" t="s">
        <v>
1823</v>
      </c>
    </row>
    <row r="1616" spans="1:4">
      <c r="A1616" s="146"/>
      <c r="B1616" s="146"/>
      <c r="C1616" s="154" t="s">
        <v>
259</v>
      </c>
      <c r="D1616" s="155" t="s">
        <v>
1824</v>
      </c>
    </row>
    <row r="1617" spans="1:4">
      <c r="A1617" s="146"/>
      <c r="B1617" s="146"/>
      <c r="C1617" s="154" t="s">
        <v>
259</v>
      </c>
      <c r="D1617" s="155" t="s">
        <v>
1825</v>
      </c>
    </row>
    <row r="1618" spans="1:4">
      <c r="A1618" s="146"/>
      <c r="B1618" s="146"/>
      <c r="C1618" s="154" t="s">
        <v>
259</v>
      </c>
      <c r="D1618" s="155" t="s">
        <v>
1826</v>
      </c>
    </row>
    <row r="1619" spans="1:4">
      <c r="A1619" s="146"/>
      <c r="B1619" s="146"/>
      <c r="C1619" s="154" t="s">
        <v>
259</v>
      </c>
      <c r="D1619" s="155" t="s">
        <v>
1827</v>
      </c>
    </row>
    <row r="1620" spans="1:4">
      <c r="A1620" s="146"/>
      <c r="B1620" s="146"/>
      <c r="C1620" s="154" t="s">
        <v>
259</v>
      </c>
      <c r="D1620" s="155" t="s">
        <v>
1828</v>
      </c>
    </row>
    <row r="1621" spans="1:4">
      <c r="A1621" s="146"/>
      <c r="B1621" s="146"/>
      <c r="C1621" s="154" t="s">
        <v>
259</v>
      </c>
      <c r="D1621" s="155" t="s">
        <v>
1829</v>
      </c>
    </row>
    <row r="1622" spans="1:4">
      <c r="A1622" s="146"/>
      <c r="B1622" s="146"/>
      <c r="C1622" s="154" t="s">
        <v>
262</v>
      </c>
      <c r="D1622" s="155" t="s">
        <v>
1830</v>
      </c>
    </row>
    <row r="1623" spans="1:4">
      <c r="A1623" s="146"/>
      <c r="B1623" s="146"/>
      <c r="C1623" s="154" t="s">
        <v>
262</v>
      </c>
      <c r="D1623" s="155" t="s">
        <v>
1831</v>
      </c>
    </row>
    <row r="1624" spans="1:4">
      <c r="A1624" s="146"/>
      <c r="B1624" s="146"/>
      <c r="C1624" s="154" t="s">
        <v>
262</v>
      </c>
      <c r="D1624" s="155" t="s">
        <v>
1832</v>
      </c>
    </row>
    <row r="1625" spans="1:4">
      <c r="A1625" s="146"/>
      <c r="B1625" s="146"/>
      <c r="C1625" s="154" t="s">
        <v>
262</v>
      </c>
      <c r="D1625" s="155" t="s">
        <v>
1833</v>
      </c>
    </row>
    <row r="1626" spans="1:4">
      <c r="A1626" s="146"/>
      <c r="B1626" s="146"/>
      <c r="C1626" s="154" t="s">
        <v>
262</v>
      </c>
      <c r="D1626" s="155" t="s">
        <v>
1834</v>
      </c>
    </row>
    <row r="1627" spans="1:4">
      <c r="A1627" s="146"/>
      <c r="B1627" s="146"/>
      <c r="C1627" s="154" t="s">
        <v>
262</v>
      </c>
      <c r="D1627" s="155" t="s">
        <v>
1835</v>
      </c>
    </row>
    <row r="1628" spans="1:4">
      <c r="A1628" s="146"/>
      <c r="B1628" s="146"/>
      <c r="C1628" s="154" t="s">
        <v>
262</v>
      </c>
      <c r="D1628" s="155" t="s">
        <v>
1836</v>
      </c>
    </row>
    <row r="1629" spans="1:4">
      <c r="A1629" s="146"/>
      <c r="B1629" s="146"/>
      <c r="C1629" s="154" t="s">
        <v>
262</v>
      </c>
      <c r="D1629" s="155" t="s">
        <v>
1837</v>
      </c>
    </row>
    <row r="1630" spans="1:4">
      <c r="A1630" s="146"/>
      <c r="B1630" s="146"/>
      <c r="C1630" s="154" t="s">
        <v>
262</v>
      </c>
      <c r="D1630" s="155" t="s">
        <v>
1838</v>
      </c>
    </row>
    <row r="1631" spans="1:4">
      <c r="A1631" s="146"/>
      <c r="B1631" s="146"/>
      <c r="C1631" s="154" t="s">
        <v>
262</v>
      </c>
      <c r="D1631" s="155" t="s">
        <v>
1839</v>
      </c>
    </row>
    <row r="1632" spans="1:4">
      <c r="A1632" s="146"/>
      <c r="B1632" s="146"/>
      <c r="C1632" s="154" t="s">
        <v>
262</v>
      </c>
      <c r="D1632" s="155" t="s">
        <v>
1840</v>
      </c>
    </row>
    <row r="1633" spans="1:4">
      <c r="A1633" s="146"/>
      <c r="B1633" s="146"/>
      <c r="C1633" s="154" t="s">
        <v>
262</v>
      </c>
      <c r="D1633" s="155" t="s">
        <v>
1841</v>
      </c>
    </row>
    <row r="1634" spans="1:4">
      <c r="A1634" s="146"/>
      <c r="B1634" s="146"/>
      <c r="C1634" s="154" t="s">
        <v>
262</v>
      </c>
      <c r="D1634" s="155" t="s">
        <v>
1842</v>
      </c>
    </row>
    <row r="1635" spans="1:4">
      <c r="A1635" s="146"/>
      <c r="B1635" s="146"/>
      <c r="C1635" s="154" t="s">
        <v>
262</v>
      </c>
      <c r="D1635" s="155" t="s">
        <v>
1843</v>
      </c>
    </row>
    <row r="1636" spans="1:4">
      <c r="A1636" s="146"/>
      <c r="B1636" s="146"/>
      <c r="C1636" s="154" t="s">
        <v>
262</v>
      </c>
      <c r="D1636" s="155" t="s">
        <v>
1844</v>
      </c>
    </row>
    <row r="1637" spans="1:4">
      <c r="A1637" s="146"/>
      <c r="B1637" s="146"/>
      <c r="C1637" s="154" t="s">
        <v>
262</v>
      </c>
      <c r="D1637" s="155" t="s">
        <v>
1845</v>
      </c>
    </row>
    <row r="1638" spans="1:4">
      <c r="A1638" s="146"/>
      <c r="B1638" s="146"/>
      <c r="C1638" s="154" t="s">
        <v>
262</v>
      </c>
      <c r="D1638" s="155" t="s">
        <v>
1846</v>
      </c>
    </row>
    <row r="1639" spans="1:4">
      <c r="A1639" s="146"/>
      <c r="B1639" s="146"/>
      <c r="C1639" s="154" t="s">
        <v>
262</v>
      </c>
      <c r="D1639" s="155" t="s">
        <v>
1847</v>
      </c>
    </row>
    <row r="1640" spans="1:4">
      <c r="A1640" s="146"/>
      <c r="B1640" s="146"/>
      <c r="C1640" s="154" t="s">
        <v>
265</v>
      </c>
      <c r="D1640" s="155" t="s">
        <v>
1848</v>
      </c>
    </row>
    <row r="1641" spans="1:4">
      <c r="A1641" s="146"/>
      <c r="B1641" s="146"/>
      <c r="C1641" s="154" t="s">
        <v>
265</v>
      </c>
      <c r="D1641" s="155" t="s">
        <v>
1849</v>
      </c>
    </row>
    <row r="1642" spans="1:4">
      <c r="A1642" s="146"/>
      <c r="B1642" s="146"/>
      <c r="C1642" s="154" t="s">
        <v>
265</v>
      </c>
      <c r="D1642" s="155" t="s">
        <v>
1850</v>
      </c>
    </row>
    <row r="1643" spans="1:4">
      <c r="A1643" s="146"/>
      <c r="B1643" s="146"/>
      <c r="C1643" s="154" t="s">
        <v>
265</v>
      </c>
      <c r="D1643" s="155" t="s">
        <v>
1851</v>
      </c>
    </row>
    <row r="1644" spans="1:4">
      <c r="A1644" s="146"/>
      <c r="B1644" s="146"/>
      <c r="C1644" s="154" t="s">
        <v>
265</v>
      </c>
      <c r="D1644" s="155" t="s">
        <v>
1852</v>
      </c>
    </row>
    <row r="1645" spans="1:4">
      <c r="A1645" s="146"/>
      <c r="B1645" s="146"/>
      <c r="C1645" s="154" t="s">
        <v>
265</v>
      </c>
      <c r="D1645" s="155" t="s">
        <v>
1853</v>
      </c>
    </row>
    <row r="1646" spans="1:4">
      <c r="A1646" s="146"/>
      <c r="B1646" s="146"/>
      <c r="C1646" s="154" t="s">
        <v>
265</v>
      </c>
      <c r="D1646" s="155" t="s">
        <v>
1854</v>
      </c>
    </row>
    <row r="1647" spans="1:4">
      <c r="A1647" s="146"/>
      <c r="B1647" s="146"/>
      <c r="C1647" s="154" t="s">
        <v>
265</v>
      </c>
      <c r="D1647" s="155" t="s">
        <v>
1855</v>
      </c>
    </row>
    <row r="1648" spans="1:4">
      <c r="A1648" s="146"/>
      <c r="B1648" s="146"/>
      <c r="C1648" s="154" t="s">
        <v>
265</v>
      </c>
      <c r="D1648" s="155" t="s">
        <v>
1856</v>
      </c>
    </row>
    <row r="1649" spans="1:4">
      <c r="A1649" s="146"/>
      <c r="B1649" s="146"/>
      <c r="C1649" s="154" t="s">
        <v>
265</v>
      </c>
      <c r="D1649" s="155" t="s">
        <v>
1857</v>
      </c>
    </row>
    <row r="1650" spans="1:4">
      <c r="A1650" s="146"/>
      <c r="B1650" s="146"/>
      <c r="C1650" s="154" t="s">
        <v>
265</v>
      </c>
      <c r="D1650" s="155" t="s">
        <v>
1858</v>
      </c>
    </row>
    <row r="1651" spans="1:4">
      <c r="A1651" s="146"/>
      <c r="B1651" s="146"/>
      <c r="C1651" s="154" t="s">
        <v>
265</v>
      </c>
      <c r="D1651" s="155" t="s">
        <v>
1859</v>
      </c>
    </row>
    <row r="1652" spans="1:4">
      <c r="A1652" s="146"/>
      <c r="B1652" s="146"/>
      <c r="C1652" s="154" t="s">
        <v>
265</v>
      </c>
      <c r="D1652" s="155" t="s">
        <v>
1860</v>
      </c>
    </row>
    <row r="1653" spans="1:4">
      <c r="A1653" s="146"/>
      <c r="B1653" s="146"/>
      <c r="C1653" s="154" t="s">
        <v>
265</v>
      </c>
      <c r="D1653" s="155" t="s">
        <v>
1861</v>
      </c>
    </row>
    <row r="1654" spans="1:4">
      <c r="A1654" s="146"/>
      <c r="B1654" s="146"/>
      <c r="C1654" s="154" t="s">
        <v>
265</v>
      </c>
      <c r="D1654" s="155" t="s">
        <v>
1862</v>
      </c>
    </row>
    <row r="1655" spans="1:4">
      <c r="A1655" s="146"/>
      <c r="B1655" s="146"/>
      <c r="C1655" s="154" t="s">
        <v>
265</v>
      </c>
      <c r="D1655" s="155" t="s">
        <v>
1863</v>
      </c>
    </row>
    <row r="1656" spans="1:4">
      <c r="A1656" s="146"/>
      <c r="B1656" s="146"/>
      <c r="C1656" s="154" t="s">
        <v>
265</v>
      </c>
      <c r="D1656" s="155" t="s">
        <v>
1864</v>
      </c>
    </row>
    <row r="1657" spans="1:4">
      <c r="A1657" s="146"/>
      <c r="B1657" s="146"/>
      <c r="C1657" s="154" t="s">
        <v>
265</v>
      </c>
      <c r="D1657" s="155" t="s">
        <v>
1865</v>
      </c>
    </row>
    <row r="1658" spans="1:4">
      <c r="A1658" s="146"/>
      <c r="B1658" s="146"/>
      <c r="C1658" s="154" t="s">
        <v>
265</v>
      </c>
      <c r="D1658" s="155" t="s">
        <v>
1866</v>
      </c>
    </row>
    <row r="1659" spans="1:4">
      <c r="A1659" s="146"/>
      <c r="B1659" s="146"/>
      <c r="C1659" s="154" t="s">
        <v>
265</v>
      </c>
      <c r="D1659" s="155" t="s">
        <v>
1867</v>
      </c>
    </row>
    <row r="1660" spans="1:4">
      <c r="A1660" s="146"/>
      <c r="B1660" s="146"/>
      <c r="C1660" s="154" t="s">
        <v>
265</v>
      </c>
      <c r="D1660" s="155" t="s">
        <v>
1868</v>
      </c>
    </row>
    <row r="1661" spans="1:4">
      <c r="A1661" s="146"/>
      <c r="B1661" s="146"/>
      <c r="C1661" s="154" t="s">
        <v>
265</v>
      </c>
      <c r="D1661" s="155" t="s">
        <v>
1869</v>
      </c>
    </row>
    <row r="1662" spans="1:4">
      <c r="A1662" s="146"/>
      <c r="B1662" s="146"/>
      <c r="C1662" s="154" t="s">
        <v>
265</v>
      </c>
      <c r="D1662" s="155" t="s">
        <v>
808</v>
      </c>
    </row>
    <row r="1663" spans="1:4">
      <c r="A1663" s="146"/>
      <c r="B1663" s="146"/>
      <c r="C1663" s="154" t="s">
        <v>
265</v>
      </c>
      <c r="D1663" s="155" t="s">
        <v>
1870</v>
      </c>
    </row>
    <row r="1664" spans="1:4">
      <c r="A1664" s="146"/>
      <c r="B1664" s="146"/>
      <c r="C1664" s="154" t="s">
        <v>
265</v>
      </c>
      <c r="D1664" s="155" t="s">
        <v>
1871</v>
      </c>
    </row>
    <row r="1665" spans="1:4">
      <c r="A1665" s="146"/>
      <c r="B1665" s="146"/>
      <c r="C1665" s="154" t="s">
        <v>
265</v>
      </c>
      <c r="D1665" s="155" t="s">
        <v>
1872</v>
      </c>
    </row>
    <row r="1666" spans="1:4">
      <c r="A1666" s="146"/>
      <c r="B1666" s="146"/>
      <c r="C1666" s="154" t="s">
        <v>
268</v>
      </c>
      <c r="D1666" s="155" t="s">
        <v>
1873</v>
      </c>
    </row>
    <row r="1667" spans="1:4">
      <c r="A1667" s="146"/>
      <c r="B1667" s="146"/>
      <c r="C1667" s="154" t="s">
        <v>
268</v>
      </c>
      <c r="D1667" s="155" t="s">
        <v>
1874</v>
      </c>
    </row>
    <row r="1668" spans="1:4">
      <c r="A1668" s="146"/>
      <c r="B1668" s="146"/>
      <c r="C1668" s="154" t="s">
        <v>
268</v>
      </c>
      <c r="D1668" s="155" t="s">
        <v>
1875</v>
      </c>
    </row>
    <row r="1669" spans="1:4">
      <c r="A1669" s="146"/>
      <c r="B1669" s="146"/>
      <c r="C1669" s="154" t="s">
        <v>
268</v>
      </c>
      <c r="D1669" s="155" t="s">
        <v>
1876</v>
      </c>
    </row>
    <row r="1670" spans="1:4">
      <c r="A1670" s="146"/>
      <c r="B1670" s="146"/>
      <c r="C1670" s="154" t="s">
        <v>
268</v>
      </c>
      <c r="D1670" s="155" t="s">
        <v>
1877</v>
      </c>
    </row>
    <row r="1671" spans="1:4">
      <c r="A1671" s="146"/>
      <c r="B1671" s="146"/>
      <c r="C1671" s="154" t="s">
        <v>
268</v>
      </c>
      <c r="D1671" s="155" t="s">
        <v>
1878</v>
      </c>
    </row>
    <row r="1672" spans="1:4">
      <c r="A1672" s="146"/>
      <c r="B1672" s="146"/>
      <c r="C1672" s="154" t="s">
        <v>
268</v>
      </c>
      <c r="D1672" s="155" t="s">
        <v>
1879</v>
      </c>
    </row>
    <row r="1673" spans="1:4">
      <c r="A1673" s="146"/>
      <c r="B1673" s="146"/>
      <c r="C1673" s="154" t="s">
        <v>
268</v>
      </c>
      <c r="D1673" s="155" t="s">
        <v>
1880</v>
      </c>
    </row>
    <row r="1674" spans="1:4">
      <c r="A1674" s="146"/>
      <c r="B1674" s="146"/>
      <c r="C1674" s="154" t="s">
        <v>
268</v>
      </c>
      <c r="D1674" s="155" t="s">
        <v>
1881</v>
      </c>
    </row>
    <row r="1675" spans="1:4">
      <c r="A1675" s="146"/>
      <c r="B1675" s="146"/>
      <c r="C1675" s="154" t="s">
        <v>
268</v>
      </c>
      <c r="D1675" s="155" t="s">
        <v>
1882</v>
      </c>
    </row>
    <row r="1676" spans="1:4">
      <c r="A1676" s="146"/>
      <c r="B1676" s="146"/>
      <c r="C1676" s="154" t="s">
        <v>
268</v>
      </c>
      <c r="D1676" s="155" t="s">
        <v>
1883</v>
      </c>
    </row>
    <row r="1677" spans="1:4">
      <c r="A1677" s="146"/>
      <c r="B1677" s="146"/>
      <c r="C1677" s="154" t="s">
        <v>
268</v>
      </c>
      <c r="D1677" s="155" t="s">
        <v>
1884</v>
      </c>
    </row>
    <row r="1678" spans="1:4">
      <c r="A1678" s="146"/>
      <c r="B1678" s="146"/>
      <c r="C1678" s="154" t="s">
        <v>
268</v>
      </c>
      <c r="D1678" s="155" t="s">
        <v>
1885</v>
      </c>
    </row>
    <row r="1679" spans="1:4">
      <c r="A1679" s="146"/>
      <c r="B1679" s="146"/>
      <c r="C1679" s="154" t="s">
        <v>
268</v>
      </c>
      <c r="D1679" s="155" t="s">
        <v>
1886</v>
      </c>
    </row>
    <row r="1680" spans="1:4">
      <c r="A1680" s="146"/>
      <c r="B1680" s="146"/>
      <c r="C1680" s="154" t="s">
        <v>
268</v>
      </c>
      <c r="D1680" s="155" t="s">
        <v>
1887</v>
      </c>
    </row>
    <row r="1681" spans="1:4">
      <c r="A1681" s="146"/>
      <c r="B1681" s="146"/>
      <c r="C1681" s="154" t="s">
        <v>
268</v>
      </c>
      <c r="D1681" s="155" t="s">
        <v>
1888</v>
      </c>
    </row>
    <row r="1682" spans="1:4">
      <c r="A1682" s="146"/>
      <c r="B1682" s="146"/>
      <c r="C1682" s="154" t="s">
        <v>
268</v>
      </c>
      <c r="D1682" s="155" t="s">
        <v>
1889</v>
      </c>
    </row>
    <row r="1683" spans="1:4">
      <c r="A1683" s="146"/>
      <c r="B1683" s="146"/>
      <c r="C1683" s="154" t="s">
        <v>
268</v>
      </c>
      <c r="D1683" s="155" t="s">
        <v>
1890</v>
      </c>
    </row>
    <row r="1684" spans="1:4">
      <c r="A1684" s="146"/>
      <c r="B1684" s="146"/>
      <c r="C1684" s="154" t="s">
        <v>
268</v>
      </c>
      <c r="D1684" s="155" t="s">
        <v>
1891</v>
      </c>
    </row>
    <row r="1685" spans="1:4">
      <c r="A1685" s="146"/>
      <c r="B1685" s="146"/>
      <c r="C1685" s="154" t="s">
        <v>
268</v>
      </c>
      <c r="D1685" s="155" t="s">
        <v>
1892</v>
      </c>
    </row>
    <row r="1686" spans="1:4">
      <c r="A1686" s="146"/>
      <c r="B1686" s="146"/>
      <c r="C1686" s="154" t="s">
        <v>
268</v>
      </c>
      <c r="D1686" s="155" t="s">
        <v>
1893</v>
      </c>
    </row>
    <row r="1687" spans="1:4">
      <c r="A1687" s="146"/>
      <c r="B1687" s="146"/>
      <c r="C1687" s="154" t="s">
        <v>
268</v>
      </c>
      <c r="D1687" s="155" t="s">
        <v>
1894</v>
      </c>
    </row>
    <row r="1688" spans="1:4">
      <c r="A1688" s="146"/>
      <c r="B1688" s="146"/>
      <c r="C1688" s="154" t="s">
        <v>
268</v>
      </c>
      <c r="D1688" s="155" t="s">
        <v>
1895</v>
      </c>
    </row>
    <row r="1689" spans="1:4">
      <c r="A1689" s="146"/>
      <c r="B1689" s="146"/>
      <c r="C1689" s="154" t="s">
        <v>
268</v>
      </c>
      <c r="D1689" s="155" t="s">
        <v>
1896</v>
      </c>
    </row>
    <row r="1690" spans="1:4">
      <c r="A1690" s="146"/>
      <c r="B1690" s="146"/>
      <c r="C1690" s="154" t="s">
        <v>
268</v>
      </c>
      <c r="D1690" s="155" t="s">
        <v>
1897</v>
      </c>
    </row>
    <row r="1691" spans="1:4">
      <c r="A1691" s="146"/>
      <c r="B1691" s="146"/>
      <c r="C1691" s="154" t="s">
        <v>
268</v>
      </c>
      <c r="D1691" s="155" t="s">
        <v>
1898</v>
      </c>
    </row>
    <row r="1692" spans="1:4">
      <c r="A1692" s="146"/>
      <c r="B1692" s="146"/>
      <c r="C1692" s="154" t="s">
        <v>
268</v>
      </c>
      <c r="D1692" s="155" t="s">
        <v>
1899</v>
      </c>
    </row>
    <row r="1693" spans="1:4">
      <c r="A1693" s="146"/>
      <c r="B1693" s="146"/>
      <c r="C1693" s="154" t="s">
        <v>
268</v>
      </c>
      <c r="D1693" s="155" t="s">
        <v>
1900</v>
      </c>
    </row>
    <row r="1694" spans="1:4">
      <c r="A1694" s="146"/>
      <c r="B1694" s="146"/>
      <c r="C1694" s="154" t="s">
        <v>
268</v>
      </c>
      <c r="D1694" s="155" t="s">
        <v>
1901</v>
      </c>
    </row>
    <row r="1695" spans="1:4">
      <c r="A1695" s="146"/>
      <c r="B1695" s="146"/>
      <c r="C1695" s="154" t="s">
        <v>
268</v>
      </c>
      <c r="D1695" s="155" t="s">
        <v>
1902</v>
      </c>
    </row>
    <row r="1696" spans="1:4">
      <c r="A1696" s="146"/>
      <c r="B1696" s="146"/>
      <c r="C1696" s="154" t="s">
        <v>
268</v>
      </c>
      <c r="D1696" s="155" t="s">
        <v>
1903</v>
      </c>
    </row>
    <row r="1697" spans="1:4">
      <c r="A1697" s="146"/>
      <c r="B1697" s="146"/>
      <c r="C1697" s="154" t="s">
        <v>
268</v>
      </c>
      <c r="D1697" s="155" t="s">
        <v>
1904</v>
      </c>
    </row>
    <row r="1698" spans="1:4">
      <c r="A1698" s="146"/>
      <c r="B1698" s="146"/>
      <c r="C1698" s="154" t="s">
        <v>
268</v>
      </c>
      <c r="D1698" s="155" t="s">
        <v>
1905</v>
      </c>
    </row>
    <row r="1699" spans="1:4">
      <c r="A1699" s="146"/>
      <c r="B1699" s="146"/>
      <c r="C1699" s="154" t="s">
        <v>
268</v>
      </c>
      <c r="D1699" s="155" t="s">
        <v>
1906</v>
      </c>
    </row>
    <row r="1700" spans="1:4">
      <c r="A1700" s="146"/>
      <c r="B1700" s="146"/>
      <c r="C1700" s="154" t="s">
        <v>
268</v>
      </c>
      <c r="D1700" s="155" t="s">
        <v>
1907</v>
      </c>
    </row>
    <row r="1701" spans="1:4">
      <c r="A1701" s="146"/>
      <c r="B1701" s="146"/>
      <c r="C1701" s="154" t="s">
        <v>
268</v>
      </c>
      <c r="D1701" s="155" t="s">
        <v>
1908</v>
      </c>
    </row>
    <row r="1702" spans="1:4">
      <c r="A1702" s="146"/>
      <c r="B1702" s="146"/>
      <c r="C1702" s="154" t="s">
        <v>
268</v>
      </c>
      <c r="D1702" s="155" t="s">
        <v>
1909</v>
      </c>
    </row>
    <row r="1703" spans="1:4">
      <c r="A1703" s="146"/>
      <c r="B1703" s="146"/>
      <c r="C1703" s="154" t="s">
        <v>
268</v>
      </c>
      <c r="D1703" s="155" t="s">
        <v>
1910</v>
      </c>
    </row>
    <row r="1704" spans="1:4">
      <c r="A1704" s="146"/>
      <c r="B1704" s="146"/>
      <c r="C1704" s="154" t="s">
        <v>
268</v>
      </c>
      <c r="D1704" s="155" t="s">
        <v>
1911</v>
      </c>
    </row>
    <row r="1705" spans="1:4">
      <c r="A1705" s="146"/>
      <c r="B1705" s="146"/>
      <c r="C1705" s="154" t="s">
        <v>
268</v>
      </c>
      <c r="D1705" s="155" t="s">
        <v>
1912</v>
      </c>
    </row>
    <row r="1706" spans="1:4">
      <c r="A1706" s="146"/>
      <c r="B1706" s="146"/>
      <c r="C1706" s="154" t="s">
        <v>
268</v>
      </c>
      <c r="D1706" s="155" t="s">
        <v>
1913</v>
      </c>
    </row>
    <row r="1707" spans="1:4">
      <c r="A1707" s="146"/>
      <c r="B1707" s="146"/>
      <c r="C1707" s="154" t="s">
        <v>
268</v>
      </c>
      <c r="D1707" s="155" t="s">
        <v>
1914</v>
      </c>
    </row>
    <row r="1708" spans="1:4">
      <c r="A1708" s="146"/>
      <c r="B1708" s="146"/>
      <c r="C1708" s="154" t="s">
        <v>
268</v>
      </c>
      <c r="D1708" s="155" t="s">
        <v>
1915</v>
      </c>
    </row>
    <row r="1709" spans="1:4">
      <c r="A1709" s="146"/>
      <c r="B1709" s="146"/>
      <c r="C1709" s="154" t="s">
        <v>
271</v>
      </c>
      <c r="D1709" s="155" t="s">
        <v>
1916</v>
      </c>
    </row>
    <row r="1710" spans="1:4">
      <c r="A1710" s="146"/>
      <c r="B1710" s="146"/>
      <c r="C1710" s="154" t="s">
        <v>
271</v>
      </c>
      <c r="D1710" s="155" t="s">
        <v>
1917</v>
      </c>
    </row>
    <row r="1711" spans="1:4">
      <c r="A1711" s="146"/>
      <c r="B1711" s="146"/>
      <c r="C1711" s="154" t="s">
        <v>
271</v>
      </c>
      <c r="D1711" s="155" t="s">
        <v>
1918</v>
      </c>
    </row>
    <row r="1712" spans="1:4">
      <c r="A1712" s="146"/>
      <c r="B1712" s="146"/>
      <c r="C1712" s="154" t="s">
        <v>
271</v>
      </c>
      <c r="D1712" s="155" t="s">
        <v>
1919</v>
      </c>
    </row>
    <row r="1713" spans="1:4">
      <c r="A1713" s="146"/>
      <c r="B1713" s="146"/>
      <c r="C1713" s="154" t="s">
        <v>
271</v>
      </c>
      <c r="D1713" s="155" t="s">
        <v>
1920</v>
      </c>
    </row>
    <row r="1714" spans="1:4">
      <c r="A1714" s="146"/>
      <c r="B1714" s="146"/>
      <c r="C1714" s="154" t="s">
        <v>
271</v>
      </c>
      <c r="D1714" s="155" t="s">
        <v>
1921</v>
      </c>
    </row>
    <row r="1715" spans="1:4">
      <c r="A1715" s="146"/>
      <c r="B1715" s="146"/>
      <c r="C1715" s="154" t="s">
        <v>
271</v>
      </c>
      <c r="D1715" s="155" t="s">
        <v>
1922</v>
      </c>
    </row>
    <row r="1716" spans="1:4">
      <c r="A1716" s="146"/>
      <c r="B1716" s="146"/>
      <c r="C1716" s="154" t="s">
        <v>
271</v>
      </c>
      <c r="D1716" s="155" t="s">
        <v>
1923</v>
      </c>
    </row>
    <row r="1717" spans="1:4">
      <c r="A1717" s="146"/>
      <c r="B1717" s="146"/>
      <c r="C1717" s="154" t="s">
        <v>
271</v>
      </c>
      <c r="D1717" s="155" t="s">
        <v>
1924</v>
      </c>
    </row>
    <row r="1718" spans="1:4">
      <c r="A1718" s="146"/>
      <c r="B1718" s="146"/>
      <c r="C1718" s="154" t="s">
        <v>
271</v>
      </c>
      <c r="D1718" s="155" t="s">
        <v>
1925</v>
      </c>
    </row>
    <row r="1719" spans="1:4">
      <c r="A1719" s="146"/>
      <c r="B1719" s="146"/>
      <c r="C1719" s="154" t="s">
        <v>
271</v>
      </c>
      <c r="D1719" s="155" t="s">
        <v>
1926</v>
      </c>
    </row>
    <row r="1720" spans="1:4">
      <c r="A1720" s="146"/>
      <c r="B1720" s="146"/>
      <c r="C1720" s="154" t="s">
        <v>
271</v>
      </c>
      <c r="D1720" s="155" t="s">
        <v>
1927</v>
      </c>
    </row>
    <row r="1721" spans="1:4">
      <c r="A1721" s="146"/>
      <c r="B1721" s="146"/>
      <c r="C1721" s="154" t="s">
        <v>
271</v>
      </c>
      <c r="D1721" s="155" t="s">
        <v>
1928</v>
      </c>
    </row>
    <row r="1722" spans="1:4">
      <c r="A1722" s="146"/>
      <c r="B1722" s="146"/>
      <c r="C1722" s="154" t="s">
        <v>
271</v>
      </c>
      <c r="D1722" s="155" t="s">
        <v>
1929</v>
      </c>
    </row>
    <row r="1723" spans="1:4">
      <c r="A1723" s="146"/>
      <c r="B1723" s="146"/>
      <c r="C1723" s="154" t="s">
        <v>
271</v>
      </c>
      <c r="D1723" s="155" t="s">
        <v>
1930</v>
      </c>
    </row>
    <row r="1724" spans="1:4">
      <c r="A1724" s="146"/>
      <c r="B1724" s="146"/>
      <c r="C1724" s="154" t="s">
        <v>
271</v>
      </c>
      <c r="D1724" s="155" t="s">
        <v>
1931</v>
      </c>
    </row>
    <row r="1725" spans="1:4">
      <c r="A1725" s="146"/>
      <c r="B1725" s="146"/>
      <c r="C1725" s="154" t="s">
        <v>
271</v>
      </c>
      <c r="D1725" s="155" t="s">
        <v>
1932</v>
      </c>
    </row>
    <row r="1726" spans="1:4">
      <c r="A1726" s="146"/>
      <c r="B1726" s="146"/>
      <c r="C1726" s="154" t="s">
        <v>
271</v>
      </c>
      <c r="D1726" s="155" t="s">
        <v>
1933</v>
      </c>
    </row>
    <row r="1727" spans="1:4">
      <c r="A1727" s="146"/>
      <c r="B1727" s="146"/>
      <c r="C1727" s="154" t="s">
        <v>
271</v>
      </c>
      <c r="D1727" s="155" t="s">
        <v>
1934</v>
      </c>
    </row>
    <row r="1728" spans="1:4">
      <c r="A1728" s="146"/>
      <c r="B1728" s="146"/>
      <c r="C1728" s="154" t="s">
        <v>
271</v>
      </c>
      <c r="D1728" s="155" t="s">
        <v>
1935</v>
      </c>
    </row>
    <row r="1729" spans="1:4">
      <c r="A1729" s="146"/>
      <c r="B1729" s="146"/>
      <c r="C1729" s="154" t="s">
        <v>
271</v>
      </c>
      <c r="D1729" s="155" t="s">
        <v>
1936</v>
      </c>
    </row>
    <row r="1730" spans="1:4">
      <c r="A1730" s="146"/>
      <c r="B1730" s="146"/>
      <c r="C1730" s="154" t="s">
        <v>
271</v>
      </c>
      <c r="D1730" s="155" t="s">
        <v>
1937</v>
      </c>
    </row>
    <row r="1731" spans="1:4">
      <c r="A1731" s="146"/>
      <c r="B1731" s="146"/>
      <c r="C1731" s="154" t="s">
        <v>
271</v>
      </c>
      <c r="D1731" s="155" t="s">
        <v>
1938</v>
      </c>
    </row>
    <row r="1732" spans="1:4">
      <c r="A1732" s="146"/>
      <c r="B1732" s="146"/>
      <c r="C1732" s="154" t="s">
        <v>
271</v>
      </c>
      <c r="D1732" s="155" t="s">
        <v>
1939</v>
      </c>
    </row>
    <row r="1733" spans="1:4">
      <c r="A1733" s="146"/>
      <c r="B1733" s="146"/>
      <c r="C1733" s="154" t="s">
        <v>
271</v>
      </c>
      <c r="D1733" s="155" t="s">
        <v>
1940</v>
      </c>
    </row>
    <row r="1734" spans="1:4">
      <c r="A1734" s="146"/>
      <c r="B1734" s="146"/>
      <c r="C1734" s="154" t="s">
        <v>
271</v>
      </c>
      <c r="D1734" s="155" t="s">
        <v>
1941</v>
      </c>
    </row>
    <row r="1735" spans="1:4">
      <c r="A1735" s="146"/>
      <c r="B1735" s="146"/>
      <c r="C1735" s="154" t="s">
        <v>
271</v>
      </c>
      <c r="D1735" s="155" t="s">
        <v>
1942</v>
      </c>
    </row>
    <row r="1736" spans="1:4">
      <c r="A1736" s="146"/>
      <c r="B1736" s="146"/>
      <c r="C1736" s="154" t="s">
        <v>
271</v>
      </c>
      <c r="D1736" s="155" t="s">
        <v>
1943</v>
      </c>
    </row>
    <row r="1737" spans="1:4">
      <c r="A1737" s="146"/>
      <c r="B1737" s="146"/>
      <c r="C1737" s="154" t="s">
        <v>
271</v>
      </c>
      <c r="D1737" s="155" t="s">
        <v>
1944</v>
      </c>
    </row>
    <row r="1738" spans="1:4">
      <c r="A1738" s="146"/>
      <c r="B1738" s="146"/>
      <c r="C1738" s="154" t="s">
        <v>
271</v>
      </c>
      <c r="D1738" s="155" t="s">
        <v>
1945</v>
      </c>
    </row>
    <row r="1739" spans="1:4">
      <c r="A1739" s="146"/>
      <c r="B1739" s="146"/>
      <c r="C1739" s="154" t="s">
        <v>
271</v>
      </c>
      <c r="D1739" s="155" t="s">
        <v>
1946</v>
      </c>
    </row>
    <row r="1740" spans="1:4">
      <c r="A1740" s="146"/>
      <c r="B1740" s="146"/>
      <c r="C1740" s="154" t="s">
        <v>
271</v>
      </c>
      <c r="D1740" s="155" t="s">
        <v>
1947</v>
      </c>
    </row>
    <row r="1741" spans="1:4">
      <c r="A1741" s="146"/>
      <c r="B1741" s="146"/>
      <c r="C1741" s="154" t="s">
        <v>
271</v>
      </c>
      <c r="D1741" s="155" t="s">
        <v>
1948</v>
      </c>
    </row>
    <row r="1742" spans="1:4">
      <c r="A1742" s="146"/>
      <c r="B1742" s="146"/>
      <c r="C1742" s="154" t="s">
        <v>
271</v>
      </c>
      <c r="D1742" s="155" t="s">
        <v>
1949</v>
      </c>
    </row>
    <row r="1743" spans="1:4">
      <c r="A1743" s="146"/>
      <c r="B1743" s="146"/>
      <c r="C1743" s="154" t="s">
        <v>
271</v>
      </c>
      <c r="D1743" s="155" t="s">
        <v>
1950</v>
      </c>
    </row>
    <row r="1744" spans="1:4">
      <c r="A1744" s="146"/>
      <c r="B1744" s="146"/>
      <c r="C1744" s="154" t="s">
        <v>
271</v>
      </c>
      <c r="D1744" s="155" t="s">
        <v>
1951</v>
      </c>
    </row>
    <row r="1745" spans="1:4">
      <c r="A1745" s="146"/>
      <c r="B1745" s="146"/>
      <c r="C1745" s="154" t="s">
        <v>
271</v>
      </c>
      <c r="D1745" s="155" t="s">
        <v>
1952</v>
      </c>
    </row>
    <row r="1746" spans="1:4">
      <c r="A1746" s="146"/>
      <c r="B1746" s="146"/>
      <c r="C1746" s="154" t="s">
        <v>
271</v>
      </c>
      <c r="D1746" s="155" t="s">
        <v>
1953</v>
      </c>
    </row>
    <row r="1747" spans="1:4">
      <c r="A1747" s="146"/>
      <c r="B1747" s="146"/>
      <c r="C1747" s="154" t="s">
        <v>
271</v>
      </c>
      <c r="D1747" s="155" t="s">
        <v>
1954</v>
      </c>
    </row>
    <row r="1748" spans="1:4">
      <c r="A1748" s="146"/>
      <c r="B1748" s="146"/>
      <c r="C1748" s="154" t="s">
        <v>
271</v>
      </c>
      <c r="D1748" s="155" t="s">
        <v>
1955</v>
      </c>
    </row>
    <row r="1749" spans="1:4" ht="14.25" thickBot="1">
      <c r="A1749" s="146"/>
      <c r="B1749" s="146"/>
      <c r="C1749" s="157" t="s">
        <v>
271</v>
      </c>
      <c r="D1749" s="158" t="s">
        <v>
1956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2024-03-04T14:04:16Z</dcterms:modified>
</cp:coreProperties>
</file>