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05 訪問看護ST事務職員雇用支援事業\99 jグランツ掲載\実績報告書\"/>
    </mc:Choice>
  </mc:AlternateContent>
  <bookViews>
    <workbookView xWindow="180" yWindow="-312" windowWidth="13452" windowHeight="8268"/>
  </bookViews>
  <sheets>
    <sheet name="様式2" sheetId="14" r:id="rId1"/>
    <sheet name="様式２－２(個表)" sheetId="16" r:id="rId2"/>
    <sheet name="【記入例】 様式２" sheetId="22" r:id="rId3"/>
    <sheet name="【記入例】 様式２－２(個表)" sheetId="23" r:id="rId4"/>
  </sheets>
  <externalReferences>
    <externalReference r:id="rId5"/>
  </externalReferences>
  <definedNames>
    <definedName name="_xlnm.Print_Area" localSheetId="2">'【記入例】 様式２'!$A$1:$J$23</definedName>
    <definedName name="_xlnm.Print_Area" localSheetId="3">'【記入例】 様式２－２(個表)'!$A$1:$O$30</definedName>
    <definedName name="_xlnm.Print_Area" localSheetId="0">様式2!$A$1:$J$19</definedName>
    <definedName name="_xlnm.Print_Area" localSheetId="1">'様式２－２(個表)'!$A$1:$O$29</definedName>
    <definedName name="図１">[1]様式5!$B$50</definedName>
    <definedName name="図３">[1]様式5!$B$50</definedName>
  </definedNames>
  <calcPr calcId="162913"/>
</workbook>
</file>

<file path=xl/calcChain.xml><?xml version="1.0" encoding="utf-8"?>
<calcChain xmlns="http://schemas.openxmlformats.org/spreadsheetml/2006/main">
  <c r="E12" i="14" l="1"/>
  <c r="E11" i="14"/>
  <c r="B16" i="22" l="1"/>
  <c r="B15" i="22"/>
  <c r="F28" i="23" l="1"/>
  <c r="J28" i="23" s="1"/>
  <c r="M28" i="23" s="1"/>
  <c r="F16" i="22" s="1"/>
  <c r="N13" i="23"/>
  <c r="F23" i="23" s="1"/>
  <c r="J23" i="23" s="1"/>
  <c r="M23" i="23" s="1"/>
  <c r="F15" i="22" s="1"/>
  <c r="E17" i="22"/>
  <c r="C17" i="22"/>
  <c r="D16" i="22"/>
  <c r="G16" i="22" s="1"/>
  <c r="I16" i="22" s="1"/>
  <c r="F17" i="22" l="1"/>
  <c r="B17" i="22"/>
  <c r="D15" i="22"/>
  <c r="E13" i="14"/>
  <c r="C13" i="14"/>
  <c r="B12" i="14"/>
  <c r="D12" i="14" s="1"/>
  <c r="D17" i="22" l="1"/>
  <c r="G15" i="22"/>
  <c r="B11" i="14"/>
  <c r="B13" i="14" s="1"/>
  <c r="F27" i="16"/>
  <c r="J27" i="16" s="1"/>
  <c r="N13" i="16"/>
  <c r="F22" i="16" s="1"/>
  <c r="I15" i="22" l="1"/>
  <c r="I17" i="22" s="1"/>
  <c r="G17" i="22"/>
  <c r="D11" i="14"/>
  <c r="J22" i="16"/>
  <c r="M22" i="16" s="1"/>
  <c r="F11" i="14" s="1"/>
  <c r="G11" i="14" l="1"/>
  <c r="D13" i="14"/>
  <c r="M27" i="16"/>
  <c r="F12" i="14" s="1"/>
  <c r="G12" i="14" s="1"/>
  <c r="I12" i="14" s="1"/>
  <c r="G13" i="14" l="1"/>
  <c r="F13" i="14"/>
  <c r="I11" i="14"/>
  <c r="I13" i="14" s="1"/>
</calcChain>
</file>

<file path=xl/sharedStrings.xml><?xml version="1.0" encoding="utf-8"?>
<sst xmlns="http://schemas.openxmlformats.org/spreadsheetml/2006/main" count="191" uniqueCount="106">
  <si>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</si>
  <si>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</si>
  <si>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</si>
  <si>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ステーション名</t>
    <rPh sb="6" eb="7">
      <t>メイ</t>
    </rPh>
    <phoneticPr fontId="19"/>
  </si>
  <si>
    <t>（単位：円）</t>
    <rPh sb="1" eb="3">
      <t>タンイ</t>
    </rPh>
    <rPh sb="4" eb="5">
      <t>エン</t>
    </rPh>
    <phoneticPr fontId="19"/>
  </si>
  <si>
    <t>雇用期間</t>
    <rPh sb="0" eb="2">
      <t>コヨウ</t>
    </rPh>
    <rPh sb="2" eb="4">
      <t>キカン</t>
    </rPh>
    <phoneticPr fontId="21"/>
  </si>
  <si>
    <t>雇用形態</t>
    <rPh sb="0" eb="2">
      <t>コヨウ</t>
    </rPh>
    <rPh sb="2" eb="4">
      <t>ケイタイ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</si>
  <si>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</si>
  <si>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</si>
  <si>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（円）</t>
    <rPh sb="1" eb="2">
      <t>エン</t>
    </rPh>
    <phoneticPr fontId="21"/>
  </si>
  <si>
    <t>【給与費】</t>
    <rPh sb="1" eb="3">
      <t>キュウヨ</t>
    </rPh>
    <rPh sb="3" eb="4">
      <t>ヒ</t>
    </rPh>
    <phoneticPr fontId="21"/>
  </si>
  <si>
    <t>【交通費】</t>
    <rPh sb="1" eb="4">
      <t>コウツウヒ</t>
    </rPh>
    <phoneticPr fontId="21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</si>
  <si>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</si>
  <si>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</si>
  <si>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</si>
  <si>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</si>
  <si>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</si>
  <si>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</si>
  <si>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</si>
  <si>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</si>
  <si>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</si>
  <si>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</si>
  <si>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</si>
  <si>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</si>
  <si>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</si>
  <si>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</si>
  <si>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</si>
  <si>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</si>
  <si>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</si>
  <si>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</si>
  <si>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</si>
  <si>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</si>
  <si>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採用方法</t>
    <rPh sb="0" eb="2">
      <t>サイヨウ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</si>
  <si>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</si>
  <si>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</si>
  <si>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（時間数）</t>
  </si>
  <si>
    <t>週当たり</t>
    <rPh sb="0" eb="1">
      <t>シュウ</t>
    </rPh>
    <phoneticPr fontId="21"/>
  </si>
  <si>
    <t>　時　　分　～　　時　　分　（　　時間／日）</t>
    <rPh sb="1" eb="2">
      <t>ジ</t>
    </rPh>
    <rPh sb="4" eb="5">
      <t>フン</t>
    </rPh>
    <rPh sb="9" eb="10">
      <t>ジ</t>
    </rPh>
    <rPh sb="12" eb="13">
      <t>フン</t>
    </rPh>
    <rPh sb="17" eb="19">
      <t>ジカン</t>
    </rPh>
    <rPh sb="20" eb="21">
      <t>ニチ</t>
    </rPh>
    <phoneticPr fontId="21"/>
  </si>
  <si>
    <t>勤務日数</t>
    <phoneticPr fontId="21"/>
  </si>
  <si>
    <t>勤務時間数</t>
    <phoneticPr fontId="21"/>
  </si>
  <si>
    <t>常勤・非常勤</t>
    <rPh sb="0" eb="2">
      <t>ジョウキン</t>
    </rPh>
    <rPh sb="3" eb="6">
      <t>ヒジョウキン</t>
    </rPh>
    <phoneticPr fontId="21"/>
  </si>
  <si>
    <t xml:space="preserve">
</t>
    <phoneticPr fontId="21"/>
  </si>
  <si>
    <t>a</t>
    <phoneticPr fontId="21"/>
  </si>
  <si>
    <t>対象期間中</t>
    <rPh sb="0" eb="2">
      <t>タイショウ</t>
    </rPh>
    <rPh sb="2" eb="5">
      <t>キカンチュウ</t>
    </rPh>
    <phoneticPr fontId="21"/>
  </si>
  <si>
    <t>b</t>
    <phoneticPr fontId="21"/>
  </si>
  <si>
    <t>時間数（日）</t>
    <phoneticPr fontId="21"/>
  </si>
  <si>
    <t>所定労働</t>
    <rPh sb="0" eb="2">
      <t>ショテイ</t>
    </rPh>
    <rPh sb="2" eb="4">
      <t>ロウドウ</t>
    </rPh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</si>
  <si>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</si>
  <si>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</si>
  <si>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</si>
  <si>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f</t>
    <phoneticPr fontId="21"/>
  </si>
  <si>
    <t>時給上限額</t>
    <rPh sb="0" eb="2">
      <t>ジキュウ</t>
    </rPh>
    <rPh sb="2" eb="5">
      <t>ジョウゲンガク</t>
    </rPh>
    <phoneticPr fontId="21"/>
  </si>
  <si>
    <t>（A）×ｃ</t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</si>
  <si>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</si>
  <si>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</si>
  <si>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</si>
  <si>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</si>
  <si>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</si>
  <si>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i</t>
    <phoneticPr fontId="21"/>
  </si>
  <si>
    <t>上限額（日）</t>
    <rPh sb="0" eb="3">
      <t>ジョウゲンガク</t>
    </rPh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</si>
  <si>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</si>
  <si>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（Ｂ）×a</t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</si>
  <si>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</si>
  <si>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e＝ｄ／ｃ</t>
    <phoneticPr fontId="21"/>
  </si>
  <si>
    <t>ｈ＝ｇ／a</t>
    <phoneticPr fontId="21"/>
  </si>
  <si>
    <t>（円／時間）</t>
    <rPh sb="1" eb="2">
      <t>エン</t>
    </rPh>
    <phoneticPr fontId="21"/>
  </si>
  <si>
    <t>勤務日数（日）</t>
    <phoneticPr fontId="21"/>
  </si>
  <si>
    <t>（時間）</t>
    <phoneticPr fontId="21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</si>
  <si>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</si>
  <si>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</si>
  <si>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</si>
  <si>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</si>
  <si>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</si>
  <si>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対象経費の</t>
    <rPh sb="0" eb="2">
      <t>タイショウ</t>
    </rPh>
    <rPh sb="2" eb="4">
      <t>ケイヒ</t>
    </rPh>
    <phoneticPr fontId="2"/>
  </si>
  <si>
    <t>○○訪問看護ステーション</t>
    <rPh sb="2" eb="11">
      <t>ホウカ</t>
    </rPh>
    <phoneticPr fontId="21"/>
  </si>
  <si>
    <t>○○　○○</t>
    <phoneticPr fontId="21"/>
  </si>
  <si>
    <t>ハローワーク</t>
    <phoneticPr fontId="21"/>
  </si>
  <si>
    <t>8時30分　～　17時30分　（　8時間／日）</t>
    <rPh sb="1" eb="2">
      <t>ジ</t>
    </rPh>
    <rPh sb="4" eb="5">
      <t>フン</t>
    </rPh>
    <rPh sb="10" eb="11">
      <t>ジ</t>
    </rPh>
    <rPh sb="13" eb="14">
      <t>フン</t>
    </rPh>
    <rPh sb="18" eb="20">
      <t>ジカン</t>
    </rPh>
    <rPh sb="21" eb="22">
      <t>ニチ</t>
    </rPh>
    <phoneticPr fontId="21"/>
  </si>
  <si>
    <t>支出額</t>
    <phoneticPr fontId="21"/>
  </si>
  <si>
    <t>２．「対象経費の支出額（D）」は、総事業費のうち事業所が負担する額を記入してください。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1" eb="12">
      <t>テイガク</t>
    </rPh>
    <rPh sb="17" eb="21">
      <t>ソウジギョウヒ</t>
    </rPh>
    <rPh sb="24" eb="26">
      <t>ジギョウ</t>
    </rPh>
    <rPh sb="26" eb="27">
      <t>ショ</t>
    </rPh>
    <rPh sb="28" eb="30">
      <t>フタン</t>
    </rPh>
    <rPh sb="32" eb="33">
      <t>ガク</t>
    </rPh>
    <rPh sb="34" eb="36">
      <t>キニュウ</t>
    </rPh>
    <phoneticPr fontId="19"/>
  </si>
  <si>
    <t>３．「選定額（F）」は、「差引額（Ｃ）」、「対象経費の支出額（Ｄ）」及び「基準額（E）」を比較していずれか少ない額になります。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30" eb="31">
      <t>テイガク</t>
    </rPh>
    <rPh sb="34" eb="35">
      <t>オヨ</t>
    </rPh>
    <rPh sb="37" eb="39">
      <t>キジュン</t>
    </rPh>
    <rPh sb="39" eb="40">
      <t>ガク</t>
    </rPh>
    <rPh sb="53" eb="54">
      <t>スク</t>
    </rPh>
    <rPh sb="56" eb="57">
      <t>ガク</t>
    </rPh>
    <phoneticPr fontId="19"/>
  </si>
  <si>
    <t>支出額</t>
    <phoneticPr fontId="21"/>
  </si>
  <si>
    <t>至　  　　年　　月　　日</t>
    <phoneticPr fontId="21"/>
  </si>
  <si>
    <t>自　　  　年　　月　　日</t>
    <phoneticPr fontId="21"/>
  </si>
  <si>
    <t>自　  　　年　　月　　日</t>
    <phoneticPr fontId="21"/>
  </si>
  <si>
    <t>※2「１時間当たり給与費（A）」は、e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</si>
  <si>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※3「１日当たり交通費（Ｂ）」は、ｈ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</si>
  <si>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r>
      <t>ｃ＝a×b</t>
    </r>
    <r>
      <rPr>
        <sz val="11"/>
        <color rgb="FFFF0000"/>
        <rFont val="HG丸ｺﾞｼｯｸM-PRO"/>
        <family val="3"/>
        <charset val="128"/>
      </rPr>
      <t>※1</t>
    </r>
    <phoneticPr fontId="21"/>
  </si>
  <si>
    <r>
      <t>ｃ＝a×b　</t>
    </r>
    <r>
      <rPr>
        <sz val="11"/>
        <color rgb="FFFF0000"/>
        <rFont val="HG丸ｺﾞｼｯｸM-PRO"/>
        <family val="3"/>
        <charset val="128"/>
      </rPr>
      <t>※1</t>
    </r>
    <phoneticPr fontId="21"/>
  </si>
  <si>
    <t>（A）※2</t>
    <phoneticPr fontId="21"/>
  </si>
  <si>
    <t>（Ｂ）※3</t>
    <phoneticPr fontId="21"/>
  </si>
  <si>
    <t>※1所定労働時間を超える時間は除く。</t>
    <rPh sb="2" eb="4">
      <t>ショテイ</t>
    </rPh>
    <rPh sb="4" eb="6">
      <t>ロウドウ</t>
    </rPh>
    <rPh sb="6" eb="8">
      <t>ジカン</t>
    </rPh>
    <rPh sb="9" eb="10">
      <t>コ</t>
    </rPh>
    <rPh sb="15" eb="16">
      <t>ノゾ</t>
    </rPh>
    <phoneticPr fontId="21"/>
  </si>
  <si>
    <r>
      <t>ｄ</t>
    </r>
    <r>
      <rPr>
        <sz val="11"/>
        <color rgb="FFFF0000"/>
        <rFont val="HG丸ｺﾞｼｯｸM-PRO"/>
        <family val="3"/>
        <charset val="128"/>
      </rPr>
      <t>※2</t>
    </r>
    <phoneticPr fontId="21"/>
  </si>
  <si>
    <t>※2所定労働時間を超える労働に対する賃金や手当等は除く。</t>
    <rPh sb="2" eb="4">
      <t>ショテイ</t>
    </rPh>
    <rPh sb="4" eb="6">
      <t>ロウドウ</t>
    </rPh>
    <rPh sb="6" eb="8">
      <t>ジカン</t>
    </rPh>
    <rPh sb="9" eb="10">
      <t>コ</t>
    </rPh>
    <rPh sb="12" eb="14">
      <t>ロウドウ</t>
    </rPh>
    <rPh sb="15" eb="16">
      <t>タイ</t>
    </rPh>
    <rPh sb="18" eb="20">
      <t>チンギン</t>
    </rPh>
    <rPh sb="21" eb="23">
      <t>テアテ</t>
    </rPh>
    <rPh sb="23" eb="24">
      <t>トウ</t>
    </rPh>
    <rPh sb="25" eb="26">
      <t>ノゾ</t>
    </rPh>
    <phoneticPr fontId="21"/>
  </si>
  <si>
    <t>（A）※３</t>
    <phoneticPr fontId="21"/>
  </si>
  <si>
    <t>（Ｂ）※４</t>
    <phoneticPr fontId="21"/>
  </si>
  <si>
    <t>※３「１時間当たり給与費（A）」は、e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</si>
  <si>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※４「１日当たり交通費（Ｂ）」は、ｈ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</si>
  <si>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r>
      <t>ｄ</t>
    </r>
    <r>
      <rPr>
        <sz val="11"/>
        <color rgb="FFFF0000"/>
        <rFont val="HG丸ｺﾞｼｯｸM-PRO"/>
        <family val="3"/>
        <charset val="128"/>
      </rPr>
      <t>※２</t>
    </r>
    <phoneticPr fontId="21"/>
  </si>
  <si>
    <t>自　令和６年7月1日</t>
    <rPh sb="2" eb="4">
      <t>レイワ</t>
    </rPh>
    <phoneticPr fontId="21"/>
  </si>
  <si>
    <t>至　令和７年3月31日</t>
    <rPh sb="2" eb="4">
      <t>レイワ</t>
    </rPh>
    <phoneticPr fontId="21"/>
  </si>
  <si>
    <t>至　令和７年６月3０日</t>
    <rPh sb="2" eb="4">
      <t>レイワ</t>
    </rPh>
    <phoneticPr fontId="21"/>
  </si>
  <si>
    <t>至  　令和７年　３月　３１日</t>
    <rPh sb="4" eb="6">
      <t>レイワ</t>
    </rPh>
    <phoneticPr fontId="21"/>
  </si>
  <si>
    <t>令和６年度　訪問看護ステーション事務職員雇用支援事業 所要額精算書（個表）</t>
    <rPh sb="0" eb="2">
      <t>レイワ</t>
    </rPh>
    <rPh sb="24" eb="26">
      <t>ジギョウ</t>
    </rPh>
    <rPh sb="30" eb="33">
      <t>セイサンショ</t>
    </rPh>
    <rPh sb="34" eb="35">
      <t>コ</t>
    </rPh>
    <rPh sb="35" eb="36">
      <t>ヒョウ</t>
    </rPh>
    <phoneticPr fontId="19"/>
  </si>
  <si>
    <t>令和６年度　訪問看護ステーション事務職員雇用支援事業 所要額精算書（総括表）</t>
    <rPh sb="0" eb="2">
      <t>レイワ</t>
    </rPh>
    <rPh sb="24" eb="26">
      <t>ジギョウ</t>
    </rPh>
    <rPh sb="30" eb="33">
      <t>セイサンショ</t>
    </rPh>
    <rPh sb="33" eb="34">
      <t>ヤクショ</t>
    </rPh>
    <rPh sb="34" eb="36">
      <t>ソウカツ</t>
    </rPh>
    <rPh sb="36" eb="37">
      <t>ヒョウ</t>
    </rPh>
    <phoneticPr fontId="19"/>
  </si>
  <si>
    <t>令和６年度　訪問看護ステーション事務職員雇用支援事業 所要額精算書（総括表）</t>
    <rPh sb="0" eb="2">
      <t>レイワ</t>
    </rPh>
    <rPh sb="24" eb="26">
      <t>ジギョウ</t>
    </rPh>
    <rPh sb="30" eb="32">
      <t>セイサン</t>
    </rPh>
    <rPh sb="33" eb="34">
      <t>ヤクショ</t>
    </rPh>
    <rPh sb="34" eb="36">
      <t>ソウカツ</t>
    </rPh>
    <rPh sb="36" eb="37">
      <t>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</si>
</sst>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##\ &quot;日&quot;"/>
    <numFmt numFmtId="179" formatCode="##.#0\ &quot;時間&quot;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42" applyNumberFormat="1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2" fillId="0" borderId="0" xfId="42" applyFont="1" applyBorder="1">
      <alignment vertical="center"/>
    </xf>
    <xf numFmtId="0" fontId="25" fillId="0" borderId="12" xfId="42" applyFont="1" applyBorder="1" applyAlignment="1">
      <alignment horizontal="center" vertical="center"/>
    </xf>
    <xf numFmtId="0" fontId="22" fillId="0" borderId="13" xfId="42" applyNumberFormat="1" applyFont="1" applyBorder="1" applyAlignment="1">
      <alignment horizontal="center" vertical="center"/>
    </xf>
    <xf numFmtId="0" fontId="22" fillId="0" borderId="14" xfId="42" applyNumberFormat="1" applyFont="1" applyBorder="1" applyAlignment="1">
      <alignment horizontal="center" vertical="center"/>
    </xf>
    <xf numFmtId="0" fontId="22" fillId="0" borderId="15" xfId="42" applyNumberFormat="1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NumberFormat="1" applyFont="1" applyBorder="1" applyAlignment="1">
      <alignment horizontal="center" vertical="center"/>
    </xf>
    <xf numFmtId="0" fontId="22" fillId="0" borderId="17" xfId="42" applyNumberFormat="1" applyFont="1" applyBorder="1" applyAlignment="1">
      <alignment horizontal="center" vertical="center"/>
    </xf>
    <xf numFmtId="0" fontId="22" fillId="0" borderId="18" xfId="42" applyNumberFormat="1" applyFont="1" applyBorder="1" applyAlignment="1">
      <alignment horizontal="center" vertical="center"/>
    </xf>
    <xf numFmtId="0" fontId="25" fillId="0" borderId="16" xfId="42" applyNumberFormat="1" applyFont="1" applyBorder="1" applyAlignment="1">
      <alignment horizontal="center" vertical="center"/>
    </xf>
    <xf numFmtId="0" fontId="22" fillId="0" borderId="19" xfId="42" applyNumberFormat="1" applyFont="1" applyBorder="1" applyAlignment="1">
      <alignment horizontal="center" vertical="center"/>
    </xf>
    <xf numFmtId="0" fontId="22" fillId="0" borderId="20" xfId="42" applyNumberFormat="1" applyFont="1" applyBorder="1" applyAlignment="1">
      <alignment horizontal="center" vertical="center"/>
    </xf>
    <xf numFmtId="0" fontId="22" fillId="0" borderId="21" xfId="42" applyNumberFormat="1" applyFont="1" applyBorder="1" applyAlignment="1">
      <alignment horizontal="center" vertical="center"/>
    </xf>
    <xf numFmtId="0" fontId="22" fillId="0" borderId="0" xfId="42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24" fillId="0" borderId="0" xfId="42" applyNumberFormat="1" applyFont="1" applyAlignment="1">
      <alignment horizontal="center" vertical="center"/>
    </xf>
    <xf numFmtId="0" fontId="22" fillId="0" borderId="0" xfId="42" applyNumberFormat="1" applyFont="1" applyBorder="1" applyAlignment="1">
      <alignment horizontal="center" vertical="center"/>
    </xf>
    <xf numFmtId="0" fontId="22" fillId="0" borderId="0" xfId="42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0" xfId="0" applyFont="1" applyBorder="1">
      <alignment vertical="center"/>
    </xf>
    <xf numFmtId="176" fontId="22" fillId="0" borderId="0" xfId="0" applyNumberFormat="1" applyFont="1" applyBorder="1">
      <alignment vertical="center"/>
    </xf>
    <xf numFmtId="0" fontId="22" fillId="0" borderId="0" xfId="0" applyFont="1" applyFill="1">
      <alignment vertical="center"/>
    </xf>
    <xf numFmtId="0" fontId="22" fillId="0" borderId="10" xfId="42" applyNumberFormat="1" applyFont="1" applyBorder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/>
    </xf>
    <xf numFmtId="0" fontId="22" fillId="0" borderId="27" xfId="42" applyNumberFormat="1" applyFont="1" applyBorder="1" applyAlignment="1">
      <alignment horizontal="center" vertical="center"/>
    </xf>
    <xf numFmtId="0" fontId="22" fillId="0" borderId="28" xfId="42" applyNumberFormat="1" applyFont="1" applyBorder="1" applyAlignment="1">
      <alignment horizontal="center" vertical="center"/>
    </xf>
    <xf numFmtId="0" fontId="22" fillId="0" borderId="10" xfId="42" applyNumberFormat="1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0" fillId="0" borderId="23" xfId="0" applyFont="1" applyFill="1" applyBorder="1" applyAlignment="1">
      <alignment horizontal="center" wrapText="1"/>
    </xf>
    <xf numFmtId="0" fontId="20" fillId="0" borderId="28" xfId="0" applyFont="1" applyFill="1" applyBorder="1" applyAlignment="1">
      <alignment horizontal="center" vertical="top" wrapText="1"/>
    </xf>
    <xf numFmtId="0" fontId="24" fillId="0" borderId="0" xfId="42" applyNumberFormat="1" applyFont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 wrapText="1"/>
    </xf>
    <xf numFmtId="0" fontId="22" fillId="0" borderId="27" xfId="42" applyNumberFormat="1" applyFont="1" applyBorder="1" applyAlignment="1">
      <alignment horizontal="center" vertical="center" wrapText="1"/>
    </xf>
    <xf numFmtId="0" fontId="22" fillId="0" borderId="10" xfId="42" applyNumberFormat="1" applyFont="1" applyBorder="1" applyAlignment="1">
      <alignment horizontal="center" vertical="center"/>
    </xf>
    <xf numFmtId="0" fontId="22" fillId="0" borderId="23" xfId="42" applyNumberFormat="1" applyFont="1" applyBorder="1" applyAlignment="1">
      <alignment horizontal="center" vertical="center"/>
    </xf>
    <xf numFmtId="0" fontId="22" fillId="0" borderId="27" xfId="42" applyNumberFormat="1" applyFont="1" applyBorder="1" applyAlignment="1">
      <alignment horizontal="center" vertical="center"/>
    </xf>
    <xf numFmtId="0" fontId="22" fillId="0" borderId="28" xfId="42" applyNumberFormat="1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/>
    </xf>
    <xf numFmtId="0" fontId="24" fillId="0" borderId="0" xfId="42" applyNumberFormat="1" applyFont="1" applyFill="1" applyAlignment="1">
      <alignment horizontal="center" vertical="center"/>
    </xf>
    <xf numFmtId="0" fontId="22" fillId="0" borderId="0" xfId="42" applyNumberFormat="1" applyFont="1" applyFill="1" applyAlignment="1">
      <alignment horizontal="left" vertical="center"/>
    </xf>
    <xf numFmtId="0" fontId="22" fillId="0" borderId="0" xfId="42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>
      <alignment vertical="center"/>
    </xf>
    <xf numFmtId="176" fontId="22" fillId="0" borderId="0" xfId="0" applyNumberFormat="1" applyFont="1" applyFill="1" applyBorder="1" applyAlignment="1">
      <alignment horizontal="right"/>
    </xf>
    <xf numFmtId="176" fontId="22" fillId="0" borderId="0" xfId="0" applyNumberFormat="1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3" fontId="22" fillId="0" borderId="12" xfId="42" applyNumberFormat="1" applyFont="1" applyFill="1" applyBorder="1" applyAlignment="1">
      <alignment horizontal="center" vertical="center"/>
    </xf>
    <xf numFmtId="3" fontId="20" fillId="0" borderId="10" xfId="42" applyNumberFormat="1" applyFont="1" applyFill="1" applyBorder="1" applyAlignment="1">
      <alignment horizontal="right" vertical="center"/>
    </xf>
    <xf numFmtId="3" fontId="20" fillId="0" borderId="12" xfId="42" applyNumberFormat="1" applyFont="1" applyFill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22" xfId="42" applyNumberFormat="1" applyFont="1" applyFill="1" applyBorder="1" applyAlignment="1">
      <alignment horizontal="right" vertical="center"/>
    </xf>
    <xf numFmtId="3" fontId="22" fillId="0" borderId="30" xfId="42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29" xfId="42" applyNumberFormat="1" applyFont="1" applyFill="1" applyBorder="1" applyAlignment="1">
      <alignment horizontal="right" vertical="center"/>
    </xf>
    <xf numFmtId="3" fontId="22" fillId="0" borderId="31" xfId="33" applyNumberFormat="1" applyFont="1" applyFill="1" applyBorder="1" applyAlignment="1">
      <alignment horizontal="right" vertical="center"/>
    </xf>
    <xf numFmtId="3" fontId="22" fillId="0" borderId="32" xfId="42" applyNumberFormat="1" applyFont="1" applyFill="1" applyBorder="1" applyAlignment="1">
      <alignment horizontal="right" vertical="center"/>
    </xf>
    <xf numFmtId="3" fontId="22" fillId="0" borderId="33" xfId="42" applyNumberFormat="1" applyFont="1" applyFill="1" applyBorder="1" applyAlignment="1">
      <alignment horizontal="right" vertical="center"/>
    </xf>
    <xf numFmtId="0" fontId="22" fillId="0" borderId="43" xfId="42" applyNumberFormat="1" applyFont="1" applyBorder="1" applyAlignment="1">
      <alignment horizontal="center" vertical="center" wrapText="1"/>
    </xf>
    <xf numFmtId="0" fontId="22" fillId="0" borderId="37" xfId="42" applyNumberFormat="1" applyFont="1" applyBorder="1" applyAlignment="1">
      <alignment horizontal="center" vertical="center" wrapText="1"/>
    </xf>
    <xf numFmtId="0" fontId="20" fillId="0" borderId="0" xfId="42" applyFont="1" applyFill="1">
      <alignment vertical="center"/>
    </xf>
    <xf numFmtId="3" fontId="20" fillId="18" borderId="10" xfId="42" applyNumberFormat="1" applyFont="1" applyFill="1" applyBorder="1" applyAlignment="1">
      <alignment horizontal="right" vertical="center"/>
    </xf>
    <xf numFmtId="3" fontId="20" fillId="18" borderId="12" xfId="42" applyNumberFormat="1" applyFont="1" applyFill="1" applyBorder="1" applyAlignment="1">
      <alignment horizontal="right" vertical="center"/>
    </xf>
    <xf numFmtId="0" fontId="20" fillId="18" borderId="12" xfId="0" applyFont="1" applyFill="1" applyBorder="1" applyAlignment="1">
      <alignment horizontal="center" vertical="center"/>
    </xf>
    <xf numFmtId="0" fontId="20" fillId="18" borderId="10" xfId="0" applyFont="1" applyFill="1" applyBorder="1" applyAlignment="1">
      <alignment horizontal="center" vertical="center"/>
    </xf>
    <xf numFmtId="3" fontId="27" fillId="18" borderId="10" xfId="42" applyNumberFormat="1" applyFont="1" applyFill="1" applyBorder="1" applyAlignment="1">
      <alignment horizontal="right" vertical="center"/>
    </xf>
    <xf numFmtId="3" fontId="27" fillId="18" borderId="12" xfId="42" applyNumberFormat="1" applyFont="1" applyFill="1" applyBorder="1" applyAlignment="1">
      <alignment horizontal="right" vertical="center"/>
    </xf>
    <xf numFmtId="0" fontId="27" fillId="18" borderId="12" xfId="0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78" fontId="27" fillId="0" borderId="0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3" fontId="22" fillId="0" borderId="0" xfId="33" applyNumberFormat="1" applyFont="1" applyFill="1" applyBorder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/>
    </xf>
    <xf numFmtId="179" fontId="31" fillId="0" borderId="44" xfId="0" applyNumberFormat="1" applyFont="1" applyFill="1" applyBorder="1" applyAlignment="1">
      <alignment vertical="top"/>
    </xf>
    <xf numFmtId="3" fontId="29" fillId="0" borderId="0" xfId="33" applyNumberFormat="1" applyFont="1" applyFill="1" applyBorder="1" applyAlignment="1">
      <alignment horizontal="center" vertical="center" wrapText="1"/>
    </xf>
    <xf numFmtId="0" fontId="20" fillId="0" borderId="0" xfId="42" applyFont="1" applyFill="1" applyAlignment="1">
      <alignment horizontal="left" vertical="center"/>
    </xf>
    <xf numFmtId="0" fontId="24" fillId="0" borderId="0" xfId="42" applyNumberFormat="1" applyFont="1" applyAlignment="1">
      <alignment horizontal="center" vertical="center"/>
    </xf>
    <xf numFmtId="0" fontId="22" fillId="18" borderId="12" xfId="42" applyFont="1" applyFill="1" applyBorder="1" applyAlignment="1">
      <alignment horizontal="left" vertical="center"/>
    </xf>
    <xf numFmtId="0" fontId="22" fillId="18" borderId="24" xfId="42" applyFont="1" applyFill="1" applyBorder="1" applyAlignment="1">
      <alignment horizontal="left" vertical="center"/>
    </xf>
    <xf numFmtId="0" fontId="22" fillId="18" borderId="22" xfId="42" applyFont="1" applyFill="1" applyBorder="1" applyAlignment="1">
      <alignment horizontal="left" vertical="center"/>
    </xf>
    <xf numFmtId="0" fontId="22" fillId="0" borderId="10" xfId="42" applyNumberFormat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shrinkToFit="1"/>
    </xf>
    <xf numFmtId="0" fontId="20" fillId="18" borderId="14" xfId="0" applyFont="1" applyFill="1" applyBorder="1" applyAlignment="1">
      <alignment horizontal="center" vertical="center" shrinkToFit="1"/>
    </xf>
    <xf numFmtId="0" fontId="20" fillId="18" borderId="11" xfId="0" applyFont="1" applyFill="1" applyBorder="1" applyAlignment="1">
      <alignment horizontal="center" vertical="center" shrinkToFit="1"/>
    </xf>
    <xf numFmtId="0" fontId="20" fillId="18" borderId="19" xfId="0" applyFont="1" applyFill="1" applyBorder="1" applyAlignment="1">
      <alignment horizontal="center" vertical="center" shrinkToFit="1"/>
    </xf>
    <xf numFmtId="0" fontId="20" fillId="18" borderId="25" xfId="0" applyFont="1" applyFill="1" applyBorder="1" applyAlignment="1">
      <alignment horizontal="center" vertical="center" shrinkToFit="1"/>
    </xf>
    <xf numFmtId="0" fontId="26" fillId="18" borderId="12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0" fillId="18" borderId="27" xfId="0" applyFont="1" applyFill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5" xfId="0" applyFont="1" applyFill="1" applyBorder="1" applyAlignment="1">
      <alignment horizontal="center" vertical="center" wrapText="1"/>
    </xf>
    <xf numFmtId="0" fontId="20" fillId="18" borderId="19" xfId="0" applyFont="1" applyFill="1" applyBorder="1" applyAlignment="1">
      <alignment horizontal="center" vertical="center" wrapText="1"/>
    </xf>
    <xf numFmtId="0" fontId="20" fillId="18" borderId="25" xfId="0" applyFont="1" applyFill="1" applyBorder="1" applyAlignment="1">
      <alignment horizontal="center" vertical="center" wrapText="1"/>
    </xf>
    <xf numFmtId="0" fontId="20" fillId="18" borderId="21" xfId="0" applyFont="1" applyFill="1" applyBorder="1" applyAlignment="1">
      <alignment horizontal="center" vertical="center" wrapText="1"/>
    </xf>
    <xf numFmtId="38" fontId="22" fillId="0" borderId="23" xfId="33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3" fontId="22" fillId="18" borderId="26" xfId="33" applyNumberFormat="1" applyFont="1" applyFill="1" applyBorder="1" applyAlignment="1">
      <alignment horizontal="center" vertical="center" wrapText="1"/>
    </xf>
    <xf numFmtId="3" fontId="22" fillId="18" borderId="41" xfId="33" applyNumberFormat="1" applyFont="1" applyFill="1" applyBorder="1" applyAlignment="1">
      <alignment horizontal="center" vertical="center" wrapText="1"/>
    </xf>
    <xf numFmtId="3" fontId="22" fillId="18" borderId="40" xfId="33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38" fontId="22" fillId="0" borderId="27" xfId="33" applyFont="1" applyFill="1" applyBorder="1" applyAlignment="1">
      <alignment horizontal="center" vertical="center" wrapText="1"/>
    </xf>
    <xf numFmtId="3" fontId="22" fillId="0" borderId="24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3" fontId="22" fillId="0" borderId="42" xfId="33" applyNumberFormat="1" applyFont="1" applyFill="1" applyBorder="1" applyAlignment="1">
      <alignment horizontal="righ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3" fontId="22" fillId="0" borderId="12" xfId="0" applyNumberFormat="1" applyFont="1" applyFill="1" applyBorder="1" applyAlignment="1">
      <alignment horizontal="right" vertical="center"/>
    </xf>
    <xf numFmtId="3" fontId="22" fillId="0" borderId="22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right" vertical="center"/>
    </xf>
    <xf numFmtId="3" fontId="20" fillId="0" borderId="12" xfId="0" applyNumberFormat="1" applyFont="1" applyFill="1" applyBorder="1" applyAlignment="1">
      <alignment horizontal="right" vertical="center"/>
    </xf>
    <xf numFmtId="3" fontId="20" fillId="0" borderId="22" xfId="0" applyNumberFormat="1" applyFont="1" applyFill="1" applyBorder="1" applyAlignment="1">
      <alignment horizontal="right" vertical="center"/>
    </xf>
    <xf numFmtId="3" fontId="22" fillId="0" borderId="10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179" fontId="31" fillId="0" borderId="0" xfId="0" applyNumberFormat="1" applyFont="1" applyFill="1" applyBorder="1" applyAlignment="1">
      <alignment horizontal="right" vertical="top" wrapText="1"/>
    </xf>
    <xf numFmtId="178" fontId="20" fillId="18" borderId="10" xfId="0" applyNumberFormat="1" applyFont="1" applyFill="1" applyBorder="1" applyAlignment="1">
      <alignment horizontal="right" vertical="center"/>
    </xf>
    <xf numFmtId="0" fontId="24" fillId="0" borderId="0" xfId="42" applyNumberFormat="1" applyFont="1" applyFill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178" fontId="20" fillId="18" borderId="34" xfId="0" applyNumberFormat="1" applyFont="1" applyFill="1" applyBorder="1" applyAlignment="1">
      <alignment horizontal="right" vertical="center"/>
    </xf>
    <xf numFmtId="178" fontId="20" fillId="18" borderId="36" xfId="0" applyNumberFormat="1" applyFont="1" applyFill="1" applyBorder="1" applyAlignment="1">
      <alignment horizontal="right" vertical="center"/>
    </xf>
    <xf numFmtId="178" fontId="20" fillId="18" borderId="38" xfId="0" applyNumberFormat="1" applyFont="1" applyFill="1" applyBorder="1" applyAlignment="1">
      <alignment horizontal="right" vertical="center"/>
    </xf>
    <xf numFmtId="179" fontId="20" fillId="18" borderId="35" xfId="0" applyNumberFormat="1" applyFont="1" applyFill="1" applyBorder="1" applyAlignment="1">
      <alignment horizontal="right" vertical="center"/>
    </xf>
    <xf numFmtId="179" fontId="20" fillId="18" borderId="37" xfId="0" applyNumberFormat="1" applyFont="1" applyFill="1" applyBorder="1" applyAlignment="1">
      <alignment horizontal="right" vertical="center"/>
    </xf>
    <xf numFmtId="179" fontId="20" fillId="18" borderId="39" xfId="0" applyNumberFormat="1" applyFont="1" applyFill="1" applyBorder="1" applyAlignment="1">
      <alignment horizontal="right" vertical="center"/>
    </xf>
    <xf numFmtId="177" fontId="20" fillId="0" borderId="15" xfId="0" applyNumberFormat="1" applyFont="1" applyFill="1" applyBorder="1" applyAlignment="1">
      <alignment horizontal="right" vertical="center"/>
    </xf>
    <xf numFmtId="177" fontId="20" fillId="0" borderId="17" xfId="0" applyNumberFormat="1" applyFont="1" applyFill="1" applyBorder="1" applyAlignment="1">
      <alignment horizontal="right" vertical="center"/>
    </xf>
    <xf numFmtId="177" fontId="20" fillId="0" borderId="21" xfId="0" applyNumberFormat="1" applyFont="1" applyFill="1" applyBorder="1" applyAlignment="1">
      <alignment horizontal="right" vertical="center"/>
    </xf>
    <xf numFmtId="179" fontId="20" fillId="18" borderId="23" xfId="0" applyNumberFormat="1" applyFont="1" applyFill="1" applyBorder="1" applyAlignment="1">
      <alignment horizontal="right" vertical="center"/>
    </xf>
    <xf numFmtId="179" fontId="20" fillId="18" borderId="28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7" fillId="18" borderId="12" xfId="42" applyFont="1" applyFill="1" applyBorder="1" applyAlignment="1">
      <alignment horizontal="left" vertical="center"/>
    </xf>
    <xf numFmtId="0" fontId="27" fillId="18" borderId="24" xfId="42" applyFont="1" applyFill="1" applyBorder="1" applyAlignment="1">
      <alignment horizontal="left" vertical="center"/>
    </xf>
    <xf numFmtId="0" fontId="27" fillId="18" borderId="22" xfId="42" applyFont="1" applyFill="1" applyBorder="1" applyAlignment="1">
      <alignment horizontal="left" vertical="center"/>
    </xf>
    <xf numFmtId="0" fontId="28" fillId="18" borderId="12" xfId="0" applyFont="1" applyFill="1" applyBorder="1" applyAlignment="1">
      <alignment horizontal="center" vertical="center"/>
    </xf>
    <xf numFmtId="0" fontId="28" fillId="18" borderId="24" xfId="0" applyFont="1" applyFill="1" applyBorder="1" applyAlignment="1">
      <alignment horizontal="center" vertical="center"/>
    </xf>
    <xf numFmtId="0" fontId="27" fillId="18" borderId="14" xfId="0" applyFont="1" applyFill="1" applyBorder="1" applyAlignment="1">
      <alignment horizontal="center" vertical="center" shrinkToFit="1"/>
    </xf>
    <xf numFmtId="0" fontId="27" fillId="18" borderId="11" xfId="0" applyFont="1" applyFill="1" applyBorder="1" applyAlignment="1">
      <alignment horizontal="center" vertical="center" shrinkToFit="1"/>
    </xf>
    <xf numFmtId="0" fontId="27" fillId="18" borderId="19" xfId="0" applyFont="1" applyFill="1" applyBorder="1" applyAlignment="1">
      <alignment horizontal="center" vertical="center" shrinkToFit="1"/>
    </xf>
    <xf numFmtId="0" fontId="27" fillId="18" borderId="25" xfId="0" applyFont="1" applyFill="1" applyBorder="1" applyAlignment="1">
      <alignment horizontal="center" vertical="center" shrinkToFit="1"/>
    </xf>
    <xf numFmtId="178" fontId="27" fillId="18" borderId="10" xfId="0" applyNumberFormat="1" applyFont="1" applyFill="1" applyBorder="1" applyAlignment="1">
      <alignment horizontal="right" vertical="center"/>
    </xf>
    <xf numFmtId="179" fontId="27" fillId="18" borderId="23" xfId="0" applyNumberFormat="1" applyFont="1" applyFill="1" applyBorder="1" applyAlignment="1">
      <alignment horizontal="right" vertical="center"/>
    </xf>
    <xf numFmtId="179" fontId="27" fillId="18" borderId="28" xfId="0" applyNumberFormat="1" applyFont="1" applyFill="1" applyBorder="1" applyAlignment="1">
      <alignment horizontal="right" vertical="center"/>
    </xf>
    <xf numFmtId="0" fontId="27" fillId="18" borderId="14" xfId="0" applyFont="1" applyFill="1" applyBorder="1" applyAlignment="1">
      <alignment horizontal="center" vertical="center" wrapText="1"/>
    </xf>
    <xf numFmtId="0" fontId="27" fillId="18" borderId="11" xfId="0" applyFont="1" applyFill="1" applyBorder="1" applyAlignment="1">
      <alignment horizontal="center" vertical="center" wrapText="1"/>
    </xf>
    <xf numFmtId="0" fontId="27" fillId="18" borderId="15" xfId="0" applyFont="1" applyFill="1" applyBorder="1" applyAlignment="1">
      <alignment horizontal="center" vertical="center" wrapText="1"/>
    </xf>
    <xf numFmtId="179" fontId="27" fillId="18" borderId="35" xfId="0" applyNumberFormat="1" applyFont="1" applyFill="1" applyBorder="1" applyAlignment="1">
      <alignment horizontal="right" vertical="center"/>
    </xf>
    <xf numFmtId="179" fontId="27" fillId="18" borderId="37" xfId="0" applyNumberFormat="1" applyFont="1" applyFill="1" applyBorder="1" applyAlignment="1">
      <alignment horizontal="right" vertical="center"/>
    </xf>
    <xf numFmtId="179" fontId="27" fillId="18" borderId="39" xfId="0" applyNumberFormat="1" applyFont="1" applyFill="1" applyBorder="1" applyAlignment="1">
      <alignment horizontal="right" vertical="center"/>
    </xf>
    <xf numFmtId="0" fontId="27" fillId="18" borderId="27" xfId="0" applyFont="1" applyFill="1" applyBorder="1" applyAlignment="1">
      <alignment horizontal="center" vertical="center" wrapText="1"/>
    </xf>
    <xf numFmtId="0" fontId="27" fillId="18" borderId="19" xfId="0" applyFont="1" applyFill="1" applyBorder="1" applyAlignment="1">
      <alignment horizontal="center" vertical="center" wrapText="1"/>
    </xf>
    <xf numFmtId="0" fontId="27" fillId="18" borderId="25" xfId="0" applyFont="1" applyFill="1" applyBorder="1" applyAlignment="1">
      <alignment horizontal="center" vertical="center" wrapText="1"/>
    </xf>
    <xf numFmtId="0" fontId="27" fillId="18" borderId="21" xfId="0" applyFont="1" applyFill="1" applyBorder="1" applyAlignment="1">
      <alignment horizontal="center" vertical="center" wrapText="1"/>
    </xf>
    <xf numFmtId="178" fontId="27" fillId="18" borderId="34" xfId="0" applyNumberFormat="1" applyFont="1" applyFill="1" applyBorder="1" applyAlignment="1">
      <alignment horizontal="right" vertical="center"/>
    </xf>
    <xf numFmtId="178" fontId="27" fillId="18" borderId="36" xfId="0" applyNumberFormat="1" applyFont="1" applyFill="1" applyBorder="1" applyAlignment="1">
      <alignment horizontal="right" vertical="center"/>
    </xf>
    <xf numFmtId="178" fontId="27" fillId="18" borderId="38" xfId="0" applyNumberFormat="1" applyFont="1" applyFill="1" applyBorder="1" applyAlignment="1">
      <alignment horizontal="right" vertical="center"/>
    </xf>
    <xf numFmtId="3" fontId="29" fillId="18" borderId="26" xfId="33" applyNumberFormat="1" applyFont="1" applyFill="1" applyBorder="1" applyAlignment="1">
      <alignment horizontal="center" vertical="center" wrapText="1"/>
    </xf>
    <xf numFmtId="3" fontId="29" fillId="18" borderId="41" xfId="33" applyNumberFormat="1" applyFont="1" applyFill="1" applyBorder="1" applyAlignment="1">
      <alignment horizontal="center" vertical="center" wrapText="1"/>
    </xf>
    <xf numFmtId="3" fontId="29" fillId="18" borderId="40" xfId="33" applyNumberFormat="1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別紙1～7" xfId="42"/>
    <cellStyle name="良い" xfId="43" builtinId="26" customBuiltin="1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49642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8" name="右矢印 7"/>
        <xdr:cNvSpPr/>
      </xdr:nvSpPr>
      <xdr:spPr>
        <a:xfrm>
          <a:off x="5803446" y="2874509"/>
          <a:ext cx="581707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32497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２－２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496425" y="8572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</a:t>
          </a:r>
        </a:p>
      </xdr:txBody>
    </xdr:sp>
    <xdr:clientData/>
  </xdr:twoCellAnchor>
  <xdr:twoCellAnchor>
    <xdr:from>
      <xdr:col>9</xdr:col>
      <xdr:colOff>0</xdr:colOff>
      <xdr:row>1</xdr:row>
      <xdr:rowOff>1</xdr:rowOff>
    </xdr:from>
    <xdr:to>
      <xdr:col>10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9496425" y="171451"/>
          <a:ext cx="1190625" cy="514349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角丸四角形 3"/>
        <xdr:cNvSpPr/>
      </xdr:nvSpPr>
      <xdr:spPr>
        <a:xfrm>
          <a:off x="3267075" y="171450"/>
          <a:ext cx="4152900" cy="933450"/>
        </a:xfrm>
        <a:prstGeom prst="roundRect">
          <a:avLst/>
        </a:prstGeom>
        <a:solidFill>
          <a:srgbClr val="FFCCFF"/>
        </a:solidFill>
        <a:ln w="15875">
          <a:solidFill>
            <a:schemeClr val="tx1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様式</a:t>
          </a:r>
          <a:r>
            <a:rPr kumimoji="1" lang="en-US" altLang="ja-JP" sz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2-2</a:t>
          </a:r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（所要額精算書・個表）と連動しているため、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個表を入力してから、</a:t>
          </a:r>
          <a:endParaRPr kumimoji="1" lang="en-US" altLang="ja-JP" sz="1200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+mn-ea"/>
              <a:ea typeface="+mn-ea"/>
            </a:rPr>
            <a:t>色の付いた項目に必要事項を入力してください。</a:t>
          </a:r>
        </a:p>
      </xdr:txBody>
    </xdr:sp>
    <xdr:clientData/>
  </xdr:twoCellAnchor>
  <xdr:twoCellAnchor>
    <xdr:from>
      <xdr:col>0</xdr:col>
      <xdr:colOff>104775</xdr:colOff>
      <xdr:row>8</xdr:row>
      <xdr:rowOff>9525</xdr:rowOff>
    </xdr:from>
    <xdr:to>
      <xdr:col>1</xdr:col>
      <xdr:colOff>773907</xdr:colOff>
      <xdr:row>10</xdr:row>
      <xdr:rowOff>9525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1743075"/>
          <a:ext cx="1859757" cy="628650"/>
        </a:xfrm>
        <a:prstGeom prst="wedgeRoundRectCallout">
          <a:avLst>
            <a:gd name="adj1" fmla="val 44759"/>
            <a:gd name="adj2" fmla="val 217971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給与費総額（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d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一致します。</a:t>
          </a:r>
        </a:p>
      </xdr:txBody>
    </xdr:sp>
    <xdr:clientData/>
  </xdr:twoCellAnchor>
  <xdr:twoCellAnchor>
    <xdr:from>
      <xdr:col>0</xdr:col>
      <xdr:colOff>114300</xdr:colOff>
      <xdr:row>17</xdr:row>
      <xdr:rowOff>200025</xdr:rowOff>
    </xdr:from>
    <xdr:to>
      <xdr:col>1</xdr:col>
      <xdr:colOff>757237</xdr:colOff>
      <xdr:row>20</xdr:row>
      <xdr:rowOff>200026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114300" y="5667375"/>
          <a:ext cx="1833562" cy="742951"/>
        </a:xfrm>
        <a:prstGeom prst="wedgeRoundRectCallout">
          <a:avLst>
            <a:gd name="adj1" fmla="val 43242"/>
            <a:gd name="adj2" fmla="val -21450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2-2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「対象期間中の交通費総額（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欄）」と一致します。</a:t>
          </a:r>
        </a:p>
      </xdr:txBody>
    </xdr:sp>
    <xdr:clientData/>
  </xdr:twoCellAnchor>
  <xdr:twoCellAnchor>
    <xdr:from>
      <xdr:col>3</xdr:col>
      <xdr:colOff>962025</xdr:colOff>
      <xdr:row>10</xdr:row>
      <xdr:rowOff>133350</xdr:rowOff>
    </xdr:from>
    <xdr:to>
      <xdr:col>5</xdr:col>
      <xdr:colOff>66675</xdr:colOff>
      <xdr:row>16</xdr:row>
      <xdr:rowOff>104775</xdr:rowOff>
    </xdr:to>
    <xdr:sp macro="" textlink="">
      <xdr:nvSpPr>
        <xdr:cNvPr id="9" name="角丸四角形 8"/>
        <xdr:cNvSpPr/>
      </xdr:nvSpPr>
      <xdr:spPr>
        <a:xfrm>
          <a:off x="4229100" y="2495550"/>
          <a:ext cx="1181100" cy="2314575"/>
        </a:xfrm>
        <a:prstGeom prst="roundRect">
          <a:avLst/>
        </a:prstGeom>
        <a:noFill/>
        <a:ln w="31750" cap="flat" cmpd="sng" algn="ctr">
          <a:solidFill>
            <a:sysClr val="window" lastClr="FFFFFF">
              <a:lumMod val="50000"/>
            </a:sysClr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</xdr:col>
      <xdr:colOff>571500</xdr:colOff>
      <xdr:row>7</xdr:row>
      <xdr:rowOff>333375</xdr:rowOff>
    </xdr:from>
    <xdr:to>
      <xdr:col>4</xdr:col>
      <xdr:colOff>864396</xdr:colOff>
      <xdr:row>9</xdr:row>
      <xdr:rowOff>333375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2800350" y="1685925"/>
          <a:ext cx="2369346" cy="628650"/>
        </a:xfrm>
        <a:prstGeom prst="wedgeRoundRectCallout">
          <a:avLst>
            <a:gd name="adj1" fmla="val 27867"/>
            <a:gd name="adj2" fmla="val 80162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総事業費のうち事業所が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負担する額を記入してください。</a:t>
          </a:r>
        </a:p>
      </xdr:txBody>
    </xdr:sp>
    <xdr:clientData/>
  </xdr:twoCellAnchor>
  <xdr:twoCellAnchor>
    <xdr:from>
      <xdr:col>8</xdr:col>
      <xdr:colOff>342900</xdr:colOff>
      <xdr:row>17</xdr:row>
      <xdr:rowOff>238125</xdr:rowOff>
    </xdr:from>
    <xdr:to>
      <xdr:col>9</xdr:col>
      <xdr:colOff>1031081</xdr:colOff>
      <xdr:row>21</xdr:row>
      <xdr:rowOff>35718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8801100" y="5705475"/>
          <a:ext cx="1726406" cy="788193"/>
        </a:xfrm>
        <a:prstGeom prst="wedgeRoundRectCallout">
          <a:avLst>
            <a:gd name="adj1" fmla="val -29223"/>
            <a:gd name="adj2" fmla="val -97858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合計額は、1,000円未満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切り捨てになります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</xdr:txBody>
    </xdr:sp>
    <xdr:clientData/>
  </xdr:twoCellAnchor>
  <xdr:twoCellAnchor>
    <xdr:from>
      <xdr:col>6</xdr:col>
      <xdr:colOff>552450</xdr:colOff>
      <xdr:row>7</xdr:row>
      <xdr:rowOff>371475</xdr:rowOff>
    </xdr:from>
    <xdr:to>
      <xdr:col>9</xdr:col>
      <xdr:colOff>38100</xdr:colOff>
      <xdr:row>10</xdr:row>
      <xdr:rowOff>128588</xdr:rowOff>
    </xdr:to>
    <xdr:sp macro="" textlink="">
      <xdr:nvSpPr>
        <xdr:cNvPr id="12" name="AutoShape 5"/>
        <xdr:cNvSpPr>
          <a:spLocks noChangeArrowheads="1"/>
        </xdr:cNvSpPr>
      </xdr:nvSpPr>
      <xdr:spPr bwMode="auto">
        <a:xfrm>
          <a:off x="6934200" y="1724025"/>
          <a:ext cx="2600325" cy="766763"/>
        </a:xfrm>
        <a:prstGeom prst="wedgeRoundRectCallout">
          <a:avLst>
            <a:gd name="adj1" fmla="val -40219"/>
            <a:gd name="adj2" fmla="val 80935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「差引額（Ｃ）」、「対象経費の支出額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（Ｄ）」及び「基準額（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）」のいずれか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少ない額になります。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5</xdr:row>
      <xdr:rowOff>57150</xdr:rowOff>
    </xdr:from>
    <xdr:to>
      <xdr:col>11</xdr:col>
      <xdr:colOff>504825</xdr:colOff>
      <xdr:row>5</xdr:row>
      <xdr:rowOff>371475</xdr:rowOff>
    </xdr:to>
    <xdr:sp macro="" textlink="">
      <xdr:nvSpPr>
        <xdr:cNvPr id="2" name="円/楕円 1"/>
        <xdr:cNvSpPr/>
      </xdr:nvSpPr>
      <xdr:spPr>
        <a:xfrm>
          <a:off x="6677025" y="1228725"/>
          <a:ext cx="409575" cy="3143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3" name="右矢印 2"/>
        <xdr:cNvSpPr/>
      </xdr:nvSpPr>
      <xdr:spPr>
        <a:xfrm>
          <a:off x="5801405" y="2876550"/>
          <a:ext cx="580346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410700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２－２</a:t>
          </a:r>
        </a:p>
      </xdr:txBody>
    </xdr:sp>
    <xdr:clientData/>
  </xdr:twoCellAnchor>
  <xdr:twoCellAnchor>
    <xdr:from>
      <xdr:col>7</xdr:col>
      <xdr:colOff>76200</xdr:colOff>
      <xdr:row>1</xdr:row>
      <xdr:rowOff>19050</xdr:rowOff>
    </xdr:from>
    <xdr:to>
      <xdr:col>13</xdr:col>
      <xdr:colOff>104775</xdr:colOff>
      <xdr:row>4</xdr:row>
      <xdr:rowOff>114300</xdr:rowOff>
    </xdr:to>
    <xdr:sp macro="" textlink="">
      <xdr:nvSpPr>
        <xdr:cNvPr id="7" name="角丸四角形吹き出し 6"/>
        <xdr:cNvSpPr/>
      </xdr:nvSpPr>
      <xdr:spPr>
        <a:xfrm>
          <a:off x="4714875" y="190500"/>
          <a:ext cx="4419600" cy="828675"/>
        </a:xfrm>
        <a:prstGeom prst="wedgeRoundRectCallout">
          <a:avLst>
            <a:gd name="adj1" fmla="val 7783"/>
            <a:gd name="adj2" fmla="val 80097"/>
            <a:gd name="adj3" fmla="val 16667"/>
          </a:avLst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該当する雇用形態を○で囲んでください。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常勤・・・就業規則で定める所定労働時間で勤務（正社員など）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非常勤・・・常勤以外（パートなど）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4</xdr:col>
      <xdr:colOff>104775</xdr:colOff>
      <xdr:row>3</xdr:row>
      <xdr:rowOff>47625</xdr:rowOff>
    </xdr:to>
    <xdr:sp macro="" textlink="">
      <xdr:nvSpPr>
        <xdr:cNvPr id="9" name="角丸四角形 8"/>
        <xdr:cNvSpPr/>
      </xdr:nvSpPr>
      <xdr:spPr>
        <a:xfrm>
          <a:off x="161925" y="171450"/>
          <a:ext cx="2152650" cy="676275"/>
        </a:xfrm>
        <a:prstGeom prst="roundRect">
          <a:avLst/>
        </a:prstGeom>
        <a:solidFill>
          <a:srgbClr val="FFCCFF"/>
        </a:solidFill>
        <a:ln w="15875" cap="flat" cmpd="sng" algn="ctr">
          <a:solidFill>
            <a:sysClr val="windowText" lastClr="000000"/>
          </a:soli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色の付いた項目に必要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事項を入力してください。</a:t>
          </a:r>
        </a:p>
      </xdr:txBody>
    </xdr:sp>
    <xdr:clientData/>
  </xdr:twoCellAnchor>
  <xdr:twoCellAnchor>
    <xdr:from>
      <xdr:col>13</xdr:col>
      <xdr:colOff>381000</xdr:colOff>
      <xdr:row>2</xdr:row>
      <xdr:rowOff>66675</xdr:rowOff>
    </xdr:from>
    <xdr:to>
      <xdr:col>14</xdr:col>
      <xdr:colOff>0</xdr:colOff>
      <xdr:row>4</xdr:row>
      <xdr:rowOff>152400</xdr:rowOff>
    </xdr:to>
    <xdr:sp macro="" textlink="">
      <xdr:nvSpPr>
        <xdr:cNvPr id="12" name="正方形/長方形 11"/>
        <xdr:cNvSpPr/>
      </xdr:nvSpPr>
      <xdr:spPr>
        <a:xfrm>
          <a:off x="9410700" y="485775"/>
          <a:ext cx="1190625" cy="5715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12</xdr:col>
      <xdr:colOff>76201</xdr:colOff>
      <xdr:row>17</xdr:row>
      <xdr:rowOff>38100</xdr:rowOff>
    </xdr:from>
    <xdr:to>
      <xdr:col>14</xdr:col>
      <xdr:colOff>40482</xdr:colOff>
      <xdr:row>20</xdr:row>
      <xdr:rowOff>184150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7207251" y="3600450"/>
          <a:ext cx="2555081" cy="768350"/>
        </a:xfrm>
        <a:prstGeom prst="wedgeRoundRectCallout">
          <a:avLst>
            <a:gd name="adj1" fmla="val 32586"/>
            <a:gd name="adj2" fmla="val -105271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27432" tIns="18288" rIns="0" bIns="18288" anchor="ctr" anchorCtr="1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残業時間は除きます。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欠勤時間があれば差し引いてください。（有給休暇分はは差し引かない。）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時間未満は、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15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分＝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0.25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時間単位。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J20"/>
  <sheetViews>
    <sheetView showGridLines="0" tabSelected="1" view="pageBreakPreview" zoomScaleNormal="100" zoomScaleSheetLayoutView="100" workbookViewId="0">
      <selection activeCell="L8" sqref="L8"/>
    </sheetView>
  </sheetViews>
  <sheetFormatPr defaultColWidth="9" defaultRowHeight="13.2" x14ac:dyDescent="0.2"/>
  <cols>
    <col min="1" max="1" width="15.6640625" style="4" customWidth="1"/>
    <col min="2" max="9" width="13.6640625" style="4" customWidth="1"/>
    <col min="10" max="10" width="15.6640625" style="4" customWidth="1"/>
    <col min="11" max="16384" width="9" style="4"/>
  </cols>
  <sheetData>
    <row r="2" spans="1:10" ht="20.100000000000001" customHeight="1" x14ac:dyDescent="0.2">
      <c r="J2" s="45"/>
    </row>
    <row r="3" spans="1:10" ht="20.100000000000001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30" customHeight="1" x14ac:dyDescent="0.2">
      <c r="A4" s="105" t="s">
        <v>104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ht="20.100000000000001" customHeight="1" x14ac:dyDescent="0.2"/>
    <row r="6" spans="1:10" ht="30" customHeight="1" x14ac:dyDescent="0.2">
      <c r="A6" s="6"/>
      <c r="B6" s="6"/>
      <c r="C6" s="6"/>
      <c r="D6" s="6"/>
      <c r="E6" s="6"/>
      <c r="F6" s="7" t="s">
        <v>3</v>
      </c>
      <c r="G6" s="106"/>
      <c r="H6" s="107"/>
      <c r="I6" s="107"/>
      <c r="J6" s="108"/>
    </row>
    <row r="7" spans="1:10" ht="20.100000000000001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5" t="s">
        <v>4</v>
      </c>
    </row>
    <row r="8" spans="1:10" s="11" customFormat="1" ht="15" customHeight="1" x14ac:dyDescent="0.2">
      <c r="A8" s="109" t="s">
        <v>0</v>
      </c>
      <c r="B8" s="31" t="s">
        <v>22</v>
      </c>
      <c r="C8" s="39" t="s">
        <v>71</v>
      </c>
      <c r="D8" s="31" t="s">
        <v>27</v>
      </c>
      <c r="E8" s="81" t="s">
        <v>73</v>
      </c>
      <c r="F8" s="8" t="s">
        <v>23</v>
      </c>
      <c r="G8" s="10" t="s">
        <v>24</v>
      </c>
      <c r="H8" s="9" t="s">
        <v>26</v>
      </c>
      <c r="I8" s="8" t="s">
        <v>25</v>
      </c>
      <c r="J8" s="10"/>
    </row>
    <row r="9" spans="1:10" s="11" customFormat="1" ht="15" customHeight="1" x14ac:dyDescent="0.2">
      <c r="A9" s="109"/>
      <c r="B9" s="32"/>
      <c r="C9" s="40" t="s">
        <v>72</v>
      </c>
      <c r="D9" s="32" t="s">
        <v>68</v>
      </c>
      <c r="E9" s="82" t="s">
        <v>78</v>
      </c>
      <c r="F9" s="12"/>
      <c r="G9" s="13"/>
      <c r="H9" s="14"/>
      <c r="I9" s="15" t="s">
        <v>31</v>
      </c>
      <c r="J9" s="13" t="s">
        <v>1</v>
      </c>
    </row>
    <row r="10" spans="1:10" s="11" customFormat="1" ht="15" customHeight="1" x14ac:dyDescent="0.2">
      <c r="A10" s="109"/>
      <c r="B10" s="33" t="s">
        <v>13</v>
      </c>
      <c r="C10" s="33" t="s">
        <v>14</v>
      </c>
      <c r="D10" s="33" t="s">
        <v>15</v>
      </c>
      <c r="E10" s="16" t="s">
        <v>16</v>
      </c>
      <c r="F10" s="17" t="s">
        <v>17</v>
      </c>
      <c r="G10" s="18" t="s">
        <v>28</v>
      </c>
      <c r="H10" s="16" t="s">
        <v>29</v>
      </c>
      <c r="I10" s="17" t="s">
        <v>30</v>
      </c>
      <c r="J10" s="18"/>
    </row>
    <row r="11" spans="1:10" ht="60" customHeight="1" x14ac:dyDescent="0.2">
      <c r="A11" s="34" t="s">
        <v>12</v>
      </c>
      <c r="B11" s="71">
        <f>'様式２－２(個表)'!B22:E22</f>
        <v>0</v>
      </c>
      <c r="C11" s="84"/>
      <c r="D11" s="71">
        <f>B11-C11</f>
        <v>0</v>
      </c>
      <c r="E11" s="85">
        <f>D11</f>
        <v>0</v>
      </c>
      <c r="F11" s="73">
        <f>IFERROR('様式２－２(個表)'!M22,0)</f>
        <v>0</v>
      </c>
      <c r="G11" s="74">
        <f>MIN(D11:F11)</f>
        <v>0</v>
      </c>
      <c r="H11" s="70" t="s">
        <v>18</v>
      </c>
      <c r="I11" s="75">
        <f>G11</f>
        <v>0</v>
      </c>
      <c r="J11" s="76"/>
    </row>
    <row r="12" spans="1:10" ht="60" customHeight="1" thickBot="1" x14ac:dyDescent="0.25">
      <c r="A12" s="34" t="s">
        <v>19</v>
      </c>
      <c r="B12" s="71">
        <f>'様式２－２(個表)'!B27:E27</f>
        <v>0</v>
      </c>
      <c r="C12" s="84"/>
      <c r="D12" s="71">
        <f>B12-C12</f>
        <v>0</v>
      </c>
      <c r="E12" s="85">
        <f>D12</f>
        <v>0</v>
      </c>
      <c r="F12" s="73">
        <f>IFERROR('様式２－２(個表)'!M27,0)</f>
        <v>0</v>
      </c>
      <c r="G12" s="74">
        <f>MIN(D12:F12)</f>
        <v>0</v>
      </c>
      <c r="H12" s="70" t="s">
        <v>18</v>
      </c>
      <c r="I12" s="77">
        <f>G12</f>
        <v>0</v>
      </c>
      <c r="J12" s="76"/>
    </row>
    <row r="13" spans="1:10" ht="60" customHeight="1" thickTop="1" thickBot="1" x14ac:dyDescent="0.25">
      <c r="A13" s="30" t="s">
        <v>20</v>
      </c>
      <c r="B13" s="71">
        <f>SUM(B11:B12)</f>
        <v>0</v>
      </c>
      <c r="C13" s="71">
        <f t="shared" ref="C13:G13" si="0">SUM(C11:C12)</f>
        <v>0</v>
      </c>
      <c r="D13" s="71">
        <f t="shared" si="0"/>
        <v>0</v>
      </c>
      <c r="E13" s="72">
        <f t="shared" si="0"/>
        <v>0</v>
      </c>
      <c r="F13" s="78">
        <f t="shared" si="0"/>
        <v>0</v>
      </c>
      <c r="G13" s="74">
        <f t="shared" si="0"/>
        <v>0</v>
      </c>
      <c r="H13" s="79"/>
      <c r="I13" s="80">
        <f>ROUNDDOWN(I11+I12,-3)</f>
        <v>0</v>
      </c>
      <c r="J13" s="76"/>
    </row>
    <row r="14" spans="1:10" ht="20.100000000000001" customHeight="1" x14ac:dyDescent="0.2">
      <c r="A14" s="6"/>
      <c r="B14" s="6"/>
      <c r="C14" s="6"/>
      <c r="D14" s="6"/>
      <c r="E14" s="6"/>
      <c r="F14" s="6"/>
      <c r="H14" s="6"/>
      <c r="I14" s="6"/>
    </row>
    <row r="15" spans="1:10" ht="20.100000000000001" customHeight="1" x14ac:dyDescent="0.2">
      <c r="A15" s="4" t="s">
        <v>2</v>
      </c>
    </row>
    <row r="16" spans="1:10" ht="20.100000000000001" customHeight="1" x14ac:dyDescent="0.2">
      <c r="A16" s="104" t="s">
        <v>69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ht="20.100000000000001" customHeight="1" x14ac:dyDescent="0.2">
      <c r="A17" s="104" t="s">
        <v>79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 ht="20.100000000000001" customHeight="1" x14ac:dyDescent="0.2">
      <c r="A18" s="104" t="s">
        <v>80</v>
      </c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ht="20.100000000000001" customHeight="1" x14ac:dyDescent="0.2">
      <c r="A19" s="104" t="s">
        <v>70</v>
      </c>
      <c r="B19" s="104"/>
      <c r="C19" s="104"/>
      <c r="D19" s="104"/>
      <c r="E19" s="104"/>
      <c r="F19" s="104"/>
      <c r="G19" s="104"/>
      <c r="H19" s="104"/>
      <c r="I19" s="104"/>
      <c r="J19" s="104"/>
    </row>
    <row r="20" spans="1:10" ht="17.25" customHeight="1" x14ac:dyDescent="0.2">
      <c r="A20" s="19"/>
      <c r="B20" s="19"/>
      <c r="C20" s="19"/>
      <c r="D20" s="19"/>
      <c r="E20" s="19"/>
      <c r="F20" s="19"/>
    </row>
  </sheetData>
  <mergeCells count="7">
    <mergeCell ref="A17:J17"/>
    <mergeCell ref="A18:J18"/>
    <mergeCell ref="A19:J19"/>
    <mergeCell ref="A4:J4"/>
    <mergeCell ref="G6:J6"/>
    <mergeCell ref="A8:A10"/>
    <mergeCell ref="A16:J16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2:T31"/>
  <sheetViews>
    <sheetView showGridLines="0" view="pageBreakPreview" zoomScaleNormal="90" zoomScaleSheetLayoutView="100" workbookViewId="0">
      <selection activeCell="H23" sqref="H23"/>
    </sheetView>
  </sheetViews>
  <sheetFormatPr defaultColWidth="9" defaultRowHeight="13.2" x14ac:dyDescent="0.2"/>
  <cols>
    <col min="1" max="1" width="2.109375" style="25" customWidth="1"/>
    <col min="2" max="2" width="15.6640625" style="25" customWidth="1"/>
    <col min="3" max="6" width="5.6640625" style="25" customWidth="1"/>
    <col min="7" max="7" width="20.6640625" style="25" customWidth="1"/>
    <col min="8" max="8" width="12.6640625" style="25" customWidth="1"/>
    <col min="9" max="9" width="2.6640625" style="25" customWidth="1"/>
    <col min="10" max="10" width="7.6640625" style="25" customWidth="1"/>
    <col min="11" max="11" width="2.6640625" style="25" customWidth="1"/>
    <col min="12" max="12" width="15.6640625" style="25" customWidth="1"/>
    <col min="13" max="13" width="16.44140625" style="25" customWidth="1"/>
    <col min="14" max="14" width="20.6640625" style="25" customWidth="1"/>
    <col min="15" max="15" width="2.109375" style="25" customWidth="1"/>
    <col min="16" max="16" width="19.44140625" style="25" customWidth="1"/>
    <col min="17" max="17" width="7.109375" style="25" customWidth="1"/>
    <col min="18" max="18" width="13.109375" style="25" customWidth="1"/>
    <col min="19" max="16384" width="9" style="25"/>
  </cols>
  <sheetData>
    <row r="2" spans="1:20" ht="20.100000000000001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8"/>
      <c r="O2" s="29"/>
    </row>
    <row r="3" spans="1:20" s="5" customFormat="1" ht="30" customHeight="1" x14ac:dyDescent="0.2">
      <c r="A3" s="160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20"/>
      <c r="Q3" s="20"/>
      <c r="R3" s="20"/>
    </row>
    <row r="4" spans="1:20" s="5" customFormat="1" ht="8.2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21"/>
      <c r="Q4" s="21"/>
      <c r="R4" s="20"/>
    </row>
    <row r="5" spans="1:20" s="4" customFormat="1" ht="21" customHeight="1" x14ac:dyDescent="0.2">
      <c r="A5" s="50" t="s">
        <v>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22"/>
      <c r="Q5" s="22"/>
      <c r="R5" s="23"/>
    </row>
    <row r="6" spans="1:20" s="1" customFormat="1" ht="30" customHeight="1" x14ac:dyDescent="0.2">
      <c r="A6" s="52"/>
      <c r="B6" s="110" t="s">
        <v>33</v>
      </c>
      <c r="C6" s="111"/>
      <c r="D6" s="121"/>
      <c r="E6" s="122"/>
      <c r="F6" s="122"/>
      <c r="G6" s="122"/>
      <c r="H6" s="122"/>
      <c r="I6" s="173" t="s">
        <v>6</v>
      </c>
      <c r="J6" s="174"/>
      <c r="K6" s="175"/>
      <c r="L6" s="86" t="s">
        <v>40</v>
      </c>
      <c r="M6" s="53" t="s">
        <v>32</v>
      </c>
      <c r="N6" s="87"/>
      <c r="O6" s="54"/>
    </row>
    <row r="7" spans="1:20" s="1" customFormat="1" ht="15" customHeight="1" x14ac:dyDescent="0.2">
      <c r="A7" s="52"/>
      <c r="B7" s="112" t="s">
        <v>34</v>
      </c>
      <c r="C7" s="113"/>
      <c r="D7" s="117" t="s">
        <v>37</v>
      </c>
      <c r="E7" s="118"/>
      <c r="F7" s="118"/>
      <c r="G7" s="118"/>
      <c r="H7" s="118"/>
      <c r="I7" s="176" t="s">
        <v>36</v>
      </c>
      <c r="J7" s="177"/>
      <c r="K7" s="178"/>
      <c r="L7" s="159"/>
      <c r="M7" s="36" t="s">
        <v>36</v>
      </c>
      <c r="N7" s="171"/>
      <c r="O7" s="54"/>
    </row>
    <row r="8" spans="1:20" s="1" customFormat="1" ht="15" customHeight="1" x14ac:dyDescent="0.2">
      <c r="A8" s="52"/>
      <c r="B8" s="114" t="s">
        <v>35</v>
      </c>
      <c r="C8" s="115"/>
      <c r="D8" s="119"/>
      <c r="E8" s="120"/>
      <c r="F8" s="120"/>
      <c r="G8" s="120"/>
      <c r="H8" s="120"/>
      <c r="I8" s="179" t="s">
        <v>38</v>
      </c>
      <c r="J8" s="180"/>
      <c r="K8" s="181"/>
      <c r="L8" s="159"/>
      <c r="M8" s="37" t="s">
        <v>39</v>
      </c>
      <c r="N8" s="172"/>
      <c r="O8" s="54"/>
    </row>
    <row r="9" spans="1:20" ht="20.100000000000001" customHeight="1" x14ac:dyDescent="0.2">
      <c r="A9" s="55"/>
      <c r="B9" s="29"/>
      <c r="C9" s="29"/>
      <c r="D9" s="29"/>
      <c r="E9" s="29"/>
      <c r="F9" s="29"/>
      <c r="G9" s="29"/>
      <c r="H9" s="29"/>
      <c r="I9" s="29"/>
      <c r="J9" s="56"/>
      <c r="K9" s="56"/>
      <c r="L9" s="56"/>
      <c r="M9" s="57"/>
      <c r="N9" s="57"/>
      <c r="O9" s="57"/>
      <c r="P9" s="24"/>
      <c r="Q9" s="24"/>
    </row>
    <row r="10" spans="1:20" ht="15" customHeight="1" x14ac:dyDescent="0.2">
      <c r="A10" s="55"/>
      <c r="B10" s="161" t="s">
        <v>5</v>
      </c>
      <c r="C10" s="161"/>
      <c r="D10" s="161"/>
      <c r="E10" s="161"/>
      <c r="F10" s="161" t="s">
        <v>21</v>
      </c>
      <c r="G10" s="161"/>
      <c r="H10" s="161"/>
      <c r="I10" s="47"/>
      <c r="J10" s="47"/>
      <c r="K10" s="47"/>
      <c r="L10" s="68" t="s">
        <v>43</v>
      </c>
      <c r="M10" s="68" t="s">
        <v>46</v>
      </c>
      <c r="N10" s="58" t="s">
        <v>47</v>
      </c>
      <c r="O10" s="29"/>
    </row>
    <row r="11" spans="1:20" ht="15" customHeight="1" x14ac:dyDescent="0.2">
      <c r="A11" s="55"/>
      <c r="B11" s="161"/>
      <c r="C11" s="161"/>
      <c r="D11" s="161"/>
      <c r="E11" s="161"/>
      <c r="F11" s="161"/>
      <c r="G11" s="161"/>
      <c r="H11" s="161"/>
      <c r="I11" s="47"/>
      <c r="J11" s="47"/>
      <c r="K11" s="47"/>
      <c r="L11" s="69" t="s">
        <v>66</v>
      </c>
      <c r="M11" s="69" t="s">
        <v>45</v>
      </c>
      <c r="N11" s="59" t="s">
        <v>67</v>
      </c>
      <c r="O11" s="29"/>
    </row>
    <row r="12" spans="1:20" ht="15" customHeight="1" thickBot="1" x14ac:dyDescent="0.25">
      <c r="A12" s="55"/>
      <c r="B12" s="161"/>
      <c r="C12" s="161"/>
      <c r="D12" s="161"/>
      <c r="E12" s="161"/>
      <c r="F12" s="161"/>
      <c r="G12" s="161"/>
      <c r="H12" s="161"/>
      <c r="I12" s="47"/>
      <c r="J12" s="47"/>
      <c r="K12" s="47"/>
      <c r="L12" s="59" t="s">
        <v>42</v>
      </c>
      <c r="M12" s="59" t="s">
        <v>44</v>
      </c>
      <c r="N12" s="59" t="s">
        <v>88</v>
      </c>
      <c r="O12" s="29"/>
      <c r="S12" s="26"/>
      <c r="T12" s="26"/>
    </row>
    <row r="13" spans="1:20" ht="10.050000000000001" customHeight="1" x14ac:dyDescent="0.2">
      <c r="A13" s="55"/>
      <c r="B13" s="124" t="s">
        <v>41</v>
      </c>
      <c r="C13" s="125"/>
      <c r="D13" s="125"/>
      <c r="E13" s="126"/>
      <c r="F13" s="124" t="s">
        <v>41</v>
      </c>
      <c r="G13" s="125"/>
      <c r="H13" s="126"/>
      <c r="I13" s="46"/>
      <c r="J13" s="47"/>
      <c r="K13" s="47"/>
      <c r="L13" s="162"/>
      <c r="M13" s="165"/>
      <c r="N13" s="168">
        <f>L13*M13</f>
        <v>0</v>
      </c>
      <c r="O13" s="29"/>
    </row>
    <row r="14" spans="1:20" ht="15" customHeight="1" x14ac:dyDescent="0.2">
      <c r="A14" s="55"/>
      <c r="B14" s="123" t="s">
        <v>83</v>
      </c>
      <c r="C14" s="123"/>
      <c r="D14" s="123"/>
      <c r="E14" s="123"/>
      <c r="F14" s="123" t="s">
        <v>84</v>
      </c>
      <c r="G14" s="123"/>
      <c r="H14" s="123"/>
      <c r="I14" s="46"/>
      <c r="J14" s="47"/>
      <c r="K14" s="47"/>
      <c r="L14" s="163"/>
      <c r="M14" s="166"/>
      <c r="N14" s="169"/>
      <c r="O14" s="29"/>
    </row>
    <row r="15" spans="1:20" ht="15" customHeight="1" x14ac:dyDescent="0.2">
      <c r="A15" s="55"/>
      <c r="B15" s="123" t="s">
        <v>82</v>
      </c>
      <c r="C15" s="123"/>
      <c r="D15" s="123"/>
      <c r="E15" s="123"/>
      <c r="F15" s="123" t="s">
        <v>102</v>
      </c>
      <c r="G15" s="123"/>
      <c r="H15" s="123"/>
      <c r="I15" s="46"/>
      <c r="J15" s="47"/>
      <c r="K15" s="47"/>
      <c r="L15" s="163"/>
      <c r="M15" s="166"/>
      <c r="N15" s="169"/>
      <c r="O15" s="29"/>
    </row>
    <row r="16" spans="1:20" ht="10.050000000000001" customHeight="1" thickBot="1" x14ac:dyDescent="0.25">
      <c r="A16" s="55"/>
      <c r="B16" s="127"/>
      <c r="C16" s="128"/>
      <c r="D16" s="128"/>
      <c r="E16" s="129"/>
      <c r="F16" s="127"/>
      <c r="G16" s="128"/>
      <c r="H16" s="129"/>
      <c r="I16" s="46"/>
      <c r="J16" s="47"/>
      <c r="K16" s="47"/>
      <c r="L16" s="164"/>
      <c r="M16" s="167"/>
      <c r="N16" s="170"/>
      <c r="O16" s="29"/>
    </row>
    <row r="17" spans="1:18" s="29" customFormat="1" ht="18.75" customHeight="1" x14ac:dyDescent="0.2">
      <c r="A17" s="55"/>
      <c r="B17" s="92"/>
      <c r="C17" s="92"/>
      <c r="D17" s="92"/>
      <c r="E17" s="92"/>
      <c r="F17" s="92"/>
      <c r="G17" s="92"/>
      <c r="H17" s="92"/>
      <c r="I17" s="92"/>
      <c r="J17" s="47"/>
      <c r="K17" s="47"/>
      <c r="L17" s="97"/>
      <c r="M17" s="158" t="s">
        <v>91</v>
      </c>
      <c r="N17" s="158"/>
      <c r="O17" s="96"/>
    </row>
    <row r="18" spans="1:18" ht="18" customHeight="1" x14ac:dyDescent="0.2">
      <c r="A18" s="55"/>
      <c r="B18" s="60" t="s">
        <v>10</v>
      </c>
      <c r="C18" s="60"/>
      <c r="D18" s="47"/>
      <c r="E18" s="47"/>
      <c r="F18" s="47"/>
      <c r="G18" s="47"/>
      <c r="H18" s="47"/>
      <c r="I18" s="47"/>
      <c r="J18" s="47"/>
      <c r="K18" s="47"/>
      <c r="L18" s="47"/>
      <c r="M18" s="61"/>
      <c r="N18" s="62" t="s">
        <v>9</v>
      </c>
      <c r="O18" s="29"/>
    </row>
    <row r="19" spans="1:18" ht="20.100000000000001" customHeight="1" x14ac:dyDescent="0.2">
      <c r="A19" s="55"/>
      <c r="B19" s="145" t="s">
        <v>7</v>
      </c>
      <c r="C19" s="145"/>
      <c r="D19" s="145"/>
      <c r="E19" s="145"/>
      <c r="F19" s="145"/>
      <c r="G19" s="145"/>
      <c r="H19" s="141" t="s">
        <v>51</v>
      </c>
      <c r="I19" s="142"/>
      <c r="J19" s="131" t="s">
        <v>53</v>
      </c>
      <c r="K19" s="131"/>
      <c r="L19" s="131"/>
      <c r="M19" s="131" t="s">
        <v>54</v>
      </c>
      <c r="N19" s="131"/>
      <c r="O19" s="63"/>
    </row>
    <row r="20" spans="1:18" ht="15" customHeight="1" x14ac:dyDescent="0.2">
      <c r="A20" s="55"/>
      <c r="B20" s="131" t="s">
        <v>48</v>
      </c>
      <c r="C20" s="131"/>
      <c r="D20" s="131"/>
      <c r="E20" s="131"/>
      <c r="F20" s="116" t="s">
        <v>49</v>
      </c>
      <c r="G20" s="116"/>
      <c r="H20" s="143" t="s">
        <v>65</v>
      </c>
      <c r="I20" s="144"/>
      <c r="J20" s="140"/>
      <c r="K20" s="140"/>
      <c r="L20" s="140"/>
      <c r="M20" s="140"/>
      <c r="N20" s="140"/>
      <c r="O20" s="63"/>
    </row>
    <row r="21" spans="1:18" ht="15" customHeight="1" thickBot="1" x14ac:dyDescent="0.25">
      <c r="A21" s="55"/>
      <c r="B21" s="140" t="s">
        <v>92</v>
      </c>
      <c r="C21" s="140"/>
      <c r="D21" s="140"/>
      <c r="E21" s="140"/>
      <c r="F21" s="135" t="s">
        <v>63</v>
      </c>
      <c r="G21" s="135"/>
      <c r="H21" s="149" t="s">
        <v>50</v>
      </c>
      <c r="I21" s="150"/>
      <c r="J21" s="149" t="s">
        <v>94</v>
      </c>
      <c r="K21" s="151"/>
      <c r="L21" s="150"/>
      <c r="M21" s="149" t="s">
        <v>52</v>
      </c>
      <c r="N21" s="150"/>
      <c r="O21" s="63"/>
    </row>
    <row r="22" spans="1:18" ht="60" customHeight="1" thickBot="1" x14ac:dyDescent="0.25">
      <c r="A22" s="55"/>
      <c r="B22" s="132"/>
      <c r="C22" s="133"/>
      <c r="D22" s="133"/>
      <c r="E22" s="134"/>
      <c r="F22" s="139">
        <f>IFERROR(B22/N13,0)</f>
        <v>0</v>
      </c>
      <c r="G22" s="138"/>
      <c r="H22" s="153">
        <v>1113</v>
      </c>
      <c r="I22" s="154"/>
      <c r="J22" s="148">
        <f>IF(F22&gt;=H22,H22,F22)</f>
        <v>0</v>
      </c>
      <c r="K22" s="148"/>
      <c r="L22" s="148"/>
      <c r="M22" s="152">
        <f>J22*N13</f>
        <v>0</v>
      </c>
      <c r="N22" s="152"/>
      <c r="O22" s="63"/>
    </row>
    <row r="23" spans="1:18" s="29" customFormat="1" ht="15.45" customHeight="1" x14ac:dyDescent="0.2">
      <c r="A23" s="55"/>
      <c r="B23" s="102" t="s">
        <v>93</v>
      </c>
      <c r="C23" s="102"/>
      <c r="D23" s="102"/>
      <c r="E23" s="102"/>
      <c r="F23" s="98"/>
      <c r="G23" s="98"/>
      <c r="H23" s="99"/>
      <c r="I23" s="99"/>
      <c r="J23" s="100"/>
      <c r="K23" s="100"/>
      <c r="L23" s="100"/>
      <c r="M23" s="101"/>
      <c r="N23" s="101"/>
      <c r="O23" s="63"/>
    </row>
    <row r="24" spans="1:18" ht="24.75" customHeight="1" x14ac:dyDescent="0.2">
      <c r="A24" s="56"/>
      <c r="B24" s="65" t="s">
        <v>11</v>
      </c>
      <c r="C24" s="65"/>
      <c r="D24" s="66"/>
      <c r="F24" s="66"/>
      <c r="G24" s="67"/>
      <c r="H24" s="61"/>
      <c r="I24" s="61"/>
      <c r="J24" s="47"/>
      <c r="K24" s="47"/>
      <c r="L24" s="29"/>
      <c r="M24" s="47"/>
      <c r="N24" s="61"/>
      <c r="O24" s="61"/>
      <c r="P24" s="27"/>
      <c r="Q24" s="28"/>
      <c r="R24" s="28"/>
    </row>
    <row r="25" spans="1:18" ht="15" customHeight="1" x14ac:dyDescent="0.2">
      <c r="A25" s="55"/>
      <c r="B25" s="130" t="s">
        <v>56</v>
      </c>
      <c r="C25" s="130"/>
      <c r="D25" s="130"/>
      <c r="E25" s="130"/>
      <c r="F25" s="131" t="s">
        <v>57</v>
      </c>
      <c r="G25" s="131"/>
      <c r="H25" s="156" t="s">
        <v>59</v>
      </c>
      <c r="I25" s="157"/>
      <c r="J25" s="131" t="s">
        <v>60</v>
      </c>
      <c r="K25" s="131"/>
      <c r="L25" s="131"/>
      <c r="M25" s="131" t="s">
        <v>62</v>
      </c>
      <c r="N25" s="131"/>
      <c r="O25" s="63"/>
    </row>
    <row r="26" spans="1:18" ht="15" customHeight="1" thickBot="1" x14ac:dyDescent="0.25">
      <c r="A26" s="55"/>
      <c r="B26" s="136" t="s">
        <v>55</v>
      </c>
      <c r="C26" s="136"/>
      <c r="D26" s="136"/>
      <c r="E26" s="136"/>
      <c r="F26" s="135" t="s">
        <v>64</v>
      </c>
      <c r="G26" s="135"/>
      <c r="H26" s="149" t="s">
        <v>58</v>
      </c>
      <c r="I26" s="150"/>
      <c r="J26" s="149" t="s">
        <v>95</v>
      </c>
      <c r="K26" s="151"/>
      <c r="L26" s="150"/>
      <c r="M26" s="149" t="s">
        <v>61</v>
      </c>
      <c r="N26" s="150"/>
      <c r="O26" s="63"/>
    </row>
    <row r="27" spans="1:18" ht="60" customHeight="1" thickBot="1" x14ac:dyDescent="0.25">
      <c r="A27" s="55"/>
      <c r="B27" s="132"/>
      <c r="C27" s="133"/>
      <c r="D27" s="133"/>
      <c r="E27" s="134"/>
      <c r="F27" s="137">
        <f>IFERROR(B27/L13,0)</f>
        <v>0</v>
      </c>
      <c r="G27" s="138"/>
      <c r="H27" s="146">
        <v>800</v>
      </c>
      <c r="I27" s="147"/>
      <c r="J27" s="155">
        <f>IF(F27&gt;=H27,H27,F27)</f>
        <v>0</v>
      </c>
      <c r="K27" s="155"/>
      <c r="L27" s="155"/>
      <c r="M27" s="152">
        <f>J27*L13</f>
        <v>0</v>
      </c>
      <c r="N27" s="152"/>
      <c r="O27" s="63"/>
    </row>
    <row r="28" spans="1:18" ht="15" customHeight="1" x14ac:dyDescent="0.2">
      <c r="A28" s="55"/>
      <c r="B28" s="64" t="s">
        <v>96</v>
      </c>
      <c r="C28" s="6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8" ht="15" customHeight="1" x14ac:dyDescent="0.2">
      <c r="A29" s="29"/>
      <c r="B29" s="64" t="s">
        <v>97</v>
      </c>
      <c r="C29" s="6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1" spans="1:18" x14ac:dyDescent="0.2">
      <c r="O31" s="29"/>
    </row>
  </sheetData>
  <mergeCells count="57">
    <mergeCell ref="A3:O3"/>
    <mergeCell ref="J21:L21"/>
    <mergeCell ref="M21:N21"/>
    <mergeCell ref="F10:H12"/>
    <mergeCell ref="F14:H14"/>
    <mergeCell ref="F15:H15"/>
    <mergeCell ref="B10:E12"/>
    <mergeCell ref="B14:E14"/>
    <mergeCell ref="L13:L16"/>
    <mergeCell ref="M13:M16"/>
    <mergeCell ref="N13:N16"/>
    <mergeCell ref="B20:E20"/>
    <mergeCell ref="N7:N8"/>
    <mergeCell ref="I6:K6"/>
    <mergeCell ref="I7:K7"/>
    <mergeCell ref="I8:K8"/>
    <mergeCell ref="M19:N20"/>
    <mergeCell ref="H21:I21"/>
    <mergeCell ref="J19:L20"/>
    <mergeCell ref="M17:N17"/>
    <mergeCell ref="L7:L8"/>
    <mergeCell ref="H27:I27"/>
    <mergeCell ref="J25:L25"/>
    <mergeCell ref="M25:N25"/>
    <mergeCell ref="J22:L22"/>
    <mergeCell ref="H26:I26"/>
    <mergeCell ref="J26:L26"/>
    <mergeCell ref="M26:N26"/>
    <mergeCell ref="M22:N22"/>
    <mergeCell ref="H22:I22"/>
    <mergeCell ref="J27:L27"/>
    <mergeCell ref="M27:N27"/>
    <mergeCell ref="H25:I25"/>
    <mergeCell ref="F21:G21"/>
    <mergeCell ref="B22:E22"/>
    <mergeCell ref="F22:G22"/>
    <mergeCell ref="B21:E21"/>
    <mergeCell ref="H19:I19"/>
    <mergeCell ref="H20:I20"/>
    <mergeCell ref="B19:G19"/>
    <mergeCell ref="B25:E25"/>
    <mergeCell ref="F25:G25"/>
    <mergeCell ref="B27:E27"/>
    <mergeCell ref="F26:G26"/>
    <mergeCell ref="B26:E26"/>
    <mergeCell ref="F27:G27"/>
    <mergeCell ref="B6:C6"/>
    <mergeCell ref="B7:C7"/>
    <mergeCell ref="B8:C8"/>
    <mergeCell ref="F20:G20"/>
    <mergeCell ref="D7:H8"/>
    <mergeCell ref="D6:H6"/>
    <mergeCell ref="B15:E15"/>
    <mergeCell ref="B13:E13"/>
    <mergeCell ref="B16:E16"/>
    <mergeCell ref="F13:H13"/>
    <mergeCell ref="F16:H16"/>
  </mergeCells>
  <phoneticPr fontId="21"/>
  <pageMargins left="0.39370078740157483" right="0.39370078740157483" top="0.78740157480314965" bottom="0.39370078740157483" header="0.39370078740157483" footer="0.19685039370078741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24"/>
  <sheetViews>
    <sheetView showGridLines="0" view="pageBreakPreview" zoomScaleNormal="100" zoomScaleSheetLayoutView="100" workbookViewId="0">
      <selection activeCell="G15" sqref="G15"/>
    </sheetView>
  </sheetViews>
  <sheetFormatPr defaultColWidth="9" defaultRowHeight="13.2" x14ac:dyDescent="0.2"/>
  <cols>
    <col min="1" max="1" width="15.6640625" style="4" customWidth="1"/>
    <col min="2" max="9" width="13.6640625" style="4" customWidth="1"/>
    <col min="10" max="10" width="15.6640625" style="4" customWidth="1"/>
    <col min="11" max="16384" width="9" style="4"/>
  </cols>
  <sheetData>
    <row r="1" spans="1:10" s="83" customFormat="1" x14ac:dyDescent="0.2"/>
    <row r="2" spans="1:10" s="83" customFormat="1" x14ac:dyDescent="0.2"/>
    <row r="3" spans="1:10" s="83" customFormat="1" x14ac:dyDescent="0.2"/>
    <row r="4" spans="1:10" s="83" customFormat="1" x14ac:dyDescent="0.2"/>
    <row r="6" spans="1:10" ht="20.100000000000001" customHeight="1" x14ac:dyDescent="0.2">
      <c r="J6" s="45"/>
    </row>
    <row r="7" spans="1:10" ht="20.100000000000001" customHeight="1" x14ac:dyDescent="0.2">
      <c r="A7" s="2"/>
      <c r="B7" s="3"/>
      <c r="C7" s="3"/>
      <c r="D7" s="3"/>
      <c r="E7" s="3"/>
      <c r="F7" s="3"/>
      <c r="G7" s="3"/>
      <c r="H7" s="3"/>
      <c r="I7" s="3"/>
    </row>
    <row r="8" spans="1:10" s="5" customFormat="1" ht="30" customHeight="1" x14ac:dyDescent="0.2">
      <c r="A8" s="105" t="s">
        <v>105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ht="20.100000000000001" customHeight="1" x14ac:dyDescent="0.2"/>
    <row r="10" spans="1:10" ht="30" customHeight="1" x14ac:dyDescent="0.2">
      <c r="A10" s="6"/>
      <c r="B10" s="6"/>
      <c r="C10" s="6"/>
      <c r="D10" s="6"/>
      <c r="E10" s="6"/>
      <c r="F10" s="7" t="s">
        <v>3</v>
      </c>
      <c r="G10" s="182" t="s">
        <v>74</v>
      </c>
      <c r="H10" s="183"/>
      <c r="I10" s="183"/>
      <c r="J10" s="184"/>
    </row>
    <row r="11" spans="1:10" ht="20.100000000000001" customHeight="1" thickBot="1" x14ac:dyDescent="0.25">
      <c r="A11" s="3"/>
      <c r="B11" s="3"/>
      <c r="C11" s="3"/>
      <c r="D11" s="3"/>
      <c r="E11" s="3"/>
      <c r="F11" s="3"/>
      <c r="G11" s="3"/>
      <c r="H11" s="3"/>
      <c r="I11" s="3"/>
      <c r="J11" s="35" t="s">
        <v>4</v>
      </c>
    </row>
    <row r="12" spans="1:10" s="11" customFormat="1" ht="15" customHeight="1" x14ac:dyDescent="0.2">
      <c r="A12" s="109" t="s">
        <v>0</v>
      </c>
      <c r="B12" s="42" t="s">
        <v>22</v>
      </c>
      <c r="C12" s="39" t="s">
        <v>71</v>
      </c>
      <c r="D12" s="42" t="s">
        <v>27</v>
      </c>
      <c r="E12" s="81" t="s">
        <v>73</v>
      </c>
      <c r="F12" s="8" t="s">
        <v>23</v>
      </c>
      <c r="G12" s="10" t="s">
        <v>24</v>
      </c>
      <c r="H12" s="9" t="s">
        <v>26</v>
      </c>
      <c r="I12" s="8" t="s">
        <v>25</v>
      </c>
      <c r="J12" s="10"/>
    </row>
    <row r="13" spans="1:10" s="11" customFormat="1" ht="15" customHeight="1" x14ac:dyDescent="0.2">
      <c r="A13" s="109"/>
      <c r="B13" s="43"/>
      <c r="C13" s="40" t="s">
        <v>72</v>
      </c>
      <c r="D13" s="43" t="s">
        <v>68</v>
      </c>
      <c r="E13" s="82" t="s">
        <v>81</v>
      </c>
      <c r="F13" s="12"/>
      <c r="G13" s="13"/>
      <c r="H13" s="14"/>
      <c r="I13" s="15" t="s">
        <v>31</v>
      </c>
      <c r="J13" s="13" t="s">
        <v>1</v>
      </c>
    </row>
    <row r="14" spans="1:10" s="11" customFormat="1" ht="15" customHeight="1" x14ac:dyDescent="0.2">
      <c r="A14" s="109"/>
      <c r="B14" s="44" t="s">
        <v>13</v>
      </c>
      <c r="C14" s="44" t="s">
        <v>14</v>
      </c>
      <c r="D14" s="44" t="s">
        <v>15</v>
      </c>
      <c r="E14" s="16" t="s">
        <v>16</v>
      </c>
      <c r="F14" s="17" t="s">
        <v>17</v>
      </c>
      <c r="G14" s="18" t="s">
        <v>28</v>
      </c>
      <c r="H14" s="16" t="s">
        <v>29</v>
      </c>
      <c r="I14" s="17" t="s">
        <v>30</v>
      </c>
      <c r="J14" s="18"/>
    </row>
    <row r="15" spans="1:10" ht="60" customHeight="1" x14ac:dyDescent="0.2">
      <c r="A15" s="34" t="s">
        <v>12</v>
      </c>
      <c r="B15" s="71">
        <f>'【記入例】 様式２－２(個表)'!B23:E23</f>
        <v>1747200</v>
      </c>
      <c r="C15" s="88">
        <v>0</v>
      </c>
      <c r="D15" s="71">
        <f>B15-C15</f>
        <v>1747200</v>
      </c>
      <c r="E15" s="89">
        <v>1747200</v>
      </c>
      <c r="F15" s="73">
        <f>IFERROR('【記入例】 様式２－２(個表)'!M23,0)</f>
        <v>1620528</v>
      </c>
      <c r="G15" s="74">
        <f>MIN(D15:F15)</f>
        <v>1620528</v>
      </c>
      <c r="H15" s="70" t="s">
        <v>18</v>
      </c>
      <c r="I15" s="75">
        <f>G15</f>
        <v>1620528</v>
      </c>
      <c r="J15" s="76"/>
    </row>
    <row r="16" spans="1:10" ht="60" customHeight="1" thickBot="1" x14ac:dyDescent="0.25">
      <c r="A16" s="34" t="s">
        <v>19</v>
      </c>
      <c r="B16" s="71">
        <f>'【記入例】 様式２－２(個表)'!B28:E28</f>
        <v>182000</v>
      </c>
      <c r="C16" s="88">
        <v>0</v>
      </c>
      <c r="D16" s="71">
        <f>B16-C16</f>
        <v>182000</v>
      </c>
      <c r="E16" s="89">
        <v>182000</v>
      </c>
      <c r="F16" s="73">
        <f>IFERROR('【記入例】 様式２－２(個表)'!M28,0)</f>
        <v>145600</v>
      </c>
      <c r="G16" s="74">
        <f>MIN(D16:F16)</f>
        <v>145600</v>
      </c>
      <c r="H16" s="70" t="s">
        <v>18</v>
      </c>
      <c r="I16" s="77">
        <f>G16</f>
        <v>145600</v>
      </c>
      <c r="J16" s="76"/>
    </row>
    <row r="17" spans="1:10" ht="60" customHeight="1" thickTop="1" thickBot="1" x14ac:dyDescent="0.25">
      <c r="A17" s="41" t="s">
        <v>20</v>
      </c>
      <c r="B17" s="71">
        <f>SUM(B15:B16)</f>
        <v>1929200</v>
      </c>
      <c r="C17" s="71">
        <f t="shared" ref="C17:G17" si="0">SUM(C15:C16)</f>
        <v>0</v>
      </c>
      <c r="D17" s="71">
        <f t="shared" si="0"/>
        <v>1929200</v>
      </c>
      <c r="E17" s="72">
        <f t="shared" si="0"/>
        <v>1929200</v>
      </c>
      <c r="F17" s="78">
        <f t="shared" si="0"/>
        <v>1766128</v>
      </c>
      <c r="G17" s="74">
        <f t="shared" si="0"/>
        <v>1766128</v>
      </c>
      <c r="H17" s="79"/>
      <c r="I17" s="80">
        <f>ROUNDDOWN(I15+I16,-3)</f>
        <v>1766000</v>
      </c>
      <c r="J17" s="76"/>
    </row>
    <row r="18" spans="1:10" ht="20.100000000000001" customHeight="1" x14ac:dyDescent="0.2">
      <c r="A18" s="6"/>
      <c r="B18" s="6"/>
      <c r="C18" s="6"/>
      <c r="D18" s="6"/>
      <c r="E18" s="6"/>
      <c r="F18" s="6"/>
      <c r="H18" s="6"/>
      <c r="I18" s="6"/>
    </row>
    <row r="19" spans="1:10" ht="20.100000000000001" customHeight="1" x14ac:dyDescent="0.2">
      <c r="A19" s="4" t="s">
        <v>2</v>
      </c>
    </row>
    <row r="20" spans="1:10" ht="20.100000000000001" customHeight="1" x14ac:dyDescent="0.2">
      <c r="A20" s="104" t="s">
        <v>69</v>
      </c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 ht="20.100000000000001" customHeight="1" x14ac:dyDescent="0.2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ht="20.100000000000001" customHeight="1" x14ac:dyDescent="0.2">
      <c r="A22" s="104" t="s">
        <v>80</v>
      </c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0" ht="20.100000000000001" customHeight="1" x14ac:dyDescent="0.2">
      <c r="A23" s="104" t="s">
        <v>70</v>
      </c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0" ht="17.25" customHeight="1" x14ac:dyDescent="0.2">
      <c r="A24" s="19"/>
      <c r="B24" s="19"/>
      <c r="C24" s="19"/>
      <c r="D24" s="19"/>
      <c r="E24" s="19"/>
      <c r="F24" s="19"/>
    </row>
  </sheetData>
  <mergeCells count="7">
    <mergeCell ref="A21:J21"/>
    <mergeCell ref="A22:J22"/>
    <mergeCell ref="A23:J23"/>
    <mergeCell ref="A8:J8"/>
    <mergeCell ref="G10:J10"/>
    <mergeCell ref="A12:A14"/>
    <mergeCell ref="A20:J20"/>
  </mergeCells>
  <phoneticPr fontId="21"/>
  <printOptions horizontalCentered="1"/>
  <pageMargins left="0.39370078740157483" right="0.39370078740157483" top="0.78740157480314965" bottom="0.39370078740157483" header="0.39370078740157483" footer="0.19685039370078741"/>
  <pageSetup paperSize="9" scale="98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T32"/>
  <sheetViews>
    <sheetView showGridLines="0" view="pageBreakPreview" zoomScaleNormal="90" zoomScaleSheetLayoutView="100" workbookViewId="0">
      <selection activeCell="A3" sqref="A3:O3"/>
    </sheetView>
  </sheetViews>
  <sheetFormatPr defaultColWidth="9" defaultRowHeight="13.2" x14ac:dyDescent="0.2"/>
  <cols>
    <col min="1" max="1" width="2.109375" style="25" customWidth="1"/>
    <col min="2" max="2" width="15.6640625" style="25" customWidth="1"/>
    <col min="3" max="6" width="5.6640625" style="25" customWidth="1"/>
    <col min="7" max="7" width="20.6640625" style="25" customWidth="1"/>
    <col min="8" max="8" width="12.6640625" style="25" customWidth="1"/>
    <col min="9" max="9" width="2.6640625" style="25" customWidth="1"/>
    <col min="10" max="10" width="7.6640625" style="25" customWidth="1"/>
    <col min="11" max="11" width="2.6640625" style="25" customWidth="1"/>
    <col min="12" max="12" width="15.6640625" style="25" customWidth="1"/>
    <col min="13" max="13" width="16.44140625" style="25" customWidth="1"/>
    <col min="14" max="14" width="20.6640625" style="25" customWidth="1"/>
    <col min="15" max="15" width="2.109375" style="25" customWidth="1"/>
    <col min="16" max="16" width="19.44140625" style="25" customWidth="1"/>
    <col min="17" max="17" width="7.109375" style="25" customWidth="1"/>
    <col min="18" max="18" width="13.109375" style="25" customWidth="1"/>
    <col min="19" max="16384" width="9" style="25"/>
  </cols>
  <sheetData>
    <row r="2" spans="1:20" ht="20.100000000000001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8"/>
      <c r="O2" s="29"/>
    </row>
    <row r="3" spans="1:20" s="5" customFormat="1" ht="30" customHeight="1" x14ac:dyDescent="0.2">
      <c r="A3" s="160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20"/>
      <c r="Q3" s="20"/>
      <c r="R3" s="20"/>
    </row>
    <row r="4" spans="1:20" s="5" customFormat="1" ht="8.2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38"/>
      <c r="Q4" s="38"/>
      <c r="R4" s="20"/>
    </row>
    <row r="5" spans="1:20" s="4" customFormat="1" ht="21" customHeight="1" x14ac:dyDescent="0.2">
      <c r="A5" s="50" t="s">
        <v>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22"/>
      <c r="Q5" s="22"/>
      <c r="R5" s="23"/>
    </row>
    <row r="6" spans="1:20" s="1" customFormat="1" ht="30" customHeight="1" x14ac:dyDescent="0.2">
      <c r="A6" s="52"/>
      <c r="B6" s="110" t="s">
        <v>33</v>
      </c>
      <c r="C6" s="111"/>
      <c r="D6" s="185" t="s">
        <v>75</v>
      </c>
      <c r="E6" s="186"/>
      <c r="F6" s="186"/>
      <c r="G6" s="186"/>
      <c r="H6" s="186"/>
      <c r="I6" s="173" t="s">
        <v>6</v>
      </c>
      <c r="J6" s="174"/>
      <c r="K6" s="175"/>
      <c r="L6" s="90" t="s">
        <v>40</v>
      </c>
      <c r="M6" s="53" t="s">
        <v>32</v>
      </c>
      <c r="N6" s="91" t="s">
        <v>76</v>
      </c>
      <c r="O6" s="54"/>
    </row>
    <row r="7" spans="1:20" s="1" customFormat="1" ht="15" customHeight="1" x14ac:dyDescent="0.2">
      <c r="A7" s="52"/>
      <c r="B7" s="112" t="s">
        <v>34</v>
      </c>
      <c r="C7" s="113"/>
      <c r="D7" s="187" t="s">
        <v>77</v>
      </c>
      <c r="E7" s="188"/>
      <c r="F7" s="188"/>
      <c r="G7" s="188"/>
      <c r="H7" s="188"/>
      <c r="I7" s="176" t="s">
        <v>36</v>
      </c>
      <c r="J7" s="177"/>
      <c r="K7" s="178"/>
      <c r="L7" s="191">
        <v>5</v>
      </c>
      <c r="M7" s="36" t="s">
        <v>36</v>
      </c>
      <c r="N7" s="192">
        <v>40</v>
      </c>
      <c r="O7" s="54"/>
    </row>
    <row r="8" spans="1:20" s="1" customFormat="1" ht="15" customHeight="1" x14ac:dyDescent="0.2">
      <c r="A8" s="52"/>
      <c r="B8" s="114" t="s">
        <v>35</v>
      </c>
      <c r="C8" s="115"/>
      <c r="D8" s="189"/>
      <c r="E8" s="190"/>
      <c r="F8" s="190"/>
      <c r="G8" s="190"/>
      <c r="H8" s="190"/>
      <c r="I8" s="179" t="s">
        <v>38</v>
      </c>
      <c r="J8" s="180"/>
      <c r="K8" s="181"/>
      <c r="L8" s="191"/>
      <c r="M8" s="37" t="s">
        <v>39</v>
      </c>
      <c r="N8" s="193"/>
      <c r="O8" s="54"/>
    </row>
    <row r="9" spans="1:20" ht="20.100000000000001" customHeight="1" x14ac:dyDescent="0.2">
      <c r="A9" s="55"/>
      <c r="B9" s="29"/>
      <c r="C9" s="29"/>
      <c r="D9" s="29"/>
      <c r="E9" s="29"/>
      <c r="F9" s="29"/>
      <c r="G9" s="29"/>
      <c r="H9" s="29"/>
      <c r="I9" s="29"/>
      <c r="J9" s="56"/>
      <c r="K9" s="56"/>
      <c r="L9" s="56"/>
      <c r="M9" s="57"/>
      <c r="N9" s="57"/>
      <c r="O9" s="57"/>
      <c r="P9" s="24"/>
      <c r="Q9" s="24"/>
    </row>
    <row r="10" spans="1:20" ht="15" customHeight="1" x14ac:dyDescent="0.2">
      <c r="A10" s="55"/>
      <c r="B10" s="161" t="s">
        <v>5</v>
      </c>
      <c r="C10" s="161"/>
      <c r="D10" s="161"/>
      <c r="E10" s="161"/>
      <c r="F10" s="161" t="s">
        <v>21</v>
      </c>
      <c r="G10" s="161"/>
      <c r="H10" s="161"/>
      <c r="I10" s="47"/>
      <c r="J10" s="47"/>
      <c r="K10" s="47"/>
      <c r="L10" s="68" t="s">
        <v>43</v>
      </c>
      <c r="M10" s="68" t="s">
        <v>46</v>
      </c>
      <c r="N10" s="58" t="s">
        <v>47</v>
      </c>
      <c r="O10" s="29"/>
    </row>
    <row r="11" spans="1:20" ht="15" customHeight="1" x14ac:dyDescent="0.2">
      <c r="A11" s="55"/>
      <c r="B11" s="161"/>
      <c r="C11" s="161"/>
      <c r="D11" s="161"/>
      <c r="E11" s="161"/>
      <c r="F11" s="161"/>
      <c r="G11" s="161"/>
      <c r="H11" s="161"/>
      <c r="I11" s="47"/>
      <c r="J11" s="47"/>
      <c r="K11" s="47"/>
      <c r="L11" s="69" t="s">
        <v>66</v>
      </c>
      <c r="M11" s="69" t="s">
        <v>45</v>
      </c>
      <c r="N11" s="59" t="s">
        <v>67</v>
      </c>
      <c r="O11" s="29"/>
    </row>
    <row r="12" spans="1:20" ht="15" customHeight="1" thickBot="1" x14ac:dyDescent="0.25">
      <c r="A12" s="55"/>
      <c r="B12" s="161"/>
      <c r="C12" s="161"/>
      <c r="D12" s="161"/>
      <c r="E12" s="161"/>
      <c r="F12" s="161"/>
      <c r="G12" s="161"/>
      <c r="H12" s="161"/>
      <c r="I12" s="47"/>
      <c r="J12" s="47"/>
      <c r="K12" s="47"/>
      <c r="L12" s="59" t="s">
        <v>42</v>
      </c>
      <c r="M12" s="59" t="s">
        <v>44</v>
      </c>
      <c r="N12" s="59" t="s">
        <v>87</v>
      </c>
      <c r="O12" s="29"/>
      <c r="S12" s="26"/>
      <c r="T12" s="26"/>
    </row>
    <row r="13" spans="1:20" ht="10.050000000000001" customHeight="1" x14ac:dyDescent="0.2">
      <c r="A13" s="55"/>
      <c r="B13" s="194" t="s">
        <v>41</v>
      </c>
      <c r="C13" s="195"/>
      <c r="D13" s="195"/>
      <c r="E13" s="196"/>
      <c r="F13" s="194" t="s">
        <v>41</v>
      </c>
      <c r="G13" s="195"/>
      <c r="H13" s="196"/>
      <c r="I13" s="46"/>
      <c r="J13" s="47"/>
      <c r="K13" s="47"/>
      <c r="L13" s="204">
        <v>182</v>
      </c>
      <c r="M13" s="197">
        <v>8</v>
      </c>
      <c r="N13" s="168">
        <f>L13*M13</f>
        <v>1456</v>
      </c>
      <c r="O13" s="29"/>
    </row>
    <row r="14" spans="1:20" ht="15" customHeight="1" x14ac:dyDescent="0.2">
      <c r="A14" s="55"/>
      <c r="B14" s="200" t="s">
        <v>99</v>
      </c>
      <c r="C14" s="200"/>
      <c r="D14" s="200"/>
      <c r="E14" s="200"/>
      <c r="F14" s="200" t="s">
        <v>99</v>
      </c>
      <c r="G14" s="200"/>
      <c r="H14" s="200"/>
      <c r="I14" s="46"/>
      <c r="J14" s="47"/>
      <c r="K14" s="47"/>
      <c r="L14" s="205"/>
      <c r="M14" s="198"/>
      <c r="N14" s="169"/>
      <c r="O14" s="29"/>
    </row>
    <row r="15" spans="1:20" ht="15" customHeight="1" x14ac:dyDescent="0.2">
      <c r="A15" s="55"/>
      <c r="B15" s="200" t="s">
        <v>101</v>
      </c>
      <c r="C15" s="200"/>
      <c r="D15" s="200"/>
      <c r="E15" s="200"/>
      <c r="F15" s="200" t="s">
        <v>100</v>
      </c>
      <c r="G15" s="200"/>
      <c r="H15" s="200"/>
      <c r="I15" s="46"/>
      <c r="J15" s="47"/>
      <c r="K15" s="47"/>
      <c r="L15" s="205"/>
      <c r="M15" s="198"/>
      <c r="N15" s="169"/>
      <c r="O15" s="29"/>
    </row>
    <row r="16" spans="1:20" ht="10.050000000000001" customHeight="1" thickBot="1" x14ac:dyDescent="0.25">
      <c r="A16" s="55"/>
      <c r="B16" s="201"/>
      <c r="C16" s="202"/>
      <c r="D16" s="202"/>
      <c r="E16" s="203"/>
      <c r="F16" s="201"/>
      <c r="G16" s="202"/>
      <c r="H16" s="203"/>
      <c r="I16" s="46"/>
      <c r="J16" s="47"/>
      <c r="K16" s="47"/>
      <c r="L16" s="206"/>
      <c r="M16" s="199"/>
      <c r="N16" s="170"/>
      <c r="O16" s="29"/>
    </row>
    <row r="17" spans="1:18" ht="13.5" customHeight="1" x14ac:dyDescent="0.2">
      <c r="A17" s="55"/>
      <c r="B17" s="93"/>
      <c r="C17" s="93"/>
      <c r="D17" s="93"/>
      <c r="E17" s="93"/>
      <c r="F17" s="93"/>
      <c r="G17" s="93"/>
      <c r="H17" s="93"/>
      <c r="I17" s="92"/>
      <c r="J17" s="47"/>
      <c r="K17" s="47"/>
      <c r="L17" s="94"/>
      <c r="M17" s="158" t="s">
        <v>91</v>
      </c>
      <c r="N17" s="158"/>
      <c r="O17" s="29"/>
    </row>
    <row r="18" spans="1:18" ht="6" customHeight="1" x14ac:dyDescent="0.2">
      <c r="A18" s="55"/>
      <c r="B18" s="93"/>
      <c r="C18" s="93"/>
      <c r="D18" s="93"/>
      <c r="E18" s="93"/>
      <c r="F18" s="93"/>
      <c r="G18" s="93"/>
      <c r="H18" s="93"/>
      <c r="I18" s="92"/>
      <c r="J18" s="47"/>
      <c r="K18" s="47"/>
      <c r="L18" s="94"/>
      <c r="M18" s="95"/>
      <c r="N18" s="96"/>
      <c r="O18" s="29"/>
    </row>
    <row r="19" spans="1:18" ht="23.25" customHeight="1" x14ac:dyDescent="0.2">
      <c r="A19" s="55"/>
      <c r="B19" s="60" t="s">
        <v>10</v>
      </c>
      <c r="C19" s="60"/>
      <c r="D19" s="47"/>
      <c r="E19" s="47"/>
      <c r="F19" s="47"/>
      <c r="G19" s="47"/>
      <c r="H19" s="47"/>
      <c r="I19" s="47"/>
      <c r="J19" s="47"/>
      <c r="K19" s="47"/>
      <c r="L19" s="47"/>
      <c r="M19" s="61"/>
      <c r="N19" s="62" t="s">
        <v>9</v>
      </c>
      <c r="O19" s="29"/>
    </row>
    <row r="20" spans="1:18" ht="20.100000000000001" customHeight="1" x14ac:dyDescent="0.2">
      <c r="A20" s="55"/>
      <c r="B20" s="145" t="s">
        <v>7</v>
      </c>
      <c r="C20" s="145"/>
      <c r="D20" s="145"/>
      <c r="E20" s="145"/>
      <c r="F20" s="145"/>
      <c r="G20" s="145"/>
      <c r="H20" s="141" t="s">
        <v>51</v>
      </c>
      <c r="I20" s="142"/>
      <c r="J20" s="131" t="s">
        <v>53</v>
      </c>
      <c r="K20" s="131"/>
      <c r="L20" s="131"/>
      <c r="M20" s="131" t="s">
        <v>54</v>
      </c>
      <c r="N20" s="131"/>
      <c r="O20" s="63"/>
    </row>
    <row r="21" spans="1:18" ht="15" customHeight="1" x14ac:dyDescent="0.2">
      <c r="A21" s="55"/>
      <c r="B21" s="131" t="s">
        <v>48</v>
      </c>
      <c r="C21" s="131"/>
      <c r="D21" s="131"/>
      <c r="E21" s="131"/>
      <c r="F21" s="116" t="s">
        <v>49</v>
      </c>
      <c r="G21" s="116"/>
      <c r="H21" s="143" t="s">
        <v>65</v>
      </c>
      <c r="I21" s="144"/>
      <c r="J21" s="140"/>
      <c r="K21" s="140"/>
      <c r="L21" s="140"/>
      <c r="M21" s="140"/>
      <c r="N21" s="140"/>
      <c r="O21" s="63"/>
    </row>
    <row r="22" spans="1:18" ht="15" customHeight="1" thickBot="1" x14ac:dyDescent="0.25">
      <c r="A22" s="55"/>
      <c r="B22" s="140" t="s">
        <v>98</v>
      </c>
      <c r="C22" s="140"/>
      <c r="D22" s="140"/>
      <c r="E22" s="140"/>
      <c r="F22" s="135" t="s">
        <v>63</v>
      </c>
      <c r="G22" s="135"/>
      <c r="H22" s="149" t="s">
        <v>50</v>
      </c>
      <c r="I22" s="150"/>
      <c r="J22" s="149" t="s">
        <v>89</v>
      </c>
      <c r="K22" s="151"/>
      <c r="L22" s="150"/>
      <c r="M22" s="149" t="s">
        <v>52</v>
      </c>
      <c r="N22" s="150"/>
      <c r="O22" s="63"/>
    </row>
    <row r="23" spans="1:18" ht="60" customHeight="1" thickBot="1" x14ac:dyDescent="0.25">
      <c r="A23" s="55"/>
      <c r="B23" s="207">
        <v>1747200</v>
      </c>
      <c r="C23" s="208"/>
      <c r="D23" s="208"/>
      <c r="E23" s="209"/>
      <c r="F23" s="139">
        <f>IFERROR(B23/N13,0)</f>
        <v>1200</v>
      </c>
      <c r="G23" s="138"/>
      <c r="H23" s="153">
        <v>1113</v>
      </c>
      <c r="I23" s="154"/>
      <c r="J23" s="148">
        <f>IF(F23&gt;=H23,H23,F23)</f>
        <v>1113</v>
      </c>
      <c r="K23" s="148"/>
      <c r="L23" s="148"/>
      <c r="M23" s="152">
        <f>J23*N13</f>
        <v>1620528</v>
      </c>
      <c r="N23" s="152"/>
      <c r="O23" s="63"/>
    </row>
    <row r="24" spans="1:18" ht="15.9" customHeight="1" x14ac:dyDescent="0.2">
      <c r="A24" s="55"/>
      <c r="B24" s="102" t="s">
        <v>93</v>
      </c>
      <c r="C24" s="103"/>
      <c r="D24" s="103"/>
      <c r="E24" s="103"/>
      <c r="F24" s="98"/>
      <c r="G24" s="98"/>
      <c r="H24" s="99"/>
      <c r="I24" s="99"/>
      <c r="J24" s="100"/>
      <c r="K24" s="100"/>
      <c r="L24" s="100"/>
      <c r="M24" s="101"/>
      <c r="N24" s="101"/>
      <c r="O24" s="63"/>
    </row>
    <row r="25" spans="1:18" ht="18" customHeight="1" x14ac:dyDescent="0.2">
      <c r="A25" s="56"/>
      <c r="B25" s="65" t="s">
        <v>11</v>
      </c>
      <c r="C25" s="65"/>
      <c r="D25" s="66"/>
      <c r="F25" s="66"/>
      <c r="G25" s="67"/>
      <c r="H25" s="61"/>
      <c r="I25" s="61"/>
      <c r="J25" s="47"/>
      <c r="K25" s="47"/>
      <c r="L25" s="29"/>
      <c r="M25" s="47"/>
      <c r="N25" s="61"/>
      <c r="O25" s="61"/>
      <c r="P25" s="27"/>
      <c r="Q25" s="28"/>
      <c r="R25" s="28"/>
    </row>
    <row r="26" spans="1:18" ht="15" customHeight="1" x14ac:dyDescent="0.2">
      <c r="A26" s="55"/>
      <c r="B26" s="130" t="s">
        <v>56</v>
      </c>
      <c r="C26" s="130"/>
      <c r="D26" s="130"/>
      <c r="E26" s="130"/>
      <c r="F26" s="131" t="s">
        <v>57</v>
      </c>
      <c r="G26" s="131"/>
      <c r="H26" s="156" t="s">
        <v>59</v>
      </c>
      <c r="I26" s="157"/>
      <c r="J26" s="131" t="s">
        <v>60</v>
      </c>
      <c r="K26" s="131"/>
      <c r="L26" s="131"/>
      <c r="M26" s="131" t="s">
        <v>62</v>
      </c>
      <c r="N26" s="131"/>
      <c r="O26" s="63"/>
    </row>
    <row r="27" spans="1:18" ht="15" customHeight="1" thickBot="1" x14ac:dyDescent="0.25">
      <c r="A27" s="55"/>
      <c r="B27" s="136" t="s">
        <v>55</v>
      </c>
      <c r="C27" s="136"/>
      <c r="D27" s="136"/>
      <c r="E27" s="136"/>
      <c r="F27" s="135" t="s">
        <v>64</v>
      </c>
      <c r="G27" s="135"/>
      <c r="H27" s="149" t="s">
        <v>58</v>
      </c>
      <c r="I27" s="150"/>
      <c r="J27" s="149" t="s">
        <v>90</v>
      </c>
      <c r="K27" s="151"/>
      <c r="L27" s="150"/>
      <c r="M27" s="149" t="s">
        <v>61</v>
      </c>
      <c r="N27" s="150"/>
      <c r="O27" s="63"/>
    </row>
    <row r="28" spans="1:18" ht="60" customHeight="1" thickBot="1" x14ac:dyDescent="0.25">
      <c r="A28" s="55"/>
      <c r="B28" s="207">
        <v>182000</v>
      </c>
      <c r="C28" s="208"/>
      <c r="D28" s="208"/>
      <c r="E28" s="209"/>
      <c r="F28" s="137">
        <f>IFERROR(B28/L13,0)</f>
        <v>1000</v>
      </c>
      <c r="G28" s="138"/>
      <c r="H28" s="146">
        <v>800</v>
      </c>
      <c r="I28" s="147"/>
      <c r="J28" s="155">
        <f>IF(F28&gt;=H28,H28,F28)</f>
        <v>800</v>
      </c>
      <c r="K28" s="155"/>
      <c r="L28" s="155"/>
      <c r="M28" s="152">
        <f>J28*L13</f>
        <v>145600</v>
      </c>
      <c r="N28" s="152"/>
      <c r="O28" s="63"/>
    </row>
    <row r="29" spans="1:18" ht="15" customHeight="1" x14ac:dyDescent="0.2">
      <c r="A29" s="55"/>
      <c r="B29" s="64" t="s">
        <v>85</v>
      </c>
      <c r="C29" s="6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8" ht="15" customHeight="1" x14ac:dyDescent="0.2">
      <c r="A30" s="29"/>
      <c r="B30" s="64" t="s">
        <v>86</v>
      </c>
      <c r="C30" s="6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2" spans="1:18" x14ac:dyDescent="0.2">
      <c r="O32" s="29"/>
    </row>
  </sheetData>
  <mergeCells count="57">
    <mergeCell ref="B28:E28"/>
    <mergeCell ref="F28:G28"/>
    <mergeCell ref="H28:I28"/>
    <mergeCell ref="J28:L28"/>
    <mergeCell ref="M28:N28"/>
    <mergeCell ref="B26:E26"/>
    <mergeCell ref="F26:G26"/>
    <mergeCell ref="H26:I26"/>
    <mergeCell ref="J26:L26"/>
    <mergeCell ref="M26:N26"/>
    <mergeCell ref="B27:E27"/>
    <mergeCell ref="F27:G27"/>
    <mergeCell ref="H27:I27"/>
    <mergeCell ref="J27:L27"/>
    <mergeCell ref="M27:N27"/>
    <mergeCell ref="B22:E22"/>
    <mergeCell ref="F22:G22"/>
    <mergeCell ref="H22:I22"/>
    <mergeCell ref="J22:L22"/>
    <mergeCell ref="M22:N22"/>
    <mergeCell ref="B23:E23"/>
    <mergeCell ref="F23:G23"/>
    <mergeCell ref="H23:I23"/>
    <mergeCell ref="J23:L23"/>
    <mergeCell ref="M23:N23"/>
    <mergeCell ref="B20:G20"/>
    <mergeCell ref="H20:I20"/>
    <mergeCell ref="J20:L21"/>
    <mergeCell ref="M20:N21"/>
    <mergeCell ref="B21:E21"/>
    <mergeCell ref="F21:G21"/>
    <mergeCell ref="H21:I21"/>
    <mergeCell ref="M13:M16"/>
    <mergeCell ref="N13:N16"/>
    <mergeCell ref="B14:E14"/>
    <mergeCell ref="F14:H14"/>
    <mergeCell ref="B15:E15"/>
    <mergeCell ref="F15:H15"/>
    <mergeCell ref="B16:E16"/>
    <mergeCell ref="F16:H16"/>
    <mergeCell ref="L13:L16"/>
    <mergeCell ref="M17:N17"/>
    <mergeCell ref="A3:O3"/>
    <mergeCell ref="B6:C6"/>
    <mergeCell ref="D6:H6"/>
    <mergeCell ref="I6:K6"/>
    <mergeCell ref="B7:C7"/>
    <mergeCell ref="D7:H8"/>
    <mergeCell ref="I7:K7"/>
    <mergeCell ref="L7:L8"/>
    <mergeCell ref="N7:N8"/>
    <mergeCell ref="B8:C8"/>
    <mergeCell ref="I8:K8"/>
    <mergeCell ref="B10:E12"/>
    <mergeCell ref="F10:H12"/>
    <mergeCell ref="B13:E13"/>
    <mergeCell ref="F13:H13"/>
  </mergeCells>
  <phoneticPr fontId="21"/>
  <pageMargins left="0.39370078740157483" right="0.39370078740157483" top="0.78740157480314965" bottom="0.39370078740157483" header="0.39370078740157483" footer="0.19685039370078741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様式２－２(個表)</vt:lpstr>
      <vt:lpstr>【記入例】 様式２</vt:lpstr>
      <vt:lpstr>【記入例】 様式２－２(個表)</vt:lpstr>
      <vt:lpstr>'【記入例】 様式２'!Print_Area</vt:lpstr>
      <vt:lpstr>'【記入例】 様式２－２(個表)'!Print_Area</vt:lpstr>
      <vt:lpstr>様式2!Print_Area</vt:lpstr>
      <vt:lpstr>'様式２－２(個表)'!Print_Area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2021-02-15T08:05:33Z</cp:lastPrinted>
  <dcterms:created xsi:type="dcterms:W3CDTF">2014-02-18T11:42:49Z</dcterms:created>
  <dcterms:modified xsi:type="dcterms:W3CDTF">2024-06-10T04:57:46Z</dcterms:modified>
</cp:coreProperties>
</file>