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1700" windowHeight="9000"/>
  </bookViews>
  <sheets>
    <sheet name="様式" sheetId="7" r:id="rId1"/>
    <sheet name="記入例" sheetId="6" r:id="rId2"/>
  </sheets>
  <calcPr calcId="145621"/>
</workbook>
</file>

<file path=xl/calcChain.xml><?xml version="1.0" encoding="utf-8"?>
<calcChain xmlns="http://schemas.openxmlformats.org/spreadsheetml/2006/main">
  <c r="E22" i="6" l="1"/>
  <c r="E23" i="7"/>
  <c r="E17" i="7"/>
  <c r="F6" i="7" s="1"/>
  <c r="F17" i="7" s="1"/>
  <c r="E21" i="7"/>
  <c r="F8" i="7"/>
  <c r="F10" i="7"/>
  <c r="F12" i="7"/>
  <c r="E20" i="6"/>
  <c r="G7" i="6" s="1"/>
  <c r="H7" i="6" s="1"/>
  <c r="E16" i="6"/>
  <c r="E21" i="6"/>
  <c r="F7" i="6"/>
  <c r="F8" i="6"/>
  <c r="G8" i="6"/>
  <c r="H8" i="6" s="1"/>
  <c r="F9" i="6"/>
  <c r="F10" i="6"/>
  <c r="G10" i="6"/>
  <c r="H10" i="6" s="1"/>
  <c r="F11" i="6"/>
  <c r="F13" i="6"/>
  <c r="G13" i="6"/>
  <c r="H13" i="6" s="1"/>
  <c r="F6" i="6"/>
  <c r="F16" i="6"/>
  <c r="I7" i="6" l="1"/>
  <c r="J7" i="6" s="1"/>
  <c r="I9" i="6"/>
  <c r="I11" i="6"/>
  <c r="I6" i="6"/>
  <c r="I8" i="6"/>
  <c r="J8" i="6" s="1"/>
  <c r="I10" i="6"/>
  <c r="J10" i="6" s="1"/>
  <c r="I13" i="6"/>
  <c r="J13" i="6" s="1"/>
  <c r="G6" i="7"/>
  <c r="E23" i="6"/>
  <c r="G6" i="6"/>
  <c r="G11" i="6"/>
  <c r="H11" i="6" s="1"/>
  <c r="J11" i="6" s="1"/>
  <c r="G9" i="6"/>
  <c r="H9" i="6" s="1"/>
  <c r="J9" i="6" s="1"/>
  <c r="F14" i="7"/>
  <c r="G14" i="7" s="1"/>
  <c r="H14" i="7" s="1"/>
  <c r="G12" i="7"/>
  <c r="H12" i="7" s="1"/>
  <c r="F11" i="7"/>
  <c r="G11" i="7" s="1"/>
  <c r="H11" i="7" s="1"/>
  <c r="G10" i="7"/>
  <c r="H10" i="7" s="1"/>
  <c r="F9" i="7"/>
  <c r="G9" i="7" s="1"/>
  <c r="H9" i="7" s="1"/>
  <c r="G8" i="7"/>
  <c r="H8" i="7" s="1"/>
  <c r="F7" i="7"/>
  <c r="G7" i="7" s="1"/>
  <c r="H7" i="7" s="1"/>
  <c r="E22" i="7"/>
  <c r="E24" i="7" l="1"/>
  <c r="I16" i="6"/>
  <c r="I18" i="6" s="1"/>
  <c r="G16" i="6"/>
  <c r="G18" i="6" s="1"/>
  <c r="H6" i="6"/>
  <c r="G17" i="7"/>
  <c r="G19" i="7" s="1"/>
  <c r="H6" i="7"/>
  <c r="H17" i="7" l="1"/>
  <c r="H19" i="7" s="1"/>
  <c r="H16" i="6"/>
  <c r="H18" i="6" s="1"/>
  <c r="J6" i="6"/>
  <c r="J16" i="6" s="1"/>
  <c r="J18" i="6" s="1"/>
  <c r="I6" i="7"/>
  <c r="I17" i="7" s="1"/>
  <c r="I19" i="7" s="1"/>
  <c r="I8" i="7"/>
  <c r="J8" i="7" s="1"/>
  <c r="I10" i="7"/>
  <c r="J10" i="7" s="1"/>
  <c r="I12" i="7"/>
  <c r="J12" i="7" s="1"/>
  <c r="I7" i="7"/>
  <c r="J7" i="7" s="1"/>
  <c r="I9" i="7"/>
  <c r="J9" i="7" s="1"/>
  <c r="I11" i="7"/>
  <c r="J11" i="7" s="1"/>
  <c r="I14" i="7"/>
  <c r="J14" i="7" s="1"/>
  <c r="J6" i="7" l="1"/>
  <c r="J17" i="7" s="1"/>
  <c r="J19" i="7" s="1"/>
</calcChain>
</file>

<file path=xl/sharedStrings.xml><?xml version="1.0" encoding="utf-8"?>
<sst xmlns="http://schemas.openxmlformats.org/spreadsheetml/2006/main" count="89" uniqueCount="57">
  <si>
    <t>消費税</t>
    <rPh sb="0" eb="2">
      <t>ショウヒ</t>
    </rPh>
    <rPh sb="2" eb="3">
      <t>ゼイ</t>
    </rPh>
    <phoneticPr fontId="2"/>
  </si>
  <si>
    <t>消費税</t>
    <rPh sb="0" eb="3">
      <t>ショウヒゼイ</t>
    </rPh>
    <phoneticPr fontId="2"/>
  </si>
  <si>
    <t>構成比</t>
    <rPh sb="0" eb="3">
      <t>コウセイヒ</t>
    </rPh>
    <phoneticPr fontId="2"/>
  </si>
  <si>
    <t>共通経費</t>
    <rPh sb="0" eb="2">
      <t>キョウツウ</t>
    </rPh>
    <rPh sb="2" eb="4">
      <t>ケイヒ</t>
    </rPh>
    <phoneticPr fontId="2"/>
  </si>
  <si>
    <t>共通経費　計</t>
    <rPh sb="0" eb="2">
      <t>キョウツウ</t>
    </rPh>
    <rPh sb="2" eb="4">
      <t>ケイヒ</t>
    </rPh>
    <rPh sb="5" eb="6">
      <t>ケイ</t>
    </rPh>
    <phoneticPr fontId="2"/>
  </si>
  <si>
    <t>合計（消費税抜き）</t>
    <rPh sb="0" eb="2">
      <t>ゴウケイ</t>
    </rPh>
    <rPh sb="3" eb="6">
      <t>ショウヒゼイ</t>
    </rPh>
    <rPh sb="6" eb="7">
      <t>ヌ</t>
    </rPh>
    <phoneticPr fontId="2"/>
  </si>
  <si>
    <t>契約額合計</t>
    <rPh sb="0" eb="2">
      <t>ケイヤク</t>
    </rPh>
    <rPh sb="2" eb="3">
      <t>ガク</t>
    </rPh>
    <rPh sb="3" eb="5">
      <t>ゴウケイ</t>
    </rPh>
    <phoneticPr fontId="2"/>
  </si>
  <si>
    <t>注）　</t>
    <rPh sb="0" eb="1">
      <t>チュウ</t>
    </rPh>
    <phoneticPr fontId="2"/>
  </si>
  <si>
    <t>費　　目</t>
    <rPh sb="0" eb="1">
      <t>ヒ</t>
    </rPh>
    <rPh sb="3" eb="4">
      <t>メ</t>
    </rPh>
    <phoneticPr fontId="2"/>
  </si>
  <si>
    <t>共通
 経費</t>
    <rPh sb="0" eb="2">
      <t>キョウツウ</t>
    </rPh>
    <rPh sb="4" eb="6">
      <t>ケイヒ</t>
    </rPh>
    <phoneticPr fontId="2"/>
  </si>
  <si>
    <t>合計
（消費税抜き）</t>
    <rPh sb="0" eb="2">
      <t>ゴウケイ</t>
    </rPh>
    <rPh sb="4" eb="6">
      <t>ショウヒ</t>
    </rPh>
    <rPh sb="6" eb="7">
      <t>ゼイ</t>
    </rPh>
    <rPh sb="7" eb="8">
      <t>ヌ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</si>
  <si>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</si>
  <si>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</si>
  <si>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2"/>
  </si>
  <si>
    <t>建築工事費</t>
    <rPh sb="0" eb="2">
      <t>ケンチク</t>
    </rPh>
    <rPh sb="2" eb="5">
      <t>コウジヒ</t>
    </rPh>
    <phoneticPr fontId="2"/>
  </si>
  <si>
    <t>冷暖房設備工事費</t>
    <rPh sb="0" eb="3">
      <t>レイダンボウ</t>
    </rPh>
    <rPh sb="3" eb="5">
      <t>セツビ</t>
    </rPh>
    <rPh sb="5" eb="8">
      <t>コウジヒ</t>
    </rPh>
    <phoneticPr fontId="2"/>
  </si>
  <si>
    <t>昇降機設備工事</t>
    <rPh sb="0" eb="3">
      <t>ショウコウキ</t>
    </rPh>
    <rPh sb="3" eb="5">
      <t>セツビ</t>
    </rPh>
    <rPh sb="5" eb="7">
      <t>コウジ</t>
    </rPh>
    <phoneticPr fontId="2"/>
  </si>
  <si>
    <t>A</t>
    <phoneticPr fontId="2"/>
  </si>
  <si>
    <t>B(A/a）</t>
    <phoneticPr fontId="2"/>
  </si>
  <si>
    <t>C(b×B)</t>
    <phoneticPr fontId="2"/>
  </si>
  <si>
    <t>D(A+C)</t>
    <phoneticPr fontId="2"/>
  </si>
  <si>
    <t>E(d×B)</t>
    <phoneticPr fontId="2"/>
  </si>
  <si>
    <t>F(D+E)</t>
    <phoneticPr fontId="2"/>
  </si>
  <si>
    <t>a</t>
    <phoneticPr fontId="2"/>
  </si>
  <si>
    <t>(=b)</t>
    <phoneticPr fontId="2"/>
  </si>
  <si>
    <t>(=c)</t>
    <phoneticPr fontId="2"/>
  </si>
  <si>
    <t>(=d)</t>
    <phoneticPr fontId="2"/>
  </si>
  <si>
    <t>(=e)</t>
    <phoneticPr fontId="2"/>
  </si>
  <si>
    <t>b</t>
    <phoneticPr fontId="2"/>
  </si>
  <si>
    <t>c(a+b)</t>
    <phoneticPr fontId="2"/>
  </si>
  <si>
    <t>d</t>
    <phoneticPr fontId="2"/>
  </si>
  <si>
    <t>e(c+d)</t>
    <phoneticPr fontId="2"/>
  </si>
  <si>
    <t>　</t>
    <phoneticPr fontId="2"/>
  </si>
  <si>
    <t>（単位：円）</t>
    <rPh sb="1" eb="3">
      <t>タンイ</t>
    </rPh>
    <rPh sb="4" eb="5">
      <t>エン</t>
    </rPh>
    <phoneticPr fontId="2"/>
  </si>
  <si>
    <t>外構工事費</t>
    <rPh sb="0" eb="2">
      <t>ガイコウ</t>
    </rPh>
    <rPh sb="2" eb="5">
      <t>コウジヒ</t>
    </rPh>
    <phoneticPr fontId="2"/>
  </si>
  <si>
    <t>スプリンクラー設備工事</t>
    <rPh sb="7" eb="9">
      <t>セツビ</t>
    </rPh>
    <rPh sb="9" eb="11">
      <t>コウジ</t>
    </rPh>
    <phoneticPr fontId="2"/>
  </si>
  <si>
    <t>・割振後の各費目の金額(F欄)を監督数字とし、別様「事業費目別内訳」を作成すること。</t>
    <rPh sb="1" eb="3">
      <t>ワリフ</t>
    </rPh>
    <rPh sb="3" eb="4">
      <t>ゴ</t>
    </rPh>
    <rPh sb="5" eb="6">
      <t>カク</t>
    </rPh>
    <rPh sb="6" eb="8">
      <t>ヒモク</t>
    </rPh>
    <rPh sb="9" eb="11">
      <t>キンガク</t>
    </rPh>
    <rPh sb="13" eb="14">
      <t>ラン</t>
    </rPh>
    <rPh sb="16" eb="18">
      <t>カントク</t>
    </rPh>
    <rPh sb="18" eb="20">
      <t>スウジ</t>
    </rPh>
    <rPh sb="23" eb="25">
      <t>ベツヨウ</t>
    </rPh>
    <rPh sb="26" eb="28">
      <t>ジギョウ</t>
    </rPh>
    <rPh sb="28" eb="30">
      <t>ヒモク</t>
    </rPh>
    <rPh sb="30" eb="31">
      <t>ベツ</t>
    </rPh>
    <rPh sb="31" eb="33">
      <t>ウチワケ</t>
    </rPh>
    <rPh sb="35" eb="37">
      <t>サクセイ</t>
    </rPh>
    <phoneticPr fontId="2"/>
  </si>
  <si>
    <t>金　　　額</t>
    <rPh sb="0" eb="1">
      <t>キン</t>
    </rPh>
    <rPh sb="4" eb="5">
      <t>ガク</t>
    </rPh>
    <phoneticPr fontId="2"/>
  </si>
  <si>
    <t>・「構成比」は、小数点以下第２位（小数点以下第３位を四捨五入）までとし、端数が生じる場合（合計が100.01%となる等）は合計が100.00%となるよう
  対象外経費で調整すること。   B欄「構成比」＝A欄の各費目の金額÷a欄の工事費計</t>
    <rPh sb="79" eb="82">
      <t>タイショウガイ</t>
    </rPh>
    <rPh sb="82" eb="84">
      <t>ケイヒ</t>
    </rPh>
    <phoneticPr fontId="2"/>
  </si>
  <si>
    <t>費目別内訳表</t>
    <rPh sb="0" eb="2">
      <t>ヒモク</t>
    </rPh>
    <rPh sb="2" eb="3">
      <t>ベツ</t>
    </rPh>
    <rPh sb="3" eb="5">
      <t>ウチワケ</t>
    </rPh>
    <rPh sb="5" eb="6">
      <t>ヒョウ</t>
    </rPh>
    <phoneticPr fontId="2"/>
  </si>
  <si>
    <t>・この表は、工事見積書の各費目に共通する経費（諸経費等）及び消費税について、各費目の構成比に応じて割り振るための計算表です。</t>
    <rPh sb="3" eb="4">
      <t>ヒョウ</t>
    </rPh>
    <rPh sb="6" eb="8">
      <t>コウジ</t>
    </rPh>
    <rPh sb="8" eb="11">
      <t>ミツモリショ</t>
    </rPh>
    <rPh sb="56" eb="58">
      <t>ケイサン</t>
    </rPh>
    <rPh sb="58" eb="59">
      <t>ヒョウ</t>
    </rPh>
    <phoneticPr fontId="2"/>
  </si>
  <si>
    <t>合　　　計</t>
    <rPh sb="0" eb="1">
      <t>ゴウ</t>
    </rPh>
    <rPh sb="4" eb="5">
      <t>ケイ</t>
    </rPh>
    <phoneticPr fontId="2"/>
  </si>
  <si>
    <t>A</t>
    <phoneticPr fontId="2"/>
  </si>
  <si>
    <t>B(A/a）</t>
    <phoneticPr fontId="2"/>
  </si>
  <si>
    <t>C(b×B)</t>
    <phoneticPr fontId="2"/>
  </si>
  <si>
    <t>D(A+C)</t>
    <phoneticPr fontId="2"/>
  </si>
  <si>
    <t>E(d×B)</t>
    <phoneticPr fontId="2"/>
  </si>
  <si>
    <t>F(D+E)</t>
    <phoneticPr fontId="2"/>
  </si>
  <si>
    <t>　</t>
    <phoneticPr fontId="2"/>
  </si>
  <si>
    <t>諸経費</t>
    <phoneticPr fontId="2"/>
  </si>
  <si>
    <t>補助対象工事</t>
    <rPh sb="0" eb="2">
      <t>ホジョ</t>
    </rPh>
    <rPh sb="2" eb="4">
      <t>タイショウ</t>
    </rPh>
    <rPh sb="4" eb="6">
      <t>コウジ</t>
    </rPh>
    <phoneticPr fontId="2"/>
  </si>
  <si>
    <t>対象外
工事</t>
    <rPh sb="0" eb="2">
      <t>タイショウ</t>
    </rPh>
    <rPh sb="2" eb="3">
      <t>ガイ</t>
    </rPh>
    <rPh sb="4" eb="6">
      <t>コウジ</t>
    </rPh>
    <phoneticPr fontId="2"/>
  </si>
  <si>
    <t>（様式１５－１）</t>
    <rPh sb="1" eb="3">
      <t>ヨウシキ</t>
    </rPh>
    <phoneticPr fontId="2"/>
  </si>
  <si>
    <r>
      <t>（様式１５－１）</t>
    </r>
    <r>
      <rPr>
        <sz val="14"/>
        <rFont val="ＭＳ 明朝"/>
        <family val="1"/>
        <charset val="128"/>
      </rPr>
      <t xml:space="preserve"> </t>
    </r>
    <rPh sb="1" eb="3">
      <t>ヨウシキ</t>
    </rPh>
    <phoneticPr fontId="2"/>
  </si>
  <si>
    <r>
      <t>★提出前に必ず</t>
    </r>
    <r>
      <rPr>
        <b/>
        <u/>
        <sz val="11"/>
        <rFont val="ＭＳ Ｐゴシック"/>
        <family val="3"/>
        <charset val="128"/>
      </rPr>
      <t>電卓等で検算のこと。</t>
    </r>
    <rPh sb="1" eb="3">
      <t>テイシュツ</t>
    </rPh>
    <rPh sb="3" eb="4">
      <t>マエ</t>
    </rPh>
    <rPh sb="5" eb="6">
      <t>カナラ</t>
    </rPh>
    <rPh sb="7" eb="9">
      <t>デンタク</t>
    </rPh>
    <rPh sb="9" eb="10">
      <t>ナド</t>
    </rPh>
    <rPh sb="11" eb="13">
      <t>ケンザン</t>
    </rPh>
    <phoneticPr fontId="2"/>
  </si>
  <si>
    <r>
      <t>★提出前に必ず</t>
    </r>
    <r>
      <rPr>
        <b/>
        <u/>
        <sz val="11"/>
        <rFont val="ＭＳ Ｐゴシック"/>
        <family val="3"/>
        <charset val="128"/>
      </rPr>
      <t>電卓等で検算のこと。</t>
    </r>
    <rPh sb="1" eb="3">
      <t>テイシュツ</t>
    </rPh>
    <rPh sb="3" eb="4">
      <t>マエ</t>
    </rPh>
    <rPh sb="5" eb="6">
      <t>カナラ</t>
    </rPh>
    <rPh sb="7" eb="9">
      <t>デンタク</t>
    </rPh>
    <rPh sb="9" eb="10">
      <t>トウ</t>
    </rPh>
    <rPh sb="11" eb="13">
      <t>ケンザン</t>
    </rPh>
    <phoneticPr fontId="2"/>
  </si>
  <si>
    <t>工事費　計（共通経費除く。）</t>
    <rPh sb="0" eb="2">
      <t>コウジ</t>
    </rPh>
    <rPh sb="2" eb="3">
      <t>ヒ</t>
    </rPh>
    <rPh sb="4" eb="5">
      <t>ケイ</t>
    </rPh>
    <rPh sb="6" eb="8">
      <t>キョウツウ</t>
    </rPh>
    <rPh sb="8" eb="10">
      <t>ケイヒ</t>
    </rPh>
    <rPh sb="10" eb="1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</si>
</sst>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000000;[Red]\-#,##0.000000000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38" fontId="3" fillId="0" borderId="1" xfId="2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4" xfId="2" applyFont="1" applyBorder="1" applyAlignment="1">
      <alignment horizontal="center" vertical="center"/>
    </xf>
    <xf numFmtId="176" fontId="3" fillId="0" borderId="5" xfId="2" applyNumberFormat="1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7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10" xfId="2" applyFont="1" applyBorder="1">
      <alignment vertical="center"/>
    </xf>
    <xf numFmtId="38" fontId="3" fillId="0" borderId="11" xfId="2" applyFont="1" applyBorder="1">
      <alignment vertical="center"/>
    </xf>
    <xf numFmtId="10" fontId="3" fillId="0" borderId="10" xfId="1" applyNumberFormat="1" applyFont="1" applyBorder="1">
      <alignment vertical="center"/>
    </xf>
    <xf numFmtId="176" fontId="3" fillId="0" borderId="12" xfId="2" applyNumberFormat="1" applyFont="1" applyBorder="1" applyAlignment="1">
      <alignment vertical="center"/>
    </xf>
    <xf numFmtId="176" fontId="3" fillId="0" borderId="13" xfId="2" applyNumberFormat="1" applyFont="1" applyBorder="1" applyAlignment="1">
      <alignment horizontal="right" vertical="top"/>
    </xf>
    <xf numFmtId="176" fontId="3" fillId="0" borderId="14" xfId="2" applyNumberFormat="1" applyFont="1" applyBorder="1" applyAlignment="1">
      <alignment horizontal="right" vertical="top"/>
    </xf>
    <xf numFmtId="176" fontId="3" fillId="0" borderId="15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3" fillId="0" borderId="16" xfId="2" applyNumberFormat="1" applyFont="1" applyBorder="1" applyAlignment="1">
      <alignment vertical="center"/>
    </xf>
    <xf numFmtId="38" fontId="3" fillId="0" borderId="17" xfId="2" applyFont="1" applyBorder="1">
      <alignment vertical="center"/>
    </xf>
    <xf numFmtId="38" fontId="3" fillId="0" borderId="18" xfId="2" applyFont="1" applyBorder="1">
      <alignment vertical="center"/>
    </xf>
    <xf numFmtId="38" fontId="3" fillId="0" borderId="19" xfId="2" applyFont="1" applyBorder="1">
      <alignment vertical="center"/>
    </xf>
    <xf numFmtId="38" fontId="3" fillId="0" borderId="20" xfId="2" applyFont="1" applyBorder="1">
      <alignment vertical="center"/>
    </xf>
    <xf numFmtId="176" fontId="3" fillId="0" borderId="19" xfId="2" applyNumberFormat="1" applyFont="1" applyBorder="1" applyAlignment="1">
      <alignment vertical="center"/>
    </xf>
    <xf numFmtId="176" fontId="3" fillId="0" borderId="20" xfId="2" applyNumberFormat="1" applyFont="1" applyBorder="1" applyAlignment="1">
      <alignment vertical="center"/>
    </xf>
    <xf numFmtId="176" fontId="3" fillId="0" borderId="21" xfId="2" applyNumberFormat="1" applyFont="1" applyBorder="1" applyAlignment="1">
      <alignment vertical="center"/>
    </xf>
    <xf numFmtId="38" fontId="3" fillId="0" borderId="22" xfId="2" applyFont="1" applyBorder="1" applyAlignment="1">
      <alignment horizontal="center" vertical="center" wrapText="1"/>
    </xf>
    <xf numFmtId="38" fontId="3" fillId="0" borderId="0" xfId="2" applyFont="1">
      <alignment vertical="center"/>
    </xf>
    <xf numFmtId="176" fontId="3" fillId="0" borderId="0" xfId="2" applyNumberFormat="1" applyFont="1">
      <alignment vertical="center"/>
    </xf>
    <xf numFmtId="176" fontId="3" fillId="0" borderId="0" xfId="2" applyNumberFormat="1" applyFont="1" applyBorder="1" applyAlignment="1">
      <alignment horizontal="right" vertical="top"/>
    </xf>
    <xf numFmtId="176" fontId="3" fillId="0" borderId="16" xfId="2" applyNumberFormat="1" applyFont="1" applyBorder="1" applyAlignment="1">
      <alignment horizontal="right" vertical="top"/>
    </xf>
    <xf numFmtId="38" fontId="4" fillId="0" borderId="0" xfId="2" applyFont="1">
      <alignment vertical="center"/>
    </xf>
    <xf numFmtId="176" fontId="4" fillId="0" borderId="0" xfId="2" applyNumberFormat="1" applyFont="1">
      <alignment vertical="center"/>
    </xf>
    <xf numFmtId="38" fontId="5" fillId="0" borderId="0" xfId="2" applyFont="1">
      <alignment vertical="center"/>
    </xf>
    <xf numFmtId="38" fontId="6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38" fontId="3" fillId="0" borderId="23" xfId="2" applyFont="1" applyBorder="1" applyAlignment="1">
      <alignment horizontal="center" vertical="center"/>
    </xf>
    <xf numFmtId="38" fontId="3" fillId="0" borderId="24" xfId="2" applyFont="1" applyBorder="1">
      <alignment vertical="center"/>
    </xf>
    <xf numFmtId="38" fontId="3" fillId="0" borderId="25" xfId="2" applyFont="1" applyBorder="1">
      <alignment vertical="center"/>
    </xf>
    <xf numFmtId="38" fontId="3" fillId="0" borderId="26" xfId="2" applyFont="1" applyBorder="1">
      <alignment vertical="center"/>
    </xf>
    <xf numFmtId="38" fontId="3" fillId="0" borderId="24" xfId="2" applyFont="1" applyBorder="1" applyAlignment="1">
      <alignment horizontal="right" vertical="center"/>
    </xf>
    <xf numFmtId="38" fontId="3" fillId="0" borderId="27" xfId="2" applyFont="1" applyBorder="1" applyAlignment="1">
      <alignment horizontal="right" vertical="center"/>
    </xf>
    <xf numFmtId="38" fontId="3" fillId="0" borderId="28" xfId="2" applyFont="1" applyBorder="1" applyAlignment="1">
      <alignment horizontal="right" vertical="center"/>
    </xf>
    <xf numFmtId="38" fontId="3" fillId="0" borderId="29" xfId="2" applyFont="1" applyBorder="1" applyAlignment="1">
      <alignment horizontal="right" vertical="center"/>
    </xf>
    <xf numFmtId="38" fontId="4" fillId="0" borderId="0" xfId="2" applyFont="1" applyAlignment="1">
      <alignment horizontal="right" vertical="center"/>
    </xf>
    <xf numFmtId="38" fontId="3" fillId="0" borderId="30" xfId="2" applyFont="1" applyBorder="1">
      <alignment vertical="center"/>
    </xf>
    <xf numFmtId="38" fontId="3" fillId="0" borderId="31" xfId="2" applyFont="1" applyBorder="1">
      <alignment vertical="center"/>
    </xf>
    <xf numFmtId="38" fontId="3" fillId="0" borderId="32" xfId="2" applyFont="1" applyBorder="1">
      <alignment vertical="center"/>
    </xf>
    <xf numFmtId="10" fontId="3" fillId="0" borderId="30" xfId="1" applyNumberFormat="1" applyFont="1" applyBorder="1">
      <alignment vertical="center"/>
    </xf>
    <xf numFmtId="38" fontId="3" fillId="0" borderId="32" xfId="2" applyNumberFormat="1" applyFont="1" applyBorder="1">
      <alignment vertical="center"/>
    </xf>
    <xf numFmtId="38" fontId="3" fillId="0" borderId="33" xfId="2" applyFont="1" applyBorder="1">
      <alignment vertical="center"/>
    </xf>
    <xf numFmtId="38" fontId="3" fillId="0" borderId="34" xfId="2" applyFont="1" applyBorder="1">
      <alignment vertical="center"/>
    </xf>
    <xf numFmtId="38" fontId="3" fillId="0" borderId="35" xfId="2" applyFont="1" applyBorder="1">
      <alignment vertical="center"/>
    </xf>
    <xf numFmtId="38" fontId="3" fillId="0" borderId="36" xfId="2" applyFont="1" applyBorder="1">
      <alignment vertical="center"/>
    </xf>
    <xf numFmtId="10" fontId="3" fillId="0" borderId="34" xfId="1" applyNumberFormat="1" applyFont="1" applyBorder="1">
      <alignment vertical="center"/>
    </xf>
    <xf numFmtId="38" fontId="3" fillId="0" borderId="36" xfId="2" applyNumberFormat="1" applyFont="1" applyBorder="1">
      <alignment vertical="center"/>
    </xf>
    <xf numFmtId="38" fontId="3" fillId="0" borderId="37" xfId="2" applyFont="1" applyBorder="1">
      <alignment vertical="center"/>
    </xf>
    <xf numFmtId="38" fontId="3" fillId="0" borderId="38" xfId="2" applyFont="1" applyBorder="1">
      <alignment vertical="center"/>
    </xf>
    <xf numFmtId="38" fontId="3" fillId="0" borderId="39" xfId="2" applyFont="1" applyBorder="1">
      <alignment vertical="center"/>
    </xf>
    <xf numFmtId="38" fontId="3" fillId="0" borderId="40" xfId="2" applyFont="1" applyBorder="1">
      <alignment vertical="center"/>
    </xf>
    <xf numFmtId="38" fontId="3" fillId="0" borderId="41" xfId="2" applyFont="1" applyBorder="1">
      <alignment vertical="center"/>
    </xf>
    <xf numFmtId="10" fontId="3" fillId="0" borderId="39" xfId="1" applyNumberFormat="1" applyFont="1" applyBorder="1">
      <alignment vertical="center"/>
    </xf>
    <xf numFmtId="38" fontId="3" fillId="0" borderId="41" xfId="2" applyNumberFormat="1" applyFont="1" applyBorder="1">
      <alignment vertical="center"/>
    </xf>
    <xf numFmtId="38" fontId="3" fillId="0" borderId="42" xfId="2" applyFont="1" applyBorder="1">
      <alignment vertical="center"/>
    </xf>
    <xf numFmtId="38" fontId="3" fillId="0" borderId="43" xfId="2" applyFont="1" applyBorder="1">
      <alignment vertical="center"/>
    </xf>
    <xf numFmtId="38" fontId="3" fillId="0" borderId="44" xfId="2" applyFont="1" applyBorder="1">
      <alignment vertical="center"/>
    </xf>
    <xf numFmtId="38" fontId="3" fillId="0" borderId="45" xfId="2" applyFont="1" applyBorder="1">
      <alignment vertical="center"/>
    </xf>
    <xf numFmtId="10" fontId="3" fillId="0" borderId="43" xfId="1" applyNumberFormat="1" applyFont="1" applyBorder="1">
      <alignment vertical="center"/>
    </xf>
    <xf numFmtId="38" fontId="3" fillId="0" borderId="45" xfId="2" applyNumberFormat="1" applyFont="1" applyBorder="1">
      <alignment vertical="center"/>
    </xf>
    <xf numFmtId="38" fontId="3" fillId="0" borderId="46" xfId="2" applyFont="1" applyBorder="1">
      <alignment vertical="center"/>
    </xf>
    <xf numFmtId="38" fontId="3" fillId="0" borderId="47" xfId="2" applyFont="1" applyBorder="1">
      <alignment vertical="center"/>
    </xf>
    <xf numFmtId="38" fontId="3" fillId="0" borderId="48" xfId="2" applyFont="1" applyBorder="1">
      <alignment vertical="center"/>
    </xf>
    <xf numFmtId="38" fontId="3" fillId="0" borderId="49" xfId="2" applyFont="1" applyBorder="1">
      <alignment vertical="center"/>
    </xf>
    <xf numFmtId="10" fontId="3" fillId="0" borderId="47" xfId="1" applyNumberFormat="1" applyFont="1" applyBorder="1">
      <alignment vertical="center"/>
    </xf>
    <xf numFmtId="38" fontId="3" fillId="0" borderId="49" xfId="2" applyNumberFormat="1" applyFont="1" applyBorder="1">
      <alignment vertical="center"/>
    </xf>
    <xf numFmtId="38" fontId="3" fillId="0" borderId="50" xfId="2" applyFont="1" applyBorder="1">
      <alignment vertical="center"/>
    </xf>
    <xf numFmtId="38" fontId="3" fillId="0" borderId="51" xfId="2" applyFont="1" applyBorder="1">
      <alignment vertical="center"/>
    </xf>
    <xf numFmtId="38" fontId="3" fillId="0" borderId="52" xfId="2" applyFont="1" applyBorder="1">
      <alignment vertical="center"/>
    </xf>
    <xf numFmtId="38" fontId="3" fillId="0" borderId="53" xfId="2" applyFont="1" applyBorder="1">
      <alignment vertical="center"/>
    </xf>
    <xf numFmtId="38" fontId="3" fillId="0" borderId="54" xfId="2" applyFont="1" applyBorder="1">
      <alignment vertical="center"/>
    </xf>
    <xf numFmtId="38" fontId="3" fillId="0" borderId="55" xfId="2" applyNumberFormat="1" applyFont="1" applyBorder="1">
      <alignment vertical="center"/>
    </xf>
    <xf numFmtId="38" fontId="3" fillId="0" borderId="37" xfId="2" applyNumberFormat="1" applyFont="1" applyBorder="1">
      <alignment vertical="center"/>
    </xf>
    <xf numFmtId="38" fontId="3" fillId="0" borderId="56" xfId="2" applyNumberFormat="1" applyFont="1" applyBorder="1">
      <alignment vertical="center"/>
    </xf>
    <xf numFmtId="38" fontId="3" fillId="0" borderId="57" xfId="2" applyNumberFormat="1" applyFont="1" applyBorder="1">
      <alignment vertical="center"/>
    </xf>
    <xf numFmtId="38" fontId="6" fillId="0" borderId="0" xfId="2" applyFont="1" applyBorder="1" applyAlignment="1">
      <alignment horizontal="center" vertical="center"/>
    </xf>
    <xf numFmtId="38" fontId="3" fillId="0" borderId="2" xfId="2" applyFont="1" applyBorder="1" applyAlignment="1">
      <alignment horizontal="center" vertical="center"/>
    </xf>
    <xf numFmtId="38" fontId="3" fillId="0" borderId="58" xfId="2" applyFont="1" applyBorder="1" applyAlignment="1">
      <alignment horizontal="center" vertical="center"/>
    </xf>
    <xf numFmtId="38" fontId="3" fillId="0" borderId="59" xfId="2" applyFont="1" applyBorder="1" applyAlignment="1">
      <alignment horizontal="center" vertical="center"/>
    </xf>
    <xf numFmtId="38" fontId="3" fillId="0" borderId="5" xfId="2" applyFont="1" applyBorder="1" applyAlignment="1">
      <alignment horizontal="center" vertical="center"/>
    </xf>
    <xf numFmtId="38" fontId="3" fillId="0" borderId="7" xfId="2" applyFont="1" applyBorder="1" applyAlignment="1">
      <alignment horizontal="center" vertical="center"/>
    </xf>
    <xf numFmtId="38" fontId="3" fillId="0" borderId="60" xfId="2" applyFont="1" applyBorder="1" applyAlignment="1">
      <alignment horizontal="center" vertical="center"/>
    </xf>
    <xf numFmtId="38" fontId="0" fillId="0" borderId="0" xfId="2" applyFont="1" applyAlignment="1">
      <alignment horizontal="left" vertical="center"/>
    </xf>
    <xf numFmtId="38" fontId="1" fillId="0" borderId="0" xfId="2" applyFont="1" applyAlignment="1">
      <alignment horizontal="left" vertical="center"/>
    </xf>
    <xf numFmtId="38" fontId="3" fillId="0" borderId="0" xfId="2" applyFont="1" applyAlignment="1">
      <alignment horizontal="left" vertical="center" wrapText="1"/>
    </xf>
    <xf numFmtId="38" fontId="3" fillId="0" borderId="12" xfId="2" applyFont="1" applyBorder="1" applyAlignment="1">
      <alignment horizontal="center" vertical="center" textRotation="255" wrapText="1"/>
    </xf>
    <xf numFmtId="38" fontId="3" fillId="0" borderId="15" xfId="2" applyFont="1" applyBorder="1" applyAlignment="1">
      <alignment horizontal="center" vertical="center" textRotation="255" wrapText="1"/>
    </xf>
    <xf numFmtId="38" fontId="3" fillId="0" borderId="15" xfId="2" applyFont="1" applyBorder="1" applyAlignment="1">
      <alignment horizontal="center" vertical="center" textRotation="255"/>
    </xf>
    <xf numFmtId="38" fontId="3" fillId="0" borderId="61" xfId="2" applyFont="1" applyBorder="1" applyAlignment="1">
      <alignment horizontal="center" vertical="center" textRotation="255"/>
    </xf>
    <xf numFmtId="38" fontId="3" fillId="0" borderId="62" xfId="2" applyFont="1" applyBorder="1" applyAlignment="1">
      <alignment horizontal="center" vertical="center" textRotation="255"/>
    </xf>
    <xf numFmtId="38" fontId="3" fillId="0" borderId="63" xfId="2" applyFont="1" applyBorder="1" applyAlignment="1">
      <alignment horizontal="center" vertical="center" textRotation="255"/>
    </xf>
    <xf numFmtId="38" fontId="3" fillId="0" borderId="64" xfId="2" applyFont="1" applyBorder="1" applyAlignment="1">
      <alignment horizontal="center" vertical="center" textRotation="255" wrapText="1"/>
    </xf>
    <xf numFmtId="38" fontId="3" fillId="0" borderId="62" xfId="2" applyFont="1" applyBorder="1" applyAlignment="1">
      <alignment horizontal="center" vertical="center" textRotation="255" wrapText="1"/>
    </xf>
    <xf numFmtId="38" fontId="3" fillId="0" borderId="65" xfId="2" applyFont="1" applyBorder="1" applyAlignment="1">
      <alignment horizontal="center" vertical="center" textRotation="255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0</xdr:row>
      <xdr:rowOff>295275</xdr:rowOff>
    </xdr:from>
    <xdr:to>
      <xdr:col>6</xdr:col>
      <xdr:colOff>609600</xdr:colOff>
      <xdr:row>2</xdr:row>
      <xdr:rowOff>114300</xdr:rowOff>
    </xdr:to>
    <xdr:sp macro="" textlink="">
      <xdr:nvSpPr>
        <xdr:cNvPr id="3079" name="AutoShape 7"/>
        <xdr:cNvSpPr>
          <a:spLocks noChangeArrowheads="1"/>
        </xdr:cNvSpPr>
      </xdr:nvSpPr>
      <xdr:spPr bwMode="auto">
        <a:xfrm>
          <a:off x="3952875" y="295275"/>
          <a:ext cx="2524125" cy="44767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CC00" mc:Ignorable="a14" a14:legacySpreadsheetColorIndex="5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15</xdr:row>
      <xdr:rowOff>247650</xdr:rowOff>
    </xdr:from>
    <xdr:to>
      <xdr:col>7</xdr:col>
      <xdr:colOff>514350</xdr:colOff>
      <xdr:row>18</xdr:row>
      <xdr:rowOff>219075</xdr:rowOff>
    </xdr:to>
    <xdr:sp macro="" textlink="">
      <xdr:nvSpPr>
        <xdr:cNvPr id="2060" name="Line 12"/>
        <xdr:cNvSpPr>
          <a:spLocks noChangeShapeType="1"/>
        </xdr:cNvSpPr>
      </xdr:nvSpPr>
      <xdr:spPr bwMode="auto">
        <a:xfrm flipH="1" flipV="1">
          <a:off x="5781675" y="4171950"/>
          <a:ext cx="166687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1009650</xdr:colOff>
      <xdr:row>15</xdr:row>
      <xdr:rowOff>219075</xdr:rowOff>
    </xdr:from>
    <xdr:to>
      <xdr:col>7</xdr:col>
      <xdr:colOff>676275</xdr:colOff>
      <xdr:row>18</xdr:row>
      <xdr:rowOff>104775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H="1" flipV="1">
          <a:off x="6877050" y="4143375"/>
          <a:ext cx="733425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561975</xdr:colOff>
      <xdr:row>15</xdr:row>
      <xdr:rowOff>238125</xdr:rowOff>
    </xdr:from>
    <xdr:to>
      <xdr:col>8</xdr:col>
      <xdr:colOff>561975</xdr:colOff>
      <xdr:row>18</xdr:row>
      <xdr:rowOff>133350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 flipH="1" flipV="1">
          <a:off x="8543925" y="4162425"/>
          <a:ext cx="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733425</xdr:colOff>
      <xdr:row>0</xdr:row>
      <xdr:rowOff>66675</xdr:rowOff>
    </xdr:from>
    <xdr:to>
      <xdr:col>9</xdr:col>
      <xdr:colOff>114300</xdr:colOff>
      <xdr:row>1</xdr:row>
      <xdr:rowOff>295275</xdr:rowOff>
    </xdr:to>
    <xdr:sp macro="" textlink="">
      <xdr:nvSpPr>
        <xdr:cNvPr id="2050" name="AutoShape 2"/>
        <xdr:cNvSpPr>
          <a:spLocks noChangeArrowheads="1"/>
        </xdr:cNvSpPr>
      </xdr:nvSpPr>
      <xdr:spPr bwMode="auto">
        <a:xfrm>
          <a:off x="7667625" y="66675"/>
          <a:ext cx="1524000" cy="533400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64008" tIns="27432" rIns="64008" bIns="0" anchor="t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6</xdr:col>
      <xdr:colOff>904875</xdr:colOff>
      <xdr:row>18</xdr:row>
      <xdr:rowOff>28575</xdr:rowOff>
    </xdr:from>
    <xdr:to>
      <xdr:col>9</xdr:col>
      <xdr:colOff>838200</xdr:colOff>
      <xdr:row>22</xdr:row>
      <xdr:rowOff>200025</xdr:rowOff>
    </xdr:to>
    <xdr:sp macro="" textlink="">
      <xdr:nvSpPr>
        <xdr:cNvPr id="2052" name="AutoShape 4"/>
        <xdr:cNvSpPr>
          <a:spLocks noChangeArrowheads="1"/>
        </xdr:cNvSpPr>
      </xdr:nvSpPr>
      <xdr:spPr bwMode="auto">
        <a:xfrm>
          <a:off x="6772275" y="4724400"/>
          <a:ext cx="31432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847725</xdr:colOff>
      <xdr:row>17</xdr:row>
      <xdr:rowOff>200025</xdr:rowOff>
    </xdr:from>
    <xdr:to>
      <xdr:col>9</xdr:col>
      <xdr:colOff>781050</xdr:colOff>
      <xdr:row>22</xdr:row>
      <xdr:rowOff>152400</xdr:rowOff>
    </xdr:to>
    <xdr:sp macro="" textlink="">
      <xdr:nvSpPr>
        <xdr:cNvPr id="2053" name="AutoShape 5"/>
        <xdr:cNvSpPr>
          <a:spLocks noChangeArrowheads="1"/>
        </xdr:cNvSpPr>
      </xdr:nvSpPr>
      <xdr:spPr bwMode="auto">
        <a:xfrm>
          <a:off x="6715125" y="4648200"/>
          <a:ext cx="3143250" cy="1190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00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エクセルで乗除の計算式を入れた場合、端数処理の関係で、合計に１円程度のズレが生じることがあります。この表の作成にあたっては、提出前に必ず</a:t>
          </a:r>
          <a:r>
            <a:rPr lang="ja-JP" altLang="en-US" sz="9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電卓等により検算をし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、縦横の数値の合計が一致していること確認してください。（端数が出る場合は、対象外経費で調整をしてください。）</a:t>
          </a:r>
        </a:p>
      </xdr:txBody>
    </xdr:sp>
    <xdr:clientData/>
  </xdr:twoCellAnchor>
  <xdr:twoCellAnchor>
    <xdr:from>
      <xdr:col>4</xdr:col>
      <xdr:colOff>323850</xdr:colOff>
      <xdr:row>0</xdr:row>
      <xdr:rowOff>295275</xdr:rowOff>
    </xdr:from>
    <xdr:to>
      <xdr:col>6</xdr:col>
      <xdr:colOff>609600</xdr:colOff>
      <xdr:row>2</xdr:row>
      <xdr:rowOff>114300</xdr:rowOff>
    </xdr:to>
    <xdr:sp macro="" textlink="">
      <xdr:nvSpPr>
        <xdr:cNvPr id="2063" name="AutoShape 15"/>
        <xdr:cNvSpPr>
          <a:spLocks noChangeArrowheads="1"/>
        </xdr:cNvSpPr>
      </xdr:nvSpPr>
      <xdr:spPr bwMode="auto">
        <a:xfrm>
          <a:off x="3952875" y="295275"/>
          <a:ext cx="2524125" cy="4476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4</xdr:col>
      <xdr:colOff>285750</xdr:colOff>
      <xdr:row>0</xdr:row>
      <xdr:rowOff>238125</xdr:rowOff>
    </xdr:from>
    <xdr:to>
      <xdr:col>6</xdr:col>
      <xdr:colOff>571500</xdr:colOff>
      <xdr:row>2</xdr:row>
      <xdr:rowOff>66675</xdr:rowOff>
    </xdr:to>
    <xdr:sp macro="" textlink="">
      <xdr:nvSpPr>
        <xdr:cNvPr id="2065" name="AutoShape 17"/>
        <xdr:cNvSpPr>
          <a:spLocks noChangeArrowheads="1"/>
        </xdr:cNvSpPr>
      </xdr:nvSpPr>
      <xdr:spPr bwMode="auto">
        <a:xfrm>
          <a:off x="3914775" y="238125"/>
          <a:ext cx="2524125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工事請負契約書の内訳書の項目と一致（記載の項目はあくまでも例示です。）</a:t>
          </a:r>
        </a:p>
      </xdr:txBody>
    </xdr:sp>
    <xdr:clientData/>
  </xdr:twoCellAnchor>
  <xdr:twoCellAnchor>
    <xdr:from>
      <xdr:col>4</xdr:col>
      <xdr:colOff>285750</xdr:colOff>
      <xdr:row>0</xdr:row>
      <xdr:rowOff>238125</xdr:rowOff>
    </xdr:from>
    <xdr:to>
      <xdr:col>6</xdr:col>
      <xdr:colOff>571500</xdr:colOff>
      <xdr:row>2</xdr:row>
      <xdr:rowOff>66675</xdr:rowOff>
    </xdr:to>
    <xdr:sp macro="" textlink="">
      <xdr:nvSpPr>
        <xdr:cNvPr id="2067" name="AutoShape 19"/>
        <xdr:cNvSpPr>
          <a:spLocks noChangeArrowheads="1"/>
        </xdr:cNvSpPr>
      </xdr:nvSpPr>
      <xdr:spPr bwMode="auto">
        <a:xfrm>
          <a:off x="3914775" y="238125"/>
          <a:ext cx="2524125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工事請負契約書の内訳書の項目と一致（記載の項目はあくまでも例示です。）</a:t>
          </a:r>
        </a:p>
      </xdr:txBody>
    </xdr:sp>
    <xdr:clientData/>
  </xdr:twoCellAnchor>
  <xdr:twoCellAnchor>
    <xdr:from>
      <xdr:col>4</xdr:col>
      <xdr:colOff>285750</xdr:colOff>
      <xdr:row>0</xdr:row>
      <xdr:rowOff>238125</xdr:rowOff>
    </xdr:from>
    <xdr:to>
      <xdr:col>6</xdr:col>
      <xdr:colOff>571500</xdr:colOff>
      <xdr:row>2</xdr:row>
      <xdr:rowOff>66675</xdr:rowOff>
    </xdr:to>
    <xdr:sp macro="" textlink="">
      <xdr:nvSpPr>
        <xdr:cNvPr id="2068" name="AutoShape 20"/>
        <xdr:cNvSpPr>
          <a:spLocks noChangeArrowheads="1"/>
        </xdr:cNvSpPr>
      </xdr:nvSpPr>
      <xdr:spPr bwMode="auto">
        <a:xfrm>
          <a:off x="3914775" y="238125"/>
          <a:ext cx="2524125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工事請負契約書の内訳書の項目と一致（記載の項目はあくまでも例示です。）</a:t>
          </a:r>
        </a:p>
      </xdr:txBody>
    </xdr:sp>
    <xdr:clientData/>
  </xdr:twoCellAnchor>
  <xdr:twoCellAnchor>
    <xdr:from>
      <xdr:col>4</xdr:col>
      <xdr:colOff>285750</xdr:colOff>
      <xdr:row>0</xdr:row>
      <xdr:rowOff>238125</xdr:rowOff>
    </xdr:from>
    <xdr:to>
      <xdr:col>6</xdr:col>
      <xdr:colOff>571500</xdr:colOff>
      <xdr:row>2</xdr:row>
      <xdr:rowOff>66675</xdr:rowOff>
    </xdr:to>
    <xdr:sp macro="" textlink="">
      <xdr:nvSpPr>
        <xdr:cNvPr id="2069" name="AutoShape 21"/>
        <xdr:cNvSpPr>
          <a:spLocks noChangeArrowheads="1"/>
        </xdr:cNvSpPr>
      </xdr:nvSpPr>
      <xdr:spPr bwMode="auto">
        <a:xfrm>
          <a:off x="3914775" y="238125"/>
          <a:ext cx="2524125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工事請負契約書の内訳書の項目と一致（記載の項目はあくまでも例示です。）</a:t>
          </a:r>
        </a:p>
      </xdr:txBody>
    </xdr:sp>
    <xdr:clientData/>
  </xdr:twoCellAnchor>
  <xdr:twoCellAnchor>
    <xdr:from>
      <xdr:col>4</xdr:col>
      <xdr:colOff>276225</xdr:colOff>
      <xdr:row>0</xdr:row>
      <xdr:rowOff>247650</xdr:rowOff>
    </xdr:from>
    <xdr:to>
      <xdr:col>6</xdr:col>
      <xdr:colOff>561975</xdr:colOff>
      <xdr:row>2</xdr:row>
      <xdr:rowOff>76200</xdr:rowOff>
    </xdr:to>
    <xdr:sp macro="" textlink="">
      <xdr:nvSpPr>
        <xdr:cNvPr id="2070" name="AutoShape 22"/>
        <xdr:cNvSpPr>
          <a:spLocks noChangeArrowheads="1"/>
        </xdr:cNvSpPr>
      </xdr:nvSpPr>
      <xdr:spPr bwMode="auto">
        <a:xfrm>
          <a:off x="3905250" y="247650"/>
          <a:ext cx="2524125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工事請負契約書の内訳書の項目と一致（記載の項目はあくまでも例示です。）</a:t>
          </a:r>
        </a:p>
      </xdr:txBody>
    </xdr:sp>
    <xdr:clientData/>
  </xdr:twoCellAnchor>
  <xdr:twoCellAnchor>
    <xdr:from>
      <xdr:col>4</xdr:col>
      <xdr:colOff>276225</xdr:colOff>
      <xdr:row>0</xdr:row>
      <xdr:rowOff>247650</xdr:rowOff>
    </xdr:from>
    <xdr:to>
      <xdr:col>6</xdr:col>
      <xdr:colOff>561975</xdr:colOff>
      <xdr:row>2</xdr:row>
      <xdr:rowOff>76200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3905250" y="247650"/>
          <a:ext cx="2524125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工事請負契約書の内訳書の項目と一致（記載の項目はあくまでも例示です。）</a:t>
          </a:r>
        </a:p>
      </xdr:txBody>
    </xdr:sp>
    <xdr:clientData/>
  </xdr:twoCellAnchor>
  <xdr:twoCellAnchor>
    <xdr:from>
      <xdr:col>4</xdr:col>
      <xdr:colOff>266700</xdr:colOff>
      <xdr:row>0</xdr:row>
      <xdr:rowOff>238125</xdr:rowOff>
    </xdr:from>
    <xdr:to>
      <xdr:col>6</xdr:col>
      <xdr:colOff>552450</xdr:colOff>
      <xdr:row>2</xdr:row>
      <xdr:rowOff>66675</xdr:rowOff>
    </xdr:to>
    <xdr:sp macro="" textlink="">
      <xdr:nvSpPr>
        <xdr:cNvPr id="2072" name="AutoShape 24"/>
        <xdr:cNvSpPr>
          <a:spLocks noChangeArrowheads="1"/>
        </xdr:cNvSpPr>
      </xdr:nvSpPr>
      <xdr:spPr bwMode="auto">
        <a:xfrm>
          <a:off x="3895725" y="238125"/>
          <a:ext cx="2524125" cy="457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工事請負契約書の内訳書の項目と一致（記載の項目はあくまでも例示です。）</a:t>
          </a:r>
        </a:p>
      </xdr:txBody>
    </xdr:sp>
    <xdr:clientData/>
  </xdr:twoCellAnchor>
  <xdr:twoCellAnchor>
    <xdr:from>
      <xdr:col>2</xdr:col>
      <xdr:colOff>1924050</xdr:colOff>
      <xdr:row>0</xdr:row>
      <xdr:rowOff>238125</xdr:rowOff>
    </xdr:from>
    <xdr:to>
      <xdr:col>6</xdr:col>
      <xdr:colOff>609600</xdr:colOff>
      <xdr:row>3</xdr:row>
      <xdr:rowOff>276225</xdr:rowOff>
    </xdr:to>
    <xdr:grpSp>
      <xdr:nvGrpSpPr>
        <xdr:cNvPr id="2076" name="Group 28"/>
        <xdr:cNvGrpSpPr>
          <a:grpSpLocks/>
        </xdr:cNvGrpSpPr>
      </xdr:nvGrpSpPr>
      <xdr:grpSpPr bwMode="auto">
        <a:xfrm>
          <a:off x="2581275" y="238125"/>
          <a:ext cx="3895725" cy="838200"/>
          <a:chOff x="271" y="25"/>
          <a:chExt cx="409" cy="88"/>
        </a:xfrm>
      </xdr:grpSpPr>
      <xdr:sp macro="" textlink="">
        <xdr:nvSpPr>
          <xdr:cNvPr id="2062" name="Line 14"/>
          <xdr:cNvSpPr>
            <a:spLocks noChangeShapeType="1"/>
          </xdr:cNvSpPr>
        </xdr:nvSpPr>
        <xdr:spPr bwMode="auto">
          <a:xfrm flipH="1">
            <a:off x="271" y="62"/>
            <a:ext cx="146" cy="5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stealth" w="lg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075" name="Group 27"/>
          <xdr:cNvGrpSpPr>
            <a:grpSpLocks/>
          </xdr:cNvGrpSpPr>
        </xdr:nvGrpSpPr>
        <xdr:grpSpPr bwMode="auto">
          <a:xfrm>
            <a:off x="409" y="25"/>
            <a:ext cx="271" cy="53"/>
            <a:chOff x="409" y="25"/>
            <a:chExt cx="271" cy="53"/>
          </a:xfrm>
        </xdr:grpSpPr>
        <xdr:sp macro="" textlink="">
          <xdr:nvSpPr>
            <xdr:cNvPr id="2073" name="AutoShape 25"/>
            <xdr:cNvSpPr>
              <a:spLocks noChangeArrowheads="1"/>
            </xdr:cNvSpPr>
          </xdr:nvSpPr>
          <xdr:spPr bwMode="auto">
            <a:xfrm>
              <a:off x="415" y="31"/>
              <a:ext cx="265" cy="47"/>
            </a:xfrm>
            <a:prstGeom prst="roundRect">
              <a:avLst>
                <a:gd name="adj" fmla="val 16667"/>
              </a:avLst>
            </a:prstGeom>
            <a:solidFill>
              <a:srgbClr xmlns:mc="http://schemas.openxmlformats.org/markup-compatibility/2006" xmlns:a14="http://schemas.microsoft.com/office/drawing/2010/main"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endParaRPr lang="ja-JP"/>
            </a:p>
          </xdr:txBody>
        </xdr:sp>
        <xdr:sp macro="" textlink="">
          <xdr:nvSpPr>
            <xdr:cNvPr id="2074" name="AutoShape 26"/>
            <xdr:cNvSpPr>
              <a:spLocks noChangeArrowheads="1"/>
            </xdr:cNvSpPr>
          </xdr:nvSpPr>
          <xdr:spPr bwMode="auto">
            <a:xfrm>
              <a:off x="409" y="25"/>
              <a:ext cx="265" cy="48"/>
            </a:xfrm>
            <a:prstGeom prst="roundRect">
              <a:avLst>
                <a:gd name="adj" fmla="val 16667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lnSpc>
                  <a:spcPts val="10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工事見積書の項目と一致</a:t>
              </a:r>
            </a:p>
            <a:p>
              <a:pPr algn="l" rtl="0">
                <a:lnSpc>
                  <a:spcPts val="1000"/>
                </a:lnSpc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（記載の項目はあくまでも例示です。）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topLeftCell="A2" workbookViewId="0">
      <selection activeCell="A2" sqref="A2"/>
    </sheetView>
  </sheetViews>
  <sheetFormatPr defaultRowHeight="13.5"/>
  <cols>
    <col min="1" max="1" width="3.125" style="31" customWidth="1"/>
    <col min="2" max="2" width="5.5" style="31" customWidth="1"/>
    <col min="3" max="3" width="30.25" style="31" customWidth="1"/>
    <col min="4" max="4" width="8.75" style="31" customWidth="1"/>
    <col min="5" max="5" width="18.25" style="31" customWidth="1"/>
    <col min="6" max="6" width="11.125" style="32" customWidth="1"/>
    <col min="7" max="7" width="14" style="31" customWidth="1"/>
    <col min="8" max="8" width="13.75" style="31" customWidth="1"/>
    <col min="9" max="9" width="14.375" style="31" customWidth="1"/>
    <col min="10" max="10" width="17.25" style="31" customWidth="1"/>
    <col min="11" max="16384" width="9" style="31"/>
  </cols>
  <sheetData>
    <row r="1" spans="2:10" ht="24" customHeight="1"/>
    <row r="2" spans="2:10" ht="25.5" customHeight="1">
      <c r="B2" s="33" t="s">
        <v>39</v>
      </c>
      <c r="C2" s="34"/>
      <c r="J2" s="84" t="s">
        <v>52</v>
      </c>
    </row>
    <row r="3" spans="2:10">
      <c r="J3" s="44" t="s">
        <v>33</v>
      </c>
    </row>
    <row r="4" spans="2:10" s="35" customFormat="1" ht="29.25" customHeight="1">
      <c r="B4" s="85" t="s">
        <v>8</v>
      </c>
      <c r="C4" s="86"/>
      <c r="D4" s="87"/>
      <c r="E4" s="36" t="s">
        <v>37</v>
      </c>
      <c r="F4" s="2" t="s">
        <v>2</v>
      </c>
      <c r="G4" s="3" t="s">
        <v>3</v>
      </c>
      <c r="H4" s="26" t="s">
        <v>10</v>
      </c>
      <c r="I4" s="4" t="s">
        <v>1</v>
      </c>
      <c r="J4" s="1" t="s">
        <v>41</v>
      </c>
    </row>
    <row r="5" spans="2:10" ht="21.75" customHeight="1" thickBot="1">
      <c r="B5" s="88"/>
      <c r="C5" s="89"/>
      <c r="D5" s="90"/>
      <c r="E5" s="6" t="s">
        <v>42</v>
      </c>
      <c r="F5" s="5" t="s">
        <v>43</v>
      </c>
      <c r="G5" s="6" t="s">
        <v>44</v>
      </c>
      <c r="H5" s="7" t="s">
        <v>45</v>
      </c>
      <c r="I5" s="8" t="s">
        <v>46</v>
      </c>
      <c r="J5" s="9" t="s">
        <v>47</v>
      </c>
    </row>
    <row r="6" spans="2:10" ht="20.100000000000001" customHeight="1" thickTop="1">
      <c r="B6" s="97" t="s">
        <v>50</v>
      </c>
      <c r="C6" s="45"/>
      <c r="D6" s="46"/>
      <c r="E6" s="47"/>
      <c r="F6" s="48" t="e">
        <f>ROUND(E6/E17,4)</f>
        <v>#DIV/0!</v>
      </c>
      <c r="G6" s="49" t="e">
        <f>E21*F6</f>
        <v>#DIV/0!</v>
      </c>
      <c r="H6" s="46" t="e">
        <f t="shared" ref="H6:H12" si="0">E6+G6</f>
        <v>#DIV/0!</v>
      </c>
      <c r="I6" s="80" t="e">
        <f>E23*F6</f>
        <v>#DIV/0!</v>
      </c>
      <c r="J6" s="50" t="e">
        <f t="shared" ref="J6:J12" si="1">H6+I6</f>
        <v>#DIV/0!</v>
      </c>
    </row>
    <row r="7" spans="2:10" ht="20.100000000000001" customHeight="1">
      <c r="B7" s="98"/>
      <c r="C7" s="51"/>
      <c r="D7" s="52"/>
      <c r="E7" s="53"/>
      <c r="F7" s="54" t="e">
        <f>ROUND(E7/E17,4)</f>
        <v>#DIV/0!</v>
      </c>
      <c r="G7" s="55" t="e">
        <f>E21*F7</f>
        <v>#DIV/0!</v>
      </c>
      <c r="H7" s="52" t="e">
        <f t="shared" si="0"/>
        <v>#DIV/0!</v>
      </c>
      <c r="I7" s="81" t="e">
        <f>E23*F7</f>
        <v>#DIV/0!</v>
      </c>
      <c r="J7" s="57" t="e">
        <f t="shared" si="1"/>
        <v>#DIV/0!</v>
      </c>
    </row>
    <row r="8" spans="2:10" ht="20.100000000000001" customHeight="1">
      <c r="B8" s="98"/>
      <c r="C8" s="51"/>
      <c r="D8" s="52"/>
      <c r="E8" s="53"/>
      <c r="F8" s="54" t="e">
        <f>ROUND(E8/E17,4)</f>
        <v>#DIV/0!</v>
      </c>
      <c r="G8" s="55" t="e">
        <f>E21*F8</f>
        <v>#DIV/0!</v>
      </c>
      <c r="H8" s="52" t="e">
        <f t="shared" si="0"/>
        <v>#DIV/0!</v>
      </c>
      <c r="I8" s="81" t="e">
        <f>E23*F8</f>
        <v>#DIV/0!</v>
      </c>
      <c r="J8" s="57" t="e">
        <f t="shared" si="1"/>
        <v>#DIV/0!</v>
      </c>
    </row>
    <row r="9" spans="2:10" ht="20.100000000000001" customHeight="1">
      <c r="B9" s="98"/>
      <c r="C9" s="51"/>
      <c r="D9" s="52"/>
      <c r="E9" s="53"/>
      <c r="F9" s="54" t="e">
        <f>ROUND(E9/E17,4)</f>
        <v>#DIV/0!</v>
      </c>
      <c r="G9" s="55" t="e">
        <f>E21*F9</f>
        <v>#DIV/0!</v>
      </c>
      <c r="H9" s="52" t="e">
        <f t="shared" si="0"/>
        <v>#DIV/0!</v>
      </c>
      <c r="I9" s="81" t="e">
        <f>E23*F9</f>
        <v>#DIV/0!</v>
      </c>
      <c r="J9" s="57" t="e">
        <f t="shared" si="1"/>
        <v>#DIV/0!</v>
      </c>
    </row>
    <row r="10" spans="2:10" ht="20.100000000000001" customHeight="1">
      <c r="B10" s="98"/>
      <c r="C10" s="51"/>
      <c r="D10" s="52"/>
      <c r="E10" s="53"/>
      <c r="F10" s="54" t="e">
        <f>ROUND(E10/E17,4)</f>
        <v>#DIV/0!</v>
      </c>
      <c r="G10" s="55" t="e">
        <f>E21*F10</f>
        <v>#DIV/0!</v>
      </c>
      <c r="H10" s="52" t="e">
        <f t="shared" si="0"/>
        <v>#DIV/0!</v>
      </c>
      <c r="I10" s="81" t="e">
        <f>E23*F10</f>
        <v>#DIV/0!</v>
      </c>
      <c r="J10" s="57" t="e">
        <f t="shared" si="1"/>
        <v>#DIV/0!</v>
      </c>
    </row>
    <row r="11" spans="2:10" ht="20.100000000000001" customHeight="1">
      <c r="B11" s="98"/>
      <c r="C11" s="51"/>
      <c r="D11" s="52"/>
      <c r="E11" s="53"/>
      <c r="F11" s="54" t="e">
        <f>ROUND(E11/E17,4)</f>
        <v>#DIV/0!</v>
      </c>
      <c r="G11" s="55" t="e">
        <f>E21*F11</f>
        <v>#DIV/0!</v>
      </c>
      <c r="H11" s="52" t="e">
        <f t="shared" si="0"/>
        <v>#DIV/0!</v>
      </c>
      <c r="I11" s="81" t="e">
        <f>E23*F11</f>
        <v>#DIV/0!</v>
      </c>
      <c r="J11" s="57" t="e">
        <f t="shared" si="1"/>
        <v>#DIV/0!</v>
      </c>
    </row>
    <row r="12" spans="2:10" ht="20.100000000000001" customHeight="1">
      <c r="B12" s="98"/>
      <c r="C12" s="51"/>
      <c r="D12" s="52"/>
      <c r="E12" s="53"/>
      <c r="F12" s="54" t="e">
        <f>ROUND(E12/E17,4)</f>
        <v>#DIV/0!</v>
      </c>
      <c r="G12" s="55" t="e">
        <f>E21*F12</f>
        <v>#DIV/0!</v>
      </c>
      <c r="H12" s="52" t="e">
        <f t="shared" si="0"/>
        <v>#DIV/0!</v>
      </c>
      <c r="I12" s="81" t="e">
        <f>E23*F12</f>
        <v>#DIV/0!</v>
      </c>
      <c r="J12" s="57" t="e">
        <f t="shared" si="1"/>
        <v>#DIV/0!</v>
      </c>
    </row>
    <row r="13" spans="2:10" ht="20.100000000000001" customHeight="1">
      <c r="B13" s="99"/>
      <c r="C13" s="58"/>
      <c r="D13" s="59"/>
      <c r="E13" s="60"/>
      <c r="F13" s="61"/>
      <c r="G13" s="62"/>
      <c r="H13" s="59"/>
      <c r="I13" s="82"/>
      <c r="J13" s="63"/>
    </row>
    <row r="14" spans="2:10" ht="20.100000000000001" customHeight="1">
      <c r="B14" s="100" t="s">
        <v>51</v>
      </c>
      <c r="C14" s="64"/>
      <c r="D14" s="65"/>
      <c r="E14" s="66"/>
      <c r="F14" s="67" t="e">
        <f>ROUND(E14/E17,4)</f>
        <v>#DIV/0!</v>
      </c>
      <c r="G14" s="68" t="e">
        <f>E21*F14</f>
        <v>#DIV/0!</v>
      </c>
      <c r="H14" s="65" t="e">
        <f>E14+G14</f>
        <v>#DIV/0!</v>
      </c>
      <c r="I14" s="83" t="e">
        <f>E23*F14</f>
        <v>#DIV/0!</v>
      </c>
      <c r="J14" s="69" t="e">
        <f>H14+I14</f>
        <v>#DIV/0!</v>
      </c>
    </row>
    <row r="15" spans="2:10" ht="20.100000000000001" customHeight="1">
      <c r="B15" s="101"/>
      <c r="C15" s="51"/>
      <c r="D15" s="52"/>
      <c r="E15" s="53"/>
      <c r="F15" s="54"/>
      <c r="G15" s="55"/>
      <c r="H15" s="52"/>
      <c r="I15" s="56"/>
      <c r="J15" s="57"/>
    </row>
    <row r="16" spans="2:10" ht="19.5" customHeight="1" thickBot="1">
      <c r="B16" s="102"/>
      <c r="C16" s="70"/>
      <c r="D16" s="71"/>
      <c r="E16" s="72"/>
      <c r="F16" s="73"/>
      <c r="G16" s="74"/>
      <c r="H16" s="71"/>
      <c r="I16" s="75"/>
      <c r="J16" s="76"/>
    </row>
    <row r="17" spans="2:10" ht="21.75" customHeight="1" thickTop="1" thickBot="1">
      <c r="B17" s="10" t="s">
        <v>56</v>
      </c>
      <c r="C17" s="11"/>
      <c r="D17" s="11" t="s">
        <v>23</v>
      </c>
      <c r="E17" s="37">
        <f t="shared" ref="E17:J17" si="2">SUM(E6:E16)</f>
        <v>0</v>
      </c>
      <c r="F17" s="12" t="e">
        <f t="shared" si="2"/>
        <v>#DIV/0!</v>
      </c>
      <c r="G17" s="40" t="e">
        <f t="shared" si="2"/>
        <v>#DIV/0!</v>
      </c>
      <c r="H17" s="41" t="e">
        <f t="shared" si="2"/>
        <v>#DIV/0!</v>
      </c>
      <c r="I17" s="42" t="e">
        <f t="shared" si="2"/>
        <v>#DIV/0!</v>
      </c>
      <c r="J17" s="43" t="e">
        <f t="shared" si="2"/>
        <v>#DIV/0!</v>
      </c>
    </row>
    <row r="18" spans="2:10" ht="20.100000000000001" customHeight="1">
      <c r="B18" s="94" t="s">
        <v>9</v>
      </c>
      <c r="C18" s="77" t="s">
        <v>11</v>
      </c>
      <c r="D18" s="78"/>
      <c r="E18" s="79"/>
      <c r="F18" s="13"/>
      <c r="G18" s="14" t="s">
        <v>24</v>
      </c>
      <c r="H18" s="14" t="s">
        <v>25</v>
      </c>
      <c r="I18" s="14" t="s">
        <v>26</v>
      </c>
      <c r="J18" s="15" t="s">
        <v>27</v>
      </c>
    </row>
    <row r="19" spans="2:10" ht="20.100000000000001" customHeight="1">
      <c r="B19" s="95"/>
      <c r="C19" s="51" t="s">
        <v>49</v>
      </c>
      <c r="D19" s="52"/>
      <c r="E19" s="53"/>
      <c r="F19" s="16"/>
      <c r="G19" s="29" t="e">
        <f>IF(E21=G17,"　","合いません")</f>
        <v>#DIV/0!</v>
      </c>
      <c r="H19" s="29" t="e">
        <f>IF(H17=E22,"　","合いません")</f>
        <v>#DIV/0!</v>
      </c>
      <c r="I19" s="29" t="e">
        <f>IF(I17=E23,"　","合いません")</f>
        <v>#DIV/0!</v>
      </c>
      <c r="J19" s="30" t="e">
        <f>IF(J17=E24,"　","合いません")</f>
        <v>#DIV/0!</v>
      </c>
    </row>
    <row r="20" spans="2:10" ht="20.100000000000001" customHeight="1" thickBot="1">
      <c r="B20" s="96"/>
      <c r="C20" s="70"/>
      <c r="D20" s="71"/>
      <c r="E20" s="72"/>
      <c r="F20" s="16"/>
      <c r="G20" s="17"/>
      <c r="H20" s="17"/>
      <c r="I20" s="17"/>
      <c r="J20" s="18"/>
    </row>
    <row r="21" spans="2:10" ht="20.100000000000001" customHeight="1" thickTop="1" thickBot="1">
      <c r="B21" s="10" t="s">
        <v>4</v>
      </c>
      <c r="C21" s="11"/>
      <c r="D21" s="11" t="s">
        <v>28</v>
      </c>
      <c r="E21" s="37">
        <f>SUM(E18:E20)</f>
        <v>0</v>
      </c>
      <c r="F21" s="16"/>
      <c r="G21" s="17"/>
      <c r="H21" s="17"/>
      <c r="I21" s="17"/>
      <c r="J21" s="18"/>
    </row>
    <row r="22" spans="2:10" ht="20.100000000000001" customHeight="1" thickBot="1">
      <c r="B22" s="19" t="s">
        <v>5</v>
      </c>
      <c r="C22" s="20"/>
      <c r="D22" s="20" t="s">
        <v>29</v>
      </c>
      <c r="E22" s="38">
        <f>E17+E21</f>
        <v>0</v>
      </c>
      <c r="F22" s="16"/>
      <c r="G22" s="17"/>
      <c r="H22" s="17"/>
      <c r="I22" s="17"/>
      <c r="J22" s="18"/>
    </row>
    <row r="23" spans="2:10" ht="20.100000000000001" customHeight="1" thickBot="1">
      <c r="B23" s="19" t="s">
        <v>0</v>
      </c>
      <c r="C23" s="20"/>
      <c r="D23" s="20" t="s">
        <v>30</v>
      </c>
      <c r="E23" s="38">
        <f>E22*0.1</f>
        <v>0</v>
      </c>
      <c r="F23" s="16"/>
      <c r="G23" s="17"/>
      <c r="H23" s="17"/>
      <c r="I23" s="17"/>
      <c r="J23" s="18"/>
    </row>
    <row r="24" spans="2:10" ht="20.100000000000001" customHeight="1">
      <c r="B24" s="21" t="s">
        <v>6</v>
      </c>
      <c r="C24" s="22"/>
      <c r="D24" s="22" t="s">
        <v>31</v>
      </c>
      <c r="E24" s="39">
        <f>SUM(E22:E23)</f>
        <v>0</v>
      </c>
      <c r="F24" s="23"/>
      <c r="G24" s="24"/>
      <c r="H24" s="24"/>
      <c r="I24" s="24"/>
      <c r="J24" s="25"/>
    </row>
    <row r="26" spans="2:10" ht="18.75" customHeight="1">
      <c r="B26" s="27" t="s">
        <v>7</v>
      </c>
      <c r="C26" s="27" t="s">
        <v>40</v>
      </c>
      <c r="D26" s="27"/>
      <c r="E26" s="27"/>
      <c r="F26" s="28"/>
      <c r="G26" s="27"/>
      <c r="H26" s="27"/>
      <c r="I26" s="27"/>
      <c r="J26" s="27"/>
    </row>
    <row r="27" spans="2:10" ht="33" customHeight="1">
      <c r="B27" s="27" t="s">
        <v>48</v>
      </c>
      <c r="C27" s="93" t="s">
        <v>38</v>
      </c>
      <c r="D27" s="93"/>
      <c r="E27" s="93"/>
      <c r="F27" s="93"/>
      <c r="G27" s="93"/>
      <c r="H27" s="93"/>
      <c r="I27" s="93"/>
      <c r="J27" s="93"/>
    </row>
    <row r="28" spans="2:10" ht="17.25" customHeight="1">
      <c r="C28" s="27" t="s">
        <v>36</v>
      </c>
      <c r="H28" s="91" t="s">
        <v>54</v>
      </c>
      <c r="I28" s="92"/>
      <c r="J28" s="92"/>
    </row>
  </sheetData>
  <mergeCells count="6">
    <mergeCell ref="B4:D5"/>
    <mergeCell ref="H28:J28"/>
    <mergeCell ref="C27:J27"/>
    <mergeCell ref="B18:B20"/>
    <mergeCell ref="B6:B13"/>
    <mergeCell ref="B14:B16"/>
  </mergeCells>
  <phoneticPr fontId="2"/>
  <printOptions horizontalCentered="1"/>
  <pageMargins left="0" right="0" top="0.47244094488188981" bottom="0.35433070866141736" header="0.39370078740157483" footer="0.19685039370078741"/>
  <pageSetup paperSize="9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9" workbookViewId="0">
      <selection activeCell="C18" sqref="C18"/>
    </sheetView>
  </sheetViews>
  <sheetFormatPr defaultRowHeight="13.5"/>
  <cols>
    <col min="1" max="1" width="3.125" style="31" customWidth="1"/>
    <col min="2" max="2" width="5.5" style="31" customWidth="1"/>
    <col min="3" max="3" width="30.25" style="31" customWidth="1"/>
    <col min="4" max="4" width="8.75" style="31" customWidth="1"/>
    <col min="5" max="5" width="18.25" style="31" customWidth="1"/>
    <col min="6" max="6" width="11.125" style="32" customWidth="1"/>
    <col min="7" max="7" width="14" style="31" customWidth="1"/>
    <col min="8" max="8" width="13.75" style="31" customWidth="1"/>
    <col min="9" max="9" width="14.375" style="31" customWidth="1"/>
    <col min="10" max="10" width="17.25" style="31" customWidth="1"/>
    <col min="11" max="16384" width="9" style="31"/>
  </cols>
  <sheetData>
    <row r="1" spans="2:10" ht="24" customHeight="1"/>
    <row r="2" spans="2:10" ht="25.5" customHeight="1">
      <c r="B2" s="33" t="s">
        <v>39</v>
      </c>
      <c r="C2" s="34"/>
      <c r="J2" s="84" t="s">
        <v>53</v>
      </c>
    </row>
    <row r="3" spans="2:10">
      <c r="J3" s="44" t="s">
        <v>33</v>
      </c>
    </row>
    <row r="4" spans="2:10" s="35" customFormat="1" ht="29.25" customHeight="1">
      <c r="B4" s="85" t="s">
        <v>8</v>
      </c>
      <c r="C4" s="86"/>
      <c r="D4" s="87"/>
      <c r="E4" s="36" t="s">
        <v>37</v>
      </c>
      <c r="F4" s="2" t="s">
        <v>2</v>
      </c>
      <c r="G4" s="3" t="s">
        <v>3</v>
      </c>
      <c r="H4" s="26" t="s">
        <v>10</v>
      </c>
      <c r="I4" s="4" t="s">
        <v>1</v>
      </c>
      <c r="J4" s="1" t="s">
        <v>41</v>
      </c>
    </row>
    <row r="5" spans="2:10" ht="21.75" customHeight="1" thickBot="1">
      <c r="B5" s="88"/>
      <c r="C5" s="89"/>
      <c r="D5" s="90"/>
      <c r="E5" s="6" t="s">
        <v>17</v>
      </c>
      <c r="F5" s="5" t="s">
        <v>18</v>
      </c>
      <c r="G5" s="6" t="s">
        <v>19</v>
      </c>
      <c r="H5" s="7" t="s">
        <v>20</v>
      </c>
      <c r="I5" s="8" t="s">
        <v>21</v>
      </c>
      <c r="J5" s="9" t="s">
        <v>22</v>
      </c>
    </row>
    <row r="6" spans="2:10" ht="20.100000000000001" customHeight="1" thickTop="1">
      <c r="B6" s="97" t="s">
        <v>50</v>
      </c>
      <c r="C6" s="45" t="s">
        <v>14</v>
      </c>
      <c r="D6" s="46"/>
      <c r="E6" s="47">
        <v>735500000</v>
      </c>
      <c r="F6" s="48">
        <f>ROUND(E6/E16,4)</f>
        <v>0.67730000000000001</v>
      </c>
      <c r="G6" s="49">
        <f>E20*F6</f>
        <v>77212200</v>
      </c>
      <c r="H6" s="46">
        <f>E6+G6</f>
        <v>812712200</v>
      </c>
      <c r="I6" s="80">
        <f>E22*F6</f>
        <v>81276000</v>
      </c>
      <c r="J6" s="50">
        <f>H6+I6</f>
        <v>893988200</v>
      </c>
    </row>
    <row r="7" spans="2:10" ht="20.100000000000001" customHeight="1">
      <c r="B7" s="98"/>
      <c r="C7" s="51" t="s">
        <v>12</v>
      </c>
      <c r="D7" s="52"/>
      <c r="E7" s="53">
        <v>100500000</v>
      </c>
      <c r="F7" s="54">
        <f>ROUND(E7/E16,4)</f>
        <v>9.2499999999999999E-2</v>
      </c>
      <c r="G7" s="55">
        <f>E20*F7</f>
        <v>10545000</v>
      </c>
      <c r="H7" s="52">
        <f t="shared" ref="H7:H13" si="0">E7+G7</f>
        <v>111045000</v>
      </c>
      <c r="I7" s="81">
        <f>E22*F7</f>
        <v>11100000</v>
      </c>
      <c r="J7" s="57">
        <f t="shared" ref="J7:J13" si="1">H7+I7</f>
        <v>122145000</v>
      </c>
    </row>
    <row r="8" spans="2:10" ht="20.100000000000001" customHeight="1">
      <c r="B8" s="98"/>
      <c r="C8" s="51" t="s">
        <v>13</v>
      </c>
      <c r="D8" s="52"/>
      <c r="E8" s="53">
        <v>106000000</v>
      </c>
      <c r="F8" s="54">
        <f>ROUND(E8/E16,4)</f>
        <v>9.7600000000000006E-2</v>
      </c>
      <c r="G8" s="55">
        <f>E20*F8</f>
        <v>11126400</v>
      </c>
      <c r="H8" s="52">
        <f t="shared" si="0"/>
        <v>117126400</v>
      </c>
      <c r="I8" s="81">
        <f>E22*F8</f>
        <v>11712000</v>
      </c>
      <c r="J8" s="57">
        <f t="shared" si="1"/>
        <v>128838400</v>
      </c>
    </row>
    <row r="9" spans="2:10" ht="20.100000000000001" customHeight="1">
      <c r="B9" s="98"/>
      <c r="C9" s="51" t="s">
        <v>15</v>
      </c>
      <c r="D9" s="52"/>
      <c r="E9" s="53">
        <v>88000000</v>
      </c>
      <c r="F9" s="54">
        <f>ROUND(E9/E16,4)</f>
        <v>8.1000000000000003E-2</v>
      </c>
      <c r="G9" s="55">
        <f>E20*F9</f>
        <v>9234000</v>
      </c>
      <c r="H9" s="52">
        <f t="shared" si="0"/>
        <v>97234000</v>
      </c>
      <c r="I9" s="81">
        <f>E22*F9</f>
        <v>9720000</v>
      </c>
      <c r="J9" s="57">
        <f t="shared" si="1"/>
        <v>106954000</v>
      </c>
    </row>
    <row r="10" spans="2:10" ht="20.100000000000001" customHeight="1">
      <c r="B10" s="98"/>
      <c r="C10" s="51" t="s">
        <v>16</v>
      </c>
      <c r="D10" s="52"/>
      <c r="E10" s="53">
        <v>32000000</v>
      </c>
      <c r="F10" s="54">
        <f>ROUND(E10/E16,4)</f>
        <v>2.9499999999999998E-2</v>
      </c>
      <c r="G10" s="55">
        <f>E20*F10</f>
        <v>3363000</v>
      </c>
      <c r="H10" s="52">
        <f t="shared" si="0"/>
        <v>35363000</v>
      </c>
      <c r="I10" s="81">
        <f>E22*F10</f>
        <v>3540000</v>
      </c>
      <c r="J10" s="57">
        <f t="shared" si="1"/>
        <v>38903000</v>
      </c>
    </row>
    <row r="11" spans="2:10" ht="20.100000000000001" customHeight="1">
      <c r="B11" s="98"/>
      <c r="C11" s="51" t="s">
        <v>35</v>
      </c>
      <c r="D11" s="52"/>
      <c r="E11" s="53">
        <v>12500000</v>
      </c>
      <c r="F11" s="54">
        <f>ROUND(E11/E16,4)</f>
        <v>1.15E-2</v>
      </c>
      <c r="G11" s="55">
        <f>E20*F11</f>
        <v>1311000</v>
      </c>
      <c r="H11" s="52">
        <f t="shared" si="0"/>
        <v>13811000</v>
      </c>
      <c r="I11" s="81">
        <f>E22*F11</f>
        <v>1380000</v>
      </c>
      <c r="J11" s="57">
        <f t="shared" si="1"/>
        <v>15191000</v>
      </c>
    </row>
    <row r="12" spans="2:10" ht="20.100000000000001" customHeight="1">
      <c r="B12" s="99"/>
      <c r="C12" s="58"/>
      <c r="D12" s="59"/>
      <c r="E12" s="60"/>
      <c r="F12" s="61"/>
      <c r="G12" s="62"/>
      <c r="H12" s="59"/>
      <c r="I12" s="82"/>
      <c r="J12" s="63"/>
    </row>
    <row r="13" spans="2:10" ht="20.100000000000001" customHeight="1">
      <c r="B13" s="100" t="s">
        <v>51</v>
      </c>
      <c r="C13" s="64" t="s">
        <v>34</v>
      </c>
      <c r="D13" s="65"/>
      <c r="E13" s="66">
        <v>11500000</v>
      </c>
      <c r="F13" s="67">
        <f>ROUND(E13/E16,4)</f>
        <v>1.06E-2</v>
      </c>
      <c r="G13" s="68">
        <f>E20*F13</f>
        <v>1208400</v>
      </c>
      <c r="H13" s="65">
        <f t="shared" si="0"/>
        <v>12708400</v>
      </c>
      <c r="I13" s="83">
        <f>E22*F13</f>
        <v>1272000</v>
      </c>
      <c r="J13" s="69">
        <f t="shared" si="1"/>
        <v>13980400</v>
      </c>
    </row>
    <row r="14" spans="2:10" ht="20.100000000000001" customHeight="1">
      <c r="B14" s="101"/>
      <c r="C14" s="51"/>
      <c r="D14" s="52"/>
      <c r="E14" s="53"/>
      <c r="F14" s="54"/>
      <c r="G14" s="55"/>
      <c r="H14" s="52"/>
      <c r="I14" s="56"/>
      <c r="J14" s="57"/>
    </row>
    <row r="15" spans="2:10" ht="19.5" customHeight="1" thickBot="1">
      <c r="B15" s="102"/>
      <c r="C15" s="70"/>
      <c r="D15" s="71"/>
      <c r="E15" s="72"/>
      <c r="F15" s="73"/>
      <c r="G15" s="74"/>
      <c r="H15" s="71"/>
      <c r="I15" s="75"/>
      <c r="J15" s="76"/>
    </row>
    <row r="16" spans="2:10" ht="21.75" customHeight="1" thickTop="1" thickBot="1">
      <c r="B16" s="10" t="s">
        <v>56</v>
      </c>
      <c r="C16" s="11"/>
      <c r="D16" s="11" t="s">
        <v>23</v>
      </c>
      <c r="E16" s="37">
        <f t="shared" ref="E16:J16" si="2">SUM(E6:E15)</f>
        <v>1086000000</v>
      </c>
      <c r="F16" s="12">
        <f t="shared" si="2"/>
        <v>1</v>
      </c>
      <c r="G16" s="40">
        <f t="shared" si="2"/>
        <v>114000000</v>
      </c>
      <c r="H16" s="41">
        <f>SUM(H6:H15)</f>
        <v>1200000000</v>
      </c>
      <c r="I16" s="42">
        <f>SUM(I6:I15)</f>
        <v>120000000</v>
      </c>
      <c r="J16" s="43">
        <f t="shared" si="2"/>
        <v>1320000000</v>
      </c>
    </row>
    <row r="17" spans="2:10" ht="20.100000000000001" customHeight="1">
      <c r="B17" s="94" t="s">
        <v>9</v>
      </c>
      <c r="C17" s="77" t="s">
        <v>11</v>
      </c>
      <c r="D17" s="78"/>
      <c r="E17" s="79">
        <v>32000000</v>
      </c>
      <c r="F17" s="13"/>
      <c r="G17" s="14" t="s">
        <v>24</v>
      </c>
      <c r="H17" s="14" t="s">
        <v>25</v>
      </c>
      <c r="I17" s="14" t="s">
        <v>26</v>
      </c>
      <c r="J17" s="15" t="s">
        <v>27</v>
      </c>
    </row>
    <row r="18" spans="2:10" ht="20.100000000000001" customHeight="1">
      <c r="B18" s="95"/>
      <c r="C18" s="51" t="s">
        <v>49</v>
      </c>
      <c r="D18" s="52"/>
      <c r="E18" s="53">
        <v>82000000</v>
      </c>
      <c r="F18" s="16"/>
      <c r="G18" s="29" t="str">
        <f>IF(E20=G16,"　","合いません")</f>
        <v>　</v>
      </c>
      <c r="H18" s="29" t="str">
        <f>IF(H16=E21,"　","合いません")</f>
        <v>　</v>
      </c>
      <c r="I18" s="29" t="str">
        <f>IF(I16=E22,"　","合いません")</f>
        <v>　</v>
      </c>
      <c r="J18" s="30" t="str">
        <f>IF(J16=E23,"　","合いません")</f>
        <v>　</v>
      </c>
    </row>
    <row r="19" spans="2:10" ht="20.100000000000001" customHeight="1" thickBot="1">
      <c r="B19" s="96"/>
      <c r="C19" s="70"/>
      <c r="D19" s="71"/>
      <c r="E19" s="72"/>
      <c r="F19" s="16"/>
      <c r="G19" s="17"/>
      <c r="H19" s="17"/>
      <c r="I19" s="17"/>
      <c r="J19" s="18"/>
    </row>
    <row r="20" spans="2:10" ht="20.100000000000001" customHeight="1" thickTop="1" thickBot="1">
      <c r="B20" s="10" t="s">
        <v>4</v>
      </c>
      <c r="C20" s="11"/>
      <c r="D20" s="11" t="s">
        <v>28</v>
      </c>
      <c r="E20" s="37">
        <f>SUM(E17:E19)</f>
        <v>114000000</v>
      </c>
      <c r="F20" s="16"/>
      <c r="G20" s="17"/>
      <c r="H20" s="17"/>
      <c r="I20" s="17"/>
      <c r="J20" s="18"/>
    </row>
    <row r="21" spans="2:10" ht="20.100000000000001" customHeight="1" thickBot="1">
      <c r="B21" s="19" t="s">
        <v>5</v>
      </c>
      <c r="C21" s="20"/>
      <c r="D21" s="20" t="s">
        <v>29</v>
      </c>
      <c r="E21" s="38">
        <f>E16+E20</f>
        <v>1200000000</v>
      </c>
      <c r="F21" s="16"/>
      <c r="G21" s="17"/>
      <c r="H21" s="17"/>
      <c r="I21" s="17"/>
      <c r="J21" s="18"/>
    </row>
    <row r="22" spans="2:10" ht="20.100000000000001" customHeight="1" thickBot="1">
      <c r="B22" s="19" t="s">
        <v>0</v>
      </c>
      <c r="C22" s="20"/>
      <c r="D22" s="20" t="s">
        <v>30</v>
      </c>
      <c r="E22" s="38">
        <f>E21*0.1</f>
        <v>120000000</v>
      </c>
      <c r="F22" s="16"/>
      <c r="G22" s="17"/>
      <c r="H22" s="17"/>
      <c r="I22" s="17"/>
      <c r="J22" s="18"/>
    </row>
    <row r="23" spans="2:10" ht="20.100000000000001" customHeight="1">
      <c r="B23" s="21" t="s">
        <v>6</v>
      </c>
      <c r="C23" s="22"/>
      <c r="D23" s="22" t="s">
        <v>31</v>
      </c>
      <c r="E23" s="39">
        <f>SUM(E21:E22)</f>
        <v>1320000000</v>
      </c>
      <c r="F23" s="23"/>
      <c r="G23" s="24"/>
      <c r="H23" s="24"/>
      <c r="I23" s="24"/>
      <c r="J23" s="25"/>
    </row>
    <row r="25" spans="2:10" ht="18.75" customHeight="1">
      <c r="B25" s="27" t="s">
        <v>7</v>
      </c>
      <c r="C25" s="27" t="s">
        <v>40</v>
      </c>
      <c r="D25" s="27"/>
      <c r="E25" s="27"/>
      <c r="F25" s="28"/>
      <c r="G25" s="27"/>
      <c r="H25" s="27"/>
      <c r="I25" s="27"/>
      <c r="J25" s="27"/>
    </row>
    <row r="26" spans="2:10" ht="33" customHeight="1">
      <c r="B26" s="27" t="s">
        <v>32</v>
      </c>
      <c r="C26" s="93" t="s">
        <v>38</v>
      </c>
      <c r="D26" s="93"/>
      <c r="E26" s="93"/>
      <c r="F26" s="93"/>
      <c r="G26" s="93"/>
      <c r="H26" s="93"/>
      <c r="I26" s="93"/>
      <c r="J26" s="93"/>
    </row>
    <row r="27" spans="2:10" ht="17.25" customHeight="1">
      <c r="C27" s="27" t="s">
        <v>36</v>
      </c>
      <c r="H27" s="91" t="s">
        <v>55</v>
      </c>
      <c r="I27" s="92"/>
      <c r="J27" s="92"/>
    </row>
  </sheetData>
  <mergeCells count="6">
    <mergeCell ref="B4:D5"/>
    <mergeCell ref="H27:J27"/>
    <mergeCell ref="C26:J26"/>
    <mergeCell ref="B17:B19"/>
    <mergeCell ref="B6:B12"/>
    <mergeCell ref="B13:B15"/>
  </mergeCells>
  <phoneticPr fontId="2"/>
  <printOptions horizontalCentered="1"/>
  <pageMargins left="0" right="0" top="0.47244094488188981" bottom="0.35433070866141736" header="0.39370078740157483" footer="0.19685039370078741"/>
  <pageSetup paperSize="9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2013-08-15T00:08:35Z</cp:lastPrinted>
  <dcterms:created xsi:type="dcterms:W3CDTF">2007-03-28T05:53:17Z</dcterms:created>
  <dcterms:modified xsi:type="dcterms:W3CDTF">2016-03-23T05:04:50Z</dcterms:modified>
</cp:coreProperties>
</file>