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340" windowHeight="8100" activeTab="1"/>
  </bookViews>
  <sheets>
    <sheet name="事業費・資金調達内訳等一覧表" sheetId="1" r:id="rId1"/>
    <sheet name="作成上の留意点" sheetId="2" r:id="rId2"/>
  </sheets>
  <definedNames>
    <definedName name="_xlnm.Print_Area" localSheetId="1">作成上の留意点!$A$1:$K$50</definedName>
    <definedName name="_xlnm.Print_Area" localSheetId="0">事業費・資金調達内訳等一覧表!$B$1:$O$57</definedName>
    <definedName name="Z_D3D8BAF4_BD87_4EAE_A5A9_00D10A04ACA5_.wvu.PrintArea" localSheetId="1" hidden="1">作成上の留意点!$A$1:$K$50</definedName>
    <definedName name="Z_D3D8BAF4_BD87_4EAE_A5A9_00D10A04ACA5_.wvu.PrintArea" localSheetId="0" hidden="1">事業費・資金調達内訳等一覧表!$B$1:$O$57</definedName>
  </definedNames>
  <calcPr calcId="145621" calcMode="manual"/>
</workbook>
</file>

<file path=xl/calcChain.xml><?xml version="1.0" encoding="utf-8"?>
<calcChain xmlns="http://schemas.openxmlformats.org/spreadsheetml/2006/main">
  <c r="M53" i="1" l="1"/>
  <c r="J53" i="1"/>
  <c r="M42" i="1"/>
  <c r="G20" i="1"/>
  <c r="N26" i="1"/>
  <c r="N42" i="1" s="1"/>
  <c r="J25" i="1"/>
  <c r="J26" i="1" s="1"/>
  <c r="J42" i="1" s="1"/>
  <c r="I25" i="1"/>
  <c r="I26" i="1" s="1"/>
  <c r="I42" i="1" s="1"/>
  <c r="H25" i="1"/>
  <c r="H26" i="1" s="1"/>
  <c r="H42" i="1" s="1"/>
  <c r="G23" i="1"/>
  <c r="G25" i="1" s="1"/>
  <c r="G21" i="1"/>
  <c r="G19" i="1"/>
  <c r="G26" i="1" l="1"/>
  <c r="G42" i="1" s="1"/>
  <c r="G55" i="1" s="1"/>
  <c r="G9" i="1" l="1"/>
  <c r="G18" i="1"/>
  <c r="Q7" i="1" l="1"/>
  <c r="R7" i="1"/>
  <c r="S7" i="1"/>
  <c r="G8" i="1"/>
  <c r="G16" i="1"/>
  <c r="G10" i="1"/>
  <c r="G11" i="1"/>
  <c r="G12" i="1"/>
  <c r="G13" i="1"/>
  <c r="H13" i="1"/>
  <c r="I13" i="1"/>
  <c r="J13" i="1"/>
  <c r="G14" i="1"/>
  <c r="G15" i="1"/>
  <c r="H16" i="1"/>
  <c r="I16" i="1"/>
  <c r="J16" i="1"/>
  <c r="K16" i="1"/>
  <c r="L16" i="1"/>
  <c r="G52" i="1"/>
  <c r="N52" i="1" s="1"/>
  <c r="G22" i="1"/>
  <c r="G24" i="1"/>
  <c r="G49" i="1" s="1"/>
  <c r="N49" i="1" s="1"/>
  <c r="L25" i="1"/>
  <c r="M25" i="1"/>
  <c r="Q26" i="1"/>
  <c r="K26" i="1"/>
  <c r="L26" i="1"/>
  <c r="S26" i="1" s="1"/>
  <c r="M26" i="1"/>
  <c r="G27" i="1"/>
  <c r="N27" i="1" s="1"/>
  <c r="G28" i="1"/>
  <c r="N28" i="1" s="1"/>
  <c r="G29" i="1"/>
  <c r="G51" i="1" s="1"/>
  <c r="G30" i="1"/>
  <c r="N30" i="1" s="1"/>
  <c r="G31" i="1"/>
  <c r="N31" i="1" s="1"/>
  <c r="I31" i="1"/>
  <c r="J31" i="1"/>
  <c r="J34" i="1" s="1"/>
  <c r="J35" i="1" s="1"/>
  <c r="G32" i="1"/>
  <c r="N32" i="1" s="1"/>
  <c r="G33" i="1"/>
  <c r="N33" i="1" s="1"/>
  <c r="G34" i="1"/>
  <c r="H34" i="1"/>
  <c r="I34" i="1"/>
  <c r="K34" i="1"/>
  <c r="L34" i="1"/>
  <c r="M34" i="1"/>
  <c r="G35" i="1"/>
  <c r="H35" i="1"/>
  <c r="I35" i="1"/>
  <c r="R35" i="1" s="1"/>
  <c r="K35" i="1"/>
  <c r="K42" i="1" s="1"/>
  <c r="L35" i="1"/>
  <c r="M35" i="1"/>
  <c r="Q35" i="1"/>
  <c r="S35" i="1"/>
  <c r="G36" i="1"/>
  <c r="N36" i="1"/>
  <c r="N38" i="1" s="1"/>
  <c r="G37" i="1"/>
  <c r="N37" i="1"/>
  <c r="G38" i="1"/>
  <c r="H38" i="1"/>
  <c r="H58" i="1" s="1"/>
  <c r="H59" i="1" s="1"/>
  <c r="I38" i="1"/>
  <c r="J38" i="1"/>
  <c r="K38" i="1"/>
  <c r="L38" i="1"/>
  <c r="L42" i="1" s="1"/>
  <c r="L58" i="1" s="1"/>
  <c r="L59" i="1" s="1"/>
  <c r="M38" i="1"/>
  <c r="R38" i="1"/>
  <c r="G39" i="1"/>
  <c r="N39" i="1" s="1"/>
  <c r="G40" i="1"/>
  <c r="G41" i="1" s="1"/>
  <c r="H41" i="1"/>
  <c r="I41" i="1"/>
  <c r="R41" i="1" s="1"/>
  <c r="J41" i="1"/>
  <c r="K41" i="1"/>
  <c r="L41" i="1"/>
  <c r="M41" i="1"/>
  <c r="M55" i="1" s="1"/>
  <c r="M56" i="1" s="1"/>
  <c r="Q41" i="1"/>
  <c r="S41" i="1"/>
  <c r="H44" i="1"/>
  <c r="H46" i="1" s="1"/>
  <c r="I44" i="1"/>
  <c r="J44" i="1"/>
  <c r="K44" i="1"/>
  <c r="L44" i="1"/>
  <c r="M44" i="1"/>
  <c r="G45" i="1"/>
  <c r="H45" i="1"/>
  <c r="I45" i="1"/>
  <c r="J45" i="1"/>
  <c r="K45" i="1"/>
  <c r="L45" i="1"/>
  <c r="M45" i="1"/>
  <c r="N45" i="1"/>
  <c r="I46" i="1"/>
  <c r="J46" i="1"/>
  <c r="K46" i="1"/>
  <c r="L46" i="1"/>
  <c r="M46" i="1"/>
  <c r="H47" i="1"/>
  <c r="I47" i="1"/>
  <c r="J47" i="1"/>
  <c r="J50" i="1" s="1"/>
  <c r="K47" i="1"/>
  <c r="L47" i="1"/>
  <c r="M47" i="1"/>
  <c r="H49" i="1"/>
  <c r="I49" i="1"/>
  <c r="I50" i="1" s="1"/>
  <c r="J49" i="1"/>
  <c r="K49" i="1"/>
  <c r="L49" i="1"/>
  <c r="M49" i="1"/>
  <c r="H50" i="1"/>
  <c r="K50" i="1"/>
  <c r="L50" i="1"/>
  <c r="M50" i="1"/>
  <c r="H51" i="1"/>
  <c r="H53" i="1" s="1"/>
  <c r="I51" i="1"/>
  <c r="J51" i="1"/>
  <c r="K51" i="1"/>
  <c r="L51" i="1"/>
  <c r="M51" i="1"/>
  <c r="H52" i="1"/>
  <c r="I52" i="1"/>
  <c r="J52" i="1"/>
  <c r="K52" i="1"/>
  <c r="L52" i="1"/>
  <c r="M52" i="1"/>
  <c r="I53" i="1"/>
  <c r="K53" i="1"/>
  <c r="L53" i="1"/>
  <c r="N54" i="1"/>
  <c r="G53" i="1" l="1"/>
  <c r="R26" i="1"/>
  <c r="I58" i="1"/>
  <c r="I59" i="1" s="1"/>
  <c r="N51" i="1"/>
  <c r="N34" i="1"/>
  <c r="N35" i="1"/>
  <c r="G48" i="1"/>
  <c r="N48" i="1" s="1"/>
  <c r="G47" i="1"/>
  <c r="G44" i="1"/>
  <c r="N40" i="1"/>
  <c r="N41" i="1" s="1"/>
  <c r="S38" i="1"/>
  <c r="N29" i="1"/>
  <c r="N24" i="1"/>
  <c r="N22" i="1"/>
  <c r="Q38" i="1"/>
  <c r="G56" i="1" l="1"/>
  <c r="N53" i="1"/>
  <c r="G58" i="1"/>
  <c r="G59" i="1" s="1"/>
  <c r="N55" i="1"/>
  <c r="N56" i="1" s="1"/>
  <c r="N5" i="1" s="1"/>
  <c r="N44" i="1"/>
  <c r="N46" i="1" s="1"/>
  <c r="G46" i="1"/>
  <c r="N47" i="1"/>
  <c r="N50" i="1" s="1"/>
  <c r="M3" i="1" s="1"/>
  <c r="G50" i="1"/>
</calcChain>
</file>

<file path=xl/comments1.xml><?xml version="1.0" encoding="utf-8"?>
<comments xmlns="http://schemas.openxmlformats.org/spreadsheetml/2006/main">
  <authors>
    <author>東京都</author>
    <author>d2014</author>
  </authors>
  <commentList>
    <comment ref="I7" authorId="0">
      <text>
        <r>
          <rPr>
            <b/>
            <sz val="14"/>
            <color indexed="81"/>
            <rFont val="ＭＳ Ｐゴシック"/>
            <family val="3"/>
            <charset val="128"/>
          </rPr>
          <t>注４</t>
        </r>
      </text>
    </comment>
    <comment ref="D9" authorId="0">
      <text>
        <r>
          <rPr>
            <b/>
            <sz val="14"/>
            <color indexed="81"/>
            <rFont val="ＭＳ Ｐゴシック"/>
            <family val="3"/>
            <charset val="128"/>
          </rPr>
          <t>注６</t>
        </r>
      </text>
    </comment>
    <comment ref="M9" authorId="1">
      <text>
        <r>
          <rPr>
            <b/>
            <sz val="14"/>
            <color indexed="81"/>
            <rFont val="ＭＳ Ｐゴシック"/>
            <family val="3"/>
            <charset val="128"/>
          </rPr>
          <t>注５</t>
        </r>
      </text>
    </comment>
    <comment ref="H10" authorId="1">
      <text>
        <r>
          <rPr>
            <b/>
            <sz val="14"/>
            <color indexed="81"/>
            <rFont val="ＭＳ Ｐゴシック"/>
            <family val="3"/>
            <charset val="128"/>
          </rPr>
          <t>注１</t>
        </r>
      </text>
    </comment>
    <comment ref="H14" authorId="1">
      <text>
        <r>
          <rPr>
            <b/>
            <sz val="14"/>
            <color indexed="81"/>
            <rFont val="ＭＳ Ｐゴシック"/>
            <family val="3"/>
            <charset val="128"/>
          </rPr>
          <t>注２</t>
        </r>
      </text>
    </comment>
    <comment ref="H15" authorId="1">
      <text>
        <r>
          <rPr>
            <b/>
            <sz val="14"/>
            <color indexed="81"/>
            <rFont val="ＭＳ Ｐゴシック"/>
            <family val="3"/>
            <charset val="128"/>
          </rPr>
          <t>注３</t>
        </r>
      </text>
    </comment>
    <comment ref="F24" authorId="0">
      <text>
        <r>
          <rPr>
            <b/>
            <sz val="14"/>
            <color indexed="81"/>
            <rFont val="ＭＳ Ｐゴシック"/>
            <family val="3"/>
            <charset val="128"/>
          </rPr>
          <t>注７</t>
        </r>
      </text>
    </comment>
  </commentList>
</comments>
</file>

<file path=xl/sharedStrings.xml><?xml version="1.0" encoding="utf-8"?>
<sst xmlns="http://schemas.openxmlformats.org/spreadsheetml/2006/main" count="93" uniqueCount="68">
  <si>
    <t>（チェック）</t>
    <phoneticPr fontId="5"/>
  </si>
  <si>
    <t>借入比率（Ｄ＝（Ａ－Ｂ）／Ｃ）</t>
    <rPh sb="0" eb="2">
      <t>カリイレ</t>
    </rPh>
    <rPh sb="2" eb="4">
      <t>ヒリツ</t>
    </rPh>
    <phoneticPr fontId="5"/>
  </si>
  <si>
    <t>資金総額（＝事業費合計額）（Ｃ）</t>
    <rPh sb="0" eb="2">
      <t>シキン</t>
    </rPh>
    <rPh sb="2" eb="4">
      <t>ソウガク</t>
    </rPh>
    <rPh sb="6" eb="7">
      <t>コト</t>
    </rPh>
    <rPh sb="7" eb="8">
      <t>ギョウ</t>
    </rPh>
    <rPh sb="8" eb="9">
      <t>ヒ</t>
    </rPh>
    <rPh sb="9" eb="10">
      <t>ゴウ</t>
    </rPh>
    <rPh sb="10" eb="11">
      <t>ケイ</t>
    </rPh>
    <rPh sb="11" eb="12">
      <t>ガク</t>
    </rPh>
    <phoneticPr fontId="5"/>
  </si>
  <si>
    <t>償還補助額（Ｂ）</t>
    <rPh sb="0" eb="2">
      <t>ショウカン</t>
    </rPh>
    <rPh sb="2" eb="4">
      <t>ホジョ</t>
    </rPh>
    <rPh sb="4" eb="5">
      <t>ガク</t>
    </rPh>
    <phoneticPr fontId="5"/>
  </si>
  <si>
    <t>借　入　金　計（Ａ)</t>
    <rPh sb="0" eb="1">
      <t>シャク</t>
    </rPh>
    <rPh sb="2" eb="3">
      <t>イリ</t>
    </rPh>
    <rPh sb="4" eb="5">
      <t>キン</t>
    </rPh>
    <rPh sb="6" eb="7">
      <t>ケイ</t>
    </rPh>
    <phoneticPr fontId="5"/>
  </si>
  <si>
    <t>協調融資</t>
    <rPh sb="0" eb="2">
      <t>キョウチョウ</t>
    </rPh>
    <rPh sb="2" eb="4">
      <t>ユウシ</t>
    </rPh>
    <phoneticPr fontId="5"/>
  </si>
  <si>
    <t>福祉医療機構借入金</t>
    <rPh sb="0" eb="2">
      <t>フクシ</t>
    </rPh>
    <rPh sb="2" eb="4">
      <t>イリョウ</t>
    </rPh>
    <rPh sb="4" eb="6">
      <t>キコウ</t>
    </rPh>
    <rPh sb="6" eb="8">
      <t>カリイレ</t>
    </rPh>
    <rPh sb="8" eb="9">
      <t>キン</t>
    </rPh>
    <phoneticPr fontId="5"/>
  </si>
  <si>
    <t>借入金内訳（再掲）</t>
    <rPh sb="0" eb="2">
      <t>カリイレ</t>
    </rPh>
    <rPh sb="2" eb="3">
      <t>キン</t>
    </rPh>
    <rPh sb="3" eb="5">
      <t>ウチワケ</t>
    </rPh>
    <rPh sb="6" eb="8">
      <t>サイケイ</t>
    </rPh>
    <phoneticPr fontId="5"/>
  </si>
  <si>
    <t>自 己 資 金 計</t>
    <rPh sb="0" eb="1">
      <t>ジ</t>
    </rPh>
    <rPh sb="2" eb="3">
      <t>オノレ</t>
    </rPh>
    <rPh sb="4" eb="5">
      <t>シ</t>
    </rPh>
    <rPh sb="6" eb="7">
      <t>カネ</t>
    </rPh>
    <rPh sb="8" eb="9">
      <t>ケイ</t>
    </rPh>
    <phoneticPr fontId="5"/>
  </si>
  <si>
    <t>寄附金計</t>
    <rPh sb="0" eb="2">
      <t>キフ</t>
    </rPh>
    <rPh sb="3" eb="4">
      <t>ケイ</t>
    </rPh>
    <phoneticPr fontId="5"/>
  </si>
  <si>
    <t>法人自己資金</t>
    <rPh sb="0" eb="2">
      <t>ホウジン</t>
    </rPh>
    <rPh sb="2" eb="4">
      <t>ジコ</t>
    </rPh>
    <rPh sb="4" eb="6">
      <t>シキン</t>
    </rPh>
    <phoneticPr fontId="5"/>
  </si>
  <si>
    <t>自己資金内訳（再掲）</t>
    <rPh sb="0" eb="2">
      <t>ジコ</t>
    </rPh>
    <rPh sb="2" eb="4">
      <t>シキン</t>
    </rPh>
    <rPh sb="4" eb="6">
      <t>ウチワケ</t>
    </rPh>
    <rPh sb="7" eb="9">
      <t>サイケイ</t>
    </rPh>
    <phoneticPr fontId="5"/>
  </si>
  <si>
    <t>補　助　金　計</t>
    <rPh sb="0" eb="1">
      <t>ホ</t>
    </rPh>
    <rPh sb="2" eb="3">
      <t>スケ</t>
    </rPh>
    <rPh sb="4" eb="5">
      <t>キン</t>
    </rPh>
    <rPh sb="6" eb="7">
      <t>ケイ</t>
    </rPh>
    <phoneticPr fontId="5"/>
  </si>
  <si>
    <t>区市町村補助金</t>
    <rPh sb="0" eb="4">
      <t>クシチョウソン</t>
    </rPh>
    <rPh sb="4" eb="7">
      <t>ホジョキン</t>
    </rPh>
    <phoneticPr fontId="5"/>
  </si>
  <si>
    <t>東京都補助金</t>
    <rPh sb="0" eb="3">
      <t>トウキョウト</t>
    </rPh>
    <rPh sb="3" eb="6">
      <t>ホジョキン</t>
    </rPh>
    <phoneticPr fontId="5"/>
  </si>
  <si>
    <t>補助金内訳（再掲）</t>
    <rPh sb="0" eb="3">
      <t>ホジョキン</t>
    </rPh>
    <rPh sb="3" eb="5">
      <t>ウチワケ</t>
    </rPh>
    <rPh sb="6" eb="8">
      <t>サイケイ</t>
    </rPh>
    <phoneticPr fontId="5"/>
  </si>
  <si>
    <t>再掲</t>
    <rPh sb="0" eb="2">
      <t>サイケイ</t>
    </rPh>
    <phoneticPr fontId="5"/>
  </si>
  <si>
    <t>合　　　　　　　　　計</t>
    <rPh sb="0" eb="1">
      <t>ゴウ</t>
    </rPh>
    <rPh sb="10" eb="11">
      <t>ケイ</t>
    </rPh>
    <phoneticPr fontId="5"/>
  </si>
  <si>
    <t>小　　　計</t>
    <rPh sb="0" eb="1">
      <t>ショウ</t>
    </rPh>
    <rPh sb="4" eb="5">
      <t>ケイ</t>
    </rPh>
    <phoneticPr fontId="5"/>
  </si>
  <si>
    <t>寄附金（（医社）○○会）</t>
    <rPh sb="0" eb="2">
      <t>キフ</t>
    </rPh>
    <phoneticPr fontId="5"/>
  </si>
  <si>
    <t>自己資金</t>
    <rPh sb="0" eb="2">
      <t>ジコ</t>
    </rPh>
    <rPh sb="2" eb="4">
      <t>シキン</t>
    </rPh>
    <phoneticPr fontId="5"/>
  </si>
  <si>
    <t>法人事務費</t>
    <rPh sb="0" eb="2">
      <t>ホウジン</t>
    </rPh>
    <rPh sb="2" eb="5">
      <t>ジムヒ</t>
    </rPh>
    <phoneticPr fontId="5"/>
  </si>
  <si>
    <t>運転資金</t>
    <rPh sb="0" eb="2">
      <t>ウンテン</t>
    </rPh>
    <rPh sb="2" eb="4">
      <t>シキン</t>
    </rPh>
    <phoneticPr fontId="5"/>
  </si>
  <si>
    <t>計</t>
    <rPh sb="0" eb="1">
      <t>ケイ</t>
    </rPh>
    <phoneticPr fontId="5"/>
  </si>
  <si>
    <t>東京都補助金</t>
    <rPh sb="0" eb="3">
      <t>ト</t>
    </rPh>
    <rPh sb="3" eb="6">
      <t>ホジョキン</t>
    </rPh>
    <phoneticPr fontId="5"/>
  </si>
  <si>
    <t>整備費</t>
    <rPh sb="0" eb="3">
      <t>セイビヒ</t>
    </rPh>
    <phoneticPr fontId="5"/>
  </si>
  <si>
    <t>寄附金（（医社）○○会）</t>
    <rPh sb="0" eb="2">
      <t>キフ</t>
    </rPh>
    <rPh sb="2" eb="3">
      <t>キン</t>
    </rPh>
    <phoneticPr fontId="5"/>
  </si>
  <si>
    <t>用地費</t>
    <rPh sb="0" eb="3">
      <t>ヨウチヒ</t>
    </rPh>
    <phoneticPr fontId="5"/>
  </si>
  <si>
    <t>２　資金調達内訳</t>
    <rPh sb="2" eb="4">
      <t>シキン</t>
    </rPh>
    <rPh sb="4" eb="6">
      <t>チョウタツ</t>
    </rPh>
    <rPh sb="6" eb="8">
      <t>ウチワケ</t>
    </rPh>
    <phoneticPr fontId="5"/>
  </si>
  <si>
    <t>備品</t>
    <rPh sb="0" eb="2">
      <t>ビヒン</t>
    </rPh>
    <phoneticPr fontId="5"/>
  </si>
  <si>
    <t>工事事務費</t>
    <rPh sb="0" eb="2">
      <t>コウジ</t>
    </rPh>
    <rPh sb="2" eb="5">
      <t>ジムヒ</t>
    </rPh>
    <phoneticPr fontId="5"/>
  </si>
  <si>
    <t>工事請負費</t>
    <rPh sb="0" eb="2">
      <t>コウジ</t>
    </rPh>
    <rPh sb="2" eb="4">
      <t>ウケオイ</t>
    </rPh>
    <rPh sb="4" eb="5">
      <t>ヒ</t>
    </rPh>
    <phoneticPr fontId="5"/>
  </si>
  <si>
    <t>１　事業費</t>
    <rPh sb="2" eb="5">
      <t>ジギョウヒ</t>
    </rPh>
    <phoneticPr fontId="5"/>
  </si>
  <si>
    <t>延床面積</t>
    <rPh sb="0" eb="1">
      <t>ノ</t>
    </rPh>
    <rPh sb="1" eb="4">
      <t>ユカメンセキ</t>
    </rPh>
    <phoneticPr fontId="5"/>
  </si>
  <si>
    <r>
      <t xml:space="preserve">全事業の合計
</t>
    </r>
    <r>
      <rPr>
        <sz val="9"/>
        <rFont val="ＭＳ 明朝"/>
        <family val="1"/>
        <charset val="128"/>
      </rPr>
      <t>(本計画＋他の整備計画）</t>
    </r>
    <rPh sb="0" eb="3">
      <t>ゼンジギョウ</t>
    </rPh>
    <rPh sb="4" eb="6">
      <t>ゴウケイ</t>
    </rPh>
    <rPh sb="8" eb="9">
      <t>ホン</t>
    </rPh>
    <rPh sb="9" eb="11">
      <t>ケイカク</t>
    </rPh>
    <rPh sb="12" eb="13">
      <t>タ</t>
    </rPh>
    <rPh sb="14" eb="16">
      <t>セイビ</t>
    </rPh>
    <rPh sb="16" eb="18">
      <t>ケイカク</t>
    </rPh>
    <phoneticPr fontId="5"/>
  </si>
  <si>
    <t>他の整備計画</t>
    <rPh sb="0" eb="1">
      <t>タ</t>
    </rPh>
    <rPh sb="2" eb="4">
      <t>セイビ</t>
    </rPh>
    <rPh sb="4" eb="6">
      <t>ケイカク</t>
    </rPh>
    <phoneticPr fontId="5"/>
  </si>
  <si>
    <t>その他</t>
    <rPh sb="2" eb="3">
      <t>タ</t>
    </rPh>
    <phoneticPr fontId="5"/>
  </si>
  <si>
    <t>防災拠点型
地域交流スペース</t>
    <rPh sb="0" eb="2">
      <t>ボウサイ</t>
    </rPh>
    <rPh sb="2" eb="4">
      <t>キョテン</t>
    </rPh>
    <rPh sb="4" eb="5">
      <t>ガタ</t>
    </rPh>
    <rPh sb="6" eb="8">
      <t>チイキ</t>
    </rPh>
    <rPh sb="8" eb="10">
      <t>コウリュウ</t>
    </rPh>
    <phoneticPr fontId="5"/>
  </si>
  <si>
    <t>特養
ショート</t>
    <rPh sb="0" eb="1">
      <t>トク</t>
    </rPh>
    <rPh sb="1" eb="2">
      <t>ヨウ</t>
    </rPh>
    <phoneticPr fontId="5"/>
  </si>
  <si>
    <t>合計</t>
    <rPh sb="0" eb="2">
      <t>ゴウケイ</t>
    </rPh>
    <phoneticPr fontId="5"/>
  </si>
  <si>
    <t>（チェック）</t>
    <phoneticPr fontId="5"/>
  </si>
  <si>
    <t>借入比率（償還補助額を除く）</t>
    <rPh sb="0" eb="2">
      <t>カリイレ</t>
    </rPh>
    <rPh sb="2" eb="4">
      <t>ヒリツ</t>
    </rPh>
    <rPh sb="5" eb="7">
      <t>ショウカン</t>
    </rPh>
    <rPh sb="7" eb="9">
      <t>ホジョ</t>
    </rPh>
    <rPh sb="9" eb="10">
      <t>ガク</t>
    </rPh>
    <rPh sb="11" eb="12">
      <t>ノゾ</t>
    </rPh>
    <phoneticPr fontId="5"/>
  </si>
  <si>
    <t>施設名：</t>
    <rPh sb="0" eb="2">
      <t>シセツ</t>
    </rPh>
    <rPh sb="2" eb="3">
      <t>メイ</t>
    </rPh>
    <phoneticPr fontId="5"/>
  </si>
  <si>
    <t>充当可能自己資金</t>
    <rPh sb="0" eb="2">
      <t>ジュウトウ</t>
    </rPh>
    <rPh sb="2" eb="4">
      <t>カノウ</t>
    </rPh>
    <rPh sb="4" eb="6">
      <t>ジコ</t>
    </rPh>
    <rPh sb="6" eb="8">
      <t>シキン</t>
    </rPh>
    <phoneticPr fontId="5"/>
  </si>
  <si>
    <t>自己資金合計</t>
    <rPh sb="0" eb="2">
      <t>ジコ</t>
    </rPh>
    <rPh sb="2" eb="4">
      <t>シキン</t>
    </rPh>
    <rPh sb="4" eb="6">
      <t>ゴウケイ</t>
    </rPh>
    <phoneticPr fontId="5"/>
  </si>
  <si>
    <t>（福）○○会</t>
    <phoneticPr fontId="5"/>
  </si>
  <si>
    <t>法人名：</t>
    <rPh sb="0" eb="2">
      <t>ホウジン</t>
    </rPh>
    <rPh sb="2" eb="3">
      <t>メイ</t>
    </rPh>
    <phoneticPr fontId="5"/>
  </si>
  <si>
    <t>事業費・資金調達内訳等一覧表</t>
    <rPh sb="0" eb="3">
      <t>ジギョウヒ</t>
    </rPh>
    <rPh sb="4" eb="6">
      <t>シキン</t>
    </rPh>
    <rPh sb="6" eb="8">
      <t>チョウタツ</t>
    </rPh>
    <rPh sb="8" eb="10">
      <t>ウチワケ</t>
    </rPh>
    <rPh sb="10" eb="11">
      <t>トウ</t>
    </rPh>
    <rPh sb="11" eb="13">
      <t>イチラン</t>
    </rPh>
    <rPh sb="13" eb="14">
      <t>ヒョウ</t>
    </rPh>
    <phoneticPr fontId="5"/>
  </si>
  <si>
    <t>・提出時、セルのコメントを非表示にし、Ａ３横で提出すること。</t>
    <phoneticPr fontId="5"/>
  </si>
  <si>
    <t>・色付きのセルに必要事項を入力すること。</t>
    <phoneticPr fontId="5"/>
  </si>
  <si>
    <t>（注１）</t>
    <rPh sb="1" eb="2">
      <t>チュウ</t>
    </rPh>
    <phoneticPr fontId="5"/>
  </si>
  <si>
    <t>（注２）</t>
    <rPh sb="1" eb="2">
      <t>チュウ</t>
    </rPh>
    <phoneticPr fontId="5"/>
  </si>
  <si>
    <t>（注３）</t>
    <rPh sb="1" eb="2">
      <t>チュウ</t>
    </rPh>
    <phoneticPr fontId="5"/>
  </si>
  <si>
    <t>（注４）</t>
    <rPh sb="1" eb="2">
      <t>チュウ</t>
    </rPh>
    <phoneticPr fontId="5"/>
  </si>
  <si>
    <t>（注５）</t>
    <rPh sb="1" eb="2">
      <t>チュウ</t>
    </rPh>
    <phoneticPr fontId="5"/>
  </si>
  <si>
    <t>（注６）</t>
    <rPh sb="1" eb="2">
      <t>チュウ</t>
    </rPh>
    <phoneticPr fontId="5"/>
  </si>
  <si>
    <t>（注７）</t>
    <rPh sb="1" eb="2">
      <t>チュウ</t>
    </rPh>
    <phoneticPr fontId="5"/>
  </si>
  <si>
    <t>事業費・資金調達内訳等一覧表　作成上の留意点</t>
    <rPh sb="0" eb="2">
      <t>ジギョウ</t>
    </rPh>
    <rPh sb="2" eb="3">
      <t>ヒ</t>
    </rPh>
    <rPh sb="4" eb="6">
      <t>シキン</t>
    </rPh>
    <rPh sb="6" eb="8">
      <t>チョウタツ</t>
    </rPh>
    <rPh sb="8" eb="10">
      <t>ウチワケ</t>
    </rPh>
    <rPh sb="10" eb="11">
      <t>トウ</t>
    </rPh>
    <rPh sb="11" eb="13">
      <t>イチラン</t>
    </rPh>
    <rPh sb="13" eb="14">
      <t>ヒョウ</t>
    </rPh>
    <rPh sb="15" eb="17">
      <t>サクセイ</t>
    </rPh>
    <rPh sb="17" eb="18">
      <t>ジョウ</t>
    </rPh>
    <rPh sb="19" eb="22">
      <t>リュウイテン</t>
    </rPh>
    <phoneticPr fontId="5"/>
  </si>
  <si>
    <t>補助金（補助金名）</t>
    <rPh sb="0" eb="3">
      <t>ホジョキン</t>
    </rPh>
    <rPh sb="4" eb="7">
      <t>ホジョキン</t>
    </rPh>
    <rPh sb="7" eb="8">
      <t>メイ</t>
    </rPh>
    <phoneticPr fontId="5"/>
  </si>
  <si>
    <t>○○○○</t>
    <phoneticPr fontId="5"/>
  </si>
  <si>
    <t>　工事請負費・工事事務費の事業費按分は、「【様式１７】 工事費費目別内訳、面積・事業費按分表」と一致させること。</t>
    <rPh sb="28" eb="30">
      <t>コウジ</t>
    </rPh>
    <rPh sb="30" eb="31">
      <t>ヒ</t>
    </rPh>
    <rPh sb="31" eb="33">
      <t>ヒモク</t>
    </rPh>
    <rPh sb="33" eb="34">
      <t>ベツ</t>
    </rPh>
    <rPh sb="34" eb="36">
      <t>ウチワケ</t>
    </rPh>
    <phoneticPr fontId="5"/>
  </si>
  <si>
    <t>　運転資金として、年間事業費の12分の3以上を用意すること。</t>
    <phoneticPr fontId="5"/>
  </si>
  <si>
    <t>　法人事務費は、特養ショートとそれ以外で個々に積算可能なものは個々に積み上げ、不可能なものは面積で按分すること。法人事務費として開所までに必要な額を用意すること。「【様式１１】初期総投資額の積算根拠」から転記すること。</t>
    <phoneticPr fontId="5"/>
  </si>
  <si>
    <t>　区から防災拠点型地域交流スペースとして位置付けられている場合のみ、「特養ショート」と分けて記載すること。防災拠点型地域交流スペースでない場合は、「特養ショート」に含めるので記載不要。</t>
    <rPh sb="9" eb="11">
      <t>チイキ</t>
    </rPh>
    <rPh sb="11" eb="13">
      <t>コウリュウ</t>
    </rPh>
    <rPh sb="22" eb="23">
      <t>ツケ</t>
    </rPh>
    <rPh sb="58" eb="60">
      <t>チイキ</t>
    </rPh>
    <rPh sb="60" eb="62">
      <t>コウリュウ</t>
    </rPh>
    <phoneticPr fontId="5"/>
  </si>
  <si>
    <t>　本計画の他に整備を計画している場合は、「他の整備計画」欄に資金計画を記入すること。本計画と他の整備計画の合計の借入比率が総事業費において５０％を超えない範囲であること。</t>
    <rPh sb="25" eb="27">
      <t>ケイカク</t>
    </rPh>
    <rPh sb="28" eb="29">
      <t>ラン</t>
    </rPh>
    <rPh sb="42" eb="43">
      <t>ホン</t>
    </rPh>
    <rPh sb="43" eb="45">
      <t>ケイカク</t>
    </rPh>
    <rPh sb="46" eb="47">
      <t>タ</t>
    </rPh>
    <rPh sb="48" eb="50">
      <t>セイビ</t>
    </rPh>
    <rPh sb="50" eb="52">
      <t>ケイカク</t>
    </rPh>
    <phoneticPr fontId="5"/>
  </si>
  <si>
    <t>　運転資金は介護報酬が遅れて入ってくるものを見込んで用意しているものであるため、介護報酬等による収入があるもののみ金額を計上すること。「【様式１１】初期総投資額の積算根拠」から転記すること。</t>
    <phoneticPr fontId="5"/>
  </si>
  <si>
    <t>　定期借地権契約の場合、保証金は用地費に計上すること。</t>
    <phoneticPr fontId="5"/>
  </si>
  <si>
    <t>　寄附者が複数いる場合、欄を増やして寄附者ごとに記載すること。</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</si>
</sst>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quot;㎡&quot;"/>
    <numFmt numFmtId="177" formatCode="#,###&quot;円&quot;"/>
    <numFmt numFmtId="178" formatCode="#,##0&quot;円≦&quot;"/>
    <numFmt numFmtId="179" formatCode="#,##0_ "/>
  </numFmts>
  <fonts count="25">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2"/>
      <charset val="128"/>
      <scheme val="minor"/>
    </font>
    <font>
      <b/>
      <sz val="11"/>
      <name val="ＭＳ 明朝"/>
      <family val="1"/>
      <charset val="128"/>
    </font>
    <font>
      <sz val="6"/>
      <name val="ＭＳ Ｐゴシック"/>
      <family val="3"/>
      <charset val="128"/>
    </font>
    <font>
      <sz val="11"/>
      <color indexed="10"/>
      <name val="ＭＳ 明朝"/>
      <family val="1"/>
      <charset val="128"/>
    </font>
    <font>
      <b/>
      <sz val="12"/>
      <color indexed="10"/>
      <name val="HGSｺﾞｼｯｸM"/>
      <family val="3"/>
      <charset val="128"/>
    </font>
    <font>
      <sz val="11"/>
      <color rgb="FFFF0000"/>
      <name val="ＭＳ 明朝"/>
      <family val="1"/>
      <charset val="128"/>
    </font>
    <font>
      <sz val="9"/>
      <name val="ＭＳ 明朝"/>
      <family val="1"/>
      <charset val="128"/>
    </font>
    <font>
      <b/>
      <sz val="20"/>
      <name val="ＭＳ 明朝"/>
      <family val="1"/>
      <charset val="128"/>
    </font>
    <font>
      <sz val="16"/>
      <name val="ＭＳ 明朝"/>
      <family val="1"/>
      <charset val="128"/>
    </font>
    <font>
      <b/>
      <sz val="11"/>
      <name val="ＭＳ ゴシック"/>
      <family val="3"/>
      <charset val="128"/>
    </font>
    <font>
      <b/>
      <sz val="16"/>
      <name val="ＭＳ ゴシック"/>
      <family val="3"/>
      <charset val="128"/>
    </font>
    <font>
      <sz val="10"/>
      <name val="ＭＳ Ｐゴシック"/>
      <family val="3"/>
      <charset val="128"/>
    </font>
    <font>
      <b/>
      <sz val="14"/>
      <name val="ＭＳ ゴシック"/>
      <family val="3"/>
      <charset val="128"/>
    </font>
    <font>
      <sz val="12"/>
      <name val="ＭＳ 明朝"/>
      <family val="1"/>
      <charset val="128"/>
    </font>
    <font>
      <b/>
      <sz val="26"/>
      <name val="ＭＳ ゴシック"/>
      <family val="3"/>
      <charset val="128"/>
    </font>
    <font>
      <sz val="11"/>
      <name val="HGSｺﾞｼｯｸM"/>
      <family val="3"/>
      <charset val="128"/>
    </font>
    <font>
      <b/>
      <sz val="14"/>
      <color indexed="81"/>
      <name val="ＭＳ Ｐゴシック"/>
      <family val="3"/>
      <charset val="128"/>
    </font>
    <font>
      <b/>
      <sz val="18"/>
      <name val="ＭＳ Ｐゴシック"/>
      <family val="3"/>
      <charset val="128"/>
    </font>
    <font>
      <sz val="10"/>
      <name val="ＭＳ 明朝"/>
      <family val="1"/>
      <charset val="128"/>
    </font>
    <font>
      <b/>
      <u/>
      <sz val="12"/>
      <name val="HG丸ｺﾞｼｯｸM-PRO"/>
      <family val="3"/>
      <charset val="128"/>
    </font>
    <font>
      <b/>
      <sz val="11"/>
      <name val="ＭＳ Ｐゴシック"/>
      <family val="3"/>
      <charset val="128"/>
    </font>
    <font>
      <b/>
      <u/>
      <sz val="10"/>
      <name val="HG丸ｺﾞｼｯｸM-PRO"/>
      <family val="3"/>
      <charset val="128"/>
    </font>
  </fonts>
  <fills count="3">
    <fill>
      <patternFill patternType="none"/>
    </fill>
    <fill>
      <patternFill patternType="gray125"/>
    </fill>
    <fill>
      <patternFill patternType="solid">
        <fgColor rgb="FFCCFFFF"/>
        <bgColor indexed="64"/>
      </patternFill>
    </fill>
  </fills>
  <borders count="105">
    <border>
      <left/>
      <right/>
      <top/>
      <bottom/>
      <diagonal/>
    </border>
    <border>
      <left/>
      <right style="medium">
        <color indexed="64"/>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bottom/>
      <diagonal/>
    </border>
    <border>
      <left style="medium">
        <color indexed="64"/>
      </left>
      <right style="double">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medium">
        <color indexed="64"/>
      </right>
      <top/>
      <bottom style="hair">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medium">
        <color indexed="64"/>
      </right>
      <top style="hair">
        <color indexed="64"/>
      </top>
      <bottom style="thin">
        <color indexed="64"/>
      </bottom>
      <diagonal/>
    </border>
    <border>
      <left style="double">
        <color indexed="64"/>
      </left>
      <right style="double">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double">
        <color indexed="64"/>
      </left>
      <right style="medium">
        <color indexed="64"/>
      </right>
      <top/>
      <bottom/>
      <diagonal/>
    </border>
    <border>
      <left style="double">
        <color indexed="64"/>
      </left>
      <right/>
      <top style="hair">
        <color indexed="64"/>
      </top>
      <bottom style="thin">
        <color indexed="64"/>
      </bottom>
      <diagonal/>
    </border>
    <border>
      <left style="medium">
        <color indexed="64"/>
      </left>
      <right style="medium">
        <color indexed="64"/>
      </right>
      <top/>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double">
        <color indexed="64"/>
      </left>
      <right style="medium">
        <color indexed="64"/>
      </right>
      <top style="medium">
        <color indexed="64"/>
      </top>
      <bottom style="hair">
        <color indexed="64"/>
      </bottom>
      <diagonal/>
    </border>
    <border>
      <left style="double">
        <color indexed="64"/>
      </left>
      <right style="double">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double">
        <color indexed="64"/>
      </left>
      <right style="medium">
        <color indexed="64"/>
      </right>
      <top/>
      <bottom style="medium">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top style="thin">
        <color indexed="64"/>
      </top>
      <bottom style="hair">
        <color indexed="64"/>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double">
        <color indexed="64"/>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right/>
      <top style="hair">
        <color indexed="64"/>
      </top>
      <bottom style="thin">
        <color indexed="64"/>
      </bottom>
      <diagonal/>
    </border>
    <border>
      <left style="double">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4" fillId="0" borderId="0" applyFont="0" applyFill="0" applyBorder="0" applyAlignment="0" applyProtection="0">
      <alignment vertical="center"/>
    </xf>
    <xf numFmtId="9" fontId="1" fillId="0" borderId="0" applyFont="0" applyFill="0" applyBorder="0" applyAlignment="0" applyProtection="0"/>
    <xf numFmtId="9" fontId="14"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xf numFmtId="0" fontId="1" fillId="0" borderId="0"/>
    <xf numFmtId="0" fontId="14" fillId="0" borderId="0">
      <alignment vertical="center"/>
    </xf>
    <xf numFmtId="0" fontId="1" fillId="0" borderId="0">
      <alignment vertical="center"/>
    </xf>
  </cellStyleXfs>
  <cellXfs count="255">
    <xf numFmtId="0" fontId="0" fillId="0" borderId="0" xfId="0">
      <alignment vertical="center"/>
    </xf>
    <xf numFmtId="38" fontId="2" fillId="0" borderId="0" xfId="1" applyFont="1">
      <alignment vertical="center"/>
    </xf>
    <xf numFmtId="38" fontId="2" fillId="0" borderId="0" xfId="1" applyFont="1" applyAlignment="1">
      <alignment vertical="center" shrinkToFit="1"/>
    </xf>
    <xf numFmtId="38" fontId="2" fillId="0" borderId="0" xfId="1" applyFont="1" applyAlignment="1">
      <alignment vertical="center"/>
    </xf>
    <xf numFmtId="38" fontId="4" fillId="0" borderId="0" xfId="1" applyFont="1" applyAlignment="1">
      <alignment vertical="center" shrinkToFit="1"/>
    </xf>
    <xf numFmtId="10" fontId="6" fillId="0" borderId="1" xfId="2" applyNumberFormat="1" applyFont="1" applyFill="1" applyBorder="1" applyAlignment="1">
      <alignment horizontal="right" vertical="center"/>
    </xf>
    <xf numFmtId="10" fontId="6" fillId="0" borderId="2" xfId="2" applyNumberFormat="1" applyFont="1" applyFill="1" applyBorder="1" applyAlignment="1">
      <alignment horizontal="right" vertical="center"/>
    </xf>
    <xf numFmtId="38" fontId="6" fillId="0" borderId="0" xfId="1" applyFont="1" applyFill="1" applyBorder="1" applyAlignment="1">
      <alignment horizontal="right" vertical="center"/>
    </xf>
    <xf numFmtId="10" fontId="6" fillId="0" borderId="3" xfId="2" applyNumberFormat="1" applyFont="1" applyFill="1" applyBorder="1" applyAlignment="1">
      <alignment horizontal="right" vertical="center"/>
    </xf>
    <xf numFmtId="38" fontId="6" fillId="0" borderId="8" xfId="1" applyFont="1" applyFill="1" applyBorder="1" applyAlignment="1">
      <alignment horizontal="right" vertical="center"/>
    </xf>
    <xf numFmtId="38" fontId="6" fillId="0" borderId="9" xfId="1" applyFont="1" applyFill="1" applyBorder="1" applyAlignment="1">
      <alignment horizontal="right" vertical="center"/>
    </xf>
    <xf numFmtId="38" fontId="6" fillId="0" borderId="10" xfId="1" applyFont="1" applyFill="1" applyBorder="1" applyAlignment="1">
      <alignment horizontal="right" vertical="center"/>
    </xf>
    <xf numFmtId="38" fontId="6" fillId="2" borderId="15" xfId="1" applyFont="1" applyFill="1" applyBorder="1" applyAlignment="1">
      <alignment horizontal="right" vertical="center"/>
    </xf>
    <xf numFmtId="38" fontId="6" fillId="2" borderId="10" xfId="1" applyFont="1" applyFill="1" applyBorder="1" applyAlignment="1">
      <alignment horizontal="right" vertical="center"/>
    </xf>
    <xf numFmtId="38" fontId="2" fillId="0" borderId="12" xfId="1" applyFont="1" applyFill="1" applyBorder="1" applyAlignment="1">
      <alignment vertical="center"/>
    </xf>
    <xf numFmtId="38" fontId="2" fillId="0" borderId="13" xfId="1" applyFont="1" applyFill="1" applyBorder="1" applyAlignment="1">
      <alignment vertical="center"/>
    </xf>
    <xf numFmtId="38" fontId="6" fillId="0" borderId="16" xfId="1" applyFont="1" applyFill="1" applyBorder="1" applyAlignment="1">
      <alignment horizontal="right" vertical="center"/>
    </xf>
    <xf numFmtId="38" fontId="6" fillId="0" borderId="17" xfId="1" applyFont="1" applyFill="1" applyBorder="1" applyAlignment="1">
      <alignment horizontal="right" vertical="center"/>
    </xf>
    <xf numFmtId="38" fontId="6" fillId="0" borderId="18" xfId="1" applyFont="1" applyFill="1" applyBorder="1" applyAlignment="1">
      <alignment horizontal="right" vertical="center"/>
    </xf>
    <xf numFmtId="38" fontId="6" fillId="0" borderId="19" xfId="1" applyFont="1" applyFill="1" applyBorder="1" applyAlignment="1">
      <alignment horizontal="right" vertical="center"/>
    </xf>
    <xf numFmtId="38" fontId="6" fillId="0" borderId="20" xfId="1" applyFont="1" applyFill="1" applyBorder="1" applyAlignment="1">
      <alignment horizontal="right" vertical="center"/>
    </xf>
    <xf numFmtId="38" fontId="2" fillId="0" borderId="21" xfId="1" applyFont="1" applyFill="1" applyBorder="1" applyAlignment="1">
      <alignment vertical="center"/>
    </xf>
    <xf numFmtId="38" fontId="2" fillId="0" borderId="22" xfId="1" applyFont="1" applyFill="1" applyBorder="1" applyAlignment="1">
      <alignment vertical="center"/>
    </xf>
    <xf numFmtId="38" fontId="6" fillId="0" borderId="23" xfId="1" applyFont="1" applyBorder="1" applyAlignment="1">
      <alignment horizontal="right" vertical="center" shrinkToFit="1"/>
    </xf>
    <xf numFmtId="38" fontId="6" fillId="0" borderId="24" xfId="1" applyFont="1" applyBorder="1" applyAlignment="1">
      <alignment horizontal="right" vertical="center" shrinkToFit="1"/>
    </xf>
    <xf numFmtId="38" fontId="6" fillId="0" borderId="25" xfId="1" applyFont="1" applyBorder="1" applyAlignment="1">
      <alignment horizontal="right" vertical="center" shrinkToFit="1"/>
    </xf>
    <xf numFmtId="38" fontId="6" fillId="0" borderId="26" xfId="1" applyFont="1" applyBorder="1" applyAlignment="1">
      <alignment horizontal="right" vertical="center" shrinkToFit="1"/>
    </xf>
    <xf numFmtId="38" fontId="6" fillId="0" borderId="27" xfId="1" applyFont="1" applyBorder="1" applyAlignment="1">
      <alignment horizontal="right" vertical="center" shrinkToFit="1"/>
    </xf>
    <xf numFmtId="38" fontId="6" fillId="0" borderId="28" xfId="1" applyFont="1" applyBorder="1" applyAlignment="1">
      <alignment horizontal="right" vertical="center" shrinkToFit="1"/>
    </xf>
    <xf numFmtId="38" fontId="2" fillId="0" borderId="29" xfId="1" applyFont="1" applyFill="1" applyBorder="1" applyAlignment="1">
      <alignment horizontal="left" vertical="center" shrinkToFit="1"/>
    </xf>
    <xf numFmtId="38" fontId="2" fillId="0" borderId="25" xfId="1" applyFont="1" applyFill="1" applyBorder="1" applyAlignment="1">
      <alignment horizontal="left" vertical="center" shrinkToFit="1"/>
    </xf>
    <xf numFmtId="38" fontId="6" fillId="0" borderId="22" xfId="1" applyFont="1" applyFill="1" applyBorder="1" applyAlignment="1">
      <alignment horizontal="right" vertical="center"/>
    </xf>
    <xf numFmtId="38" fontId="6" fillId="0" borderId="34" xfId="1" applyFont="1" applyFill="1" applyBorder="1" applyAlignment="1">
      <alignment horizontal="right" vertical="center"/>
    </xf>
    <xf numFmtId="38" fontId="6" fillId="0" borderId="35" xfId="1" applyFont="1" applyFill="1" applyBorder="1" applyAlignment="1">
      <alignment horizontal="right" vertical="center"/>
    </xf>
    <xf numFmtId="38" fontId="6" fillId="0" borderId="36" xfId="1" applyFont="1" applyFill="1" applyBorder="1" applyAlignment="1">
      <alignment horizontal="right" vertical="center" shrinkToFit="1"/>
    </xf>
    <xf numFmtId="38" fontId="6" fillId="0" borderId="37" xfId="1" applyFont="1" applyFill="1" applyBorder="1" applyAlignment="1">
      <alignment horizontal="right" vertical="center" shrinkToFit="1"/>
    </xf>
    <xf numFmtId="38" fontId="6" fillId="0" borderId="29" xfId="1" applyFont="1" applyFill="1" applyBorder="1" applyAlignment="1">
      <alignment horizontal="right" vertical="center" shrinkToFit="1"/>
    </xf>
    <xf numFmtId="38" fontId="6" fillId="0" borderId="38" xfId="1" applyFont="1" applyFill="1" applyBorder="1" applyAlignment="1">
      <alignment horizontal="right" vertical="center" shrinkToFit="1"/>
    </xf>
    <xf numFmtId="38" fontId="6" fillId="0" borderId="39" xfId="1" applyFont="1" applyFill="1" applyBorder="1" applyAlignment="1">
      <alignment horizontal="right" vertical="center" shrinkToFit="1"/>
    </xf>
    <xf numFmtId="38" fontId="6" fillId="0" borderId="40" xfId="1" applyFont="1" applyFill="1" applyBorder="1" applyAlignment="1">
      <alignment horizontal="right" vertical="center" shrinkToFit="1"/>
    </xf>
    <xf numFmtId="38" fontId="6" fillId="0" borderId="41" xfId="1" applyFont="1" applyBorder="1" applyAlignment="1">
      <alignment horizontal="right" vertical="center" shrinkToFit="1"/>
    </xf>
    <xf numFmtId="38" fontId="6" fillId="2" borderId="42" xfId="1" applyFont="1" applyFill="1" applyBorder="1" applyAlignment="1">
      <alignment horizontal="right" vertical="center" shrinkToFit="1"/>
    </xf>
    <xf numFmtId="38" fontId="6" fillId="2" borderId="29" xfId="1" applyFont="1" applyFill="1" applyBorder="1" applyAlignment="1">
      <alignment horizontal="right" vertical="center" shrinkToFit="1"/>
    </xf>
    <xf numFmtId="38" fontId="6" fillId="2" borderId="38" xfId="1" applyFont="1" applyFill="1" applyBorder="1" applyAlignment="1">
      <alignment horizontal="right" vertical="center" shrinkToFit="1"/>
    </xf>
    <xf numFmtId="38" fontId="6" fillId="2" borderId="39" xfId="1" applyFont="1" applyFill="1" applyBorder="1" applyAlignment="1">
      <alignment horizontal="right" vertical="center" shrinkToFit="1"/>
    </xf>
    <xf numFmtId="38" fontId="6" fillId="0" borderId="43" xfId="1" applyFont="1" applyBorder="1" applyAlignment="1">
      <alignment horizontal="right" vertical="center" shrinkToFit="1"/>
    </xf>
    <xf numFmtId="38" fontId="2" fillId="0" borderId="33" xfId="1" applyFont="1" applyFill="1" applyBorder="1" applyAlignment="1">
      <alignment horizontal="left" vertical="center" shrinkToFit="1"/>
    </xf>
    <xf numFmtId="38" fontId="6" fillId="0" borderId="44" xfId="1" applyFont="1" applyBorder="1" applyAlignment="1">
      <alignment horizontal="right" vertical="center" shrinkToFit="1"/>
    </xf>
    <xf numFmtId="38" fontId="6" fillId="0" borderId="45" xfId="1" applyFont="1" applyBorder="1" applyAlignment="1">
      <alignment horizontal="right" vertical="center" shrinkToFit="1"/>
    </xf>
    <xf numFmtId="38" fontId="6" fillId="0" borderId="46" xfId="1" applyFont="1" applyBorder="1" applyAlignment="1">
      <alignment horizontal="right" vertical="center" shrinkToFit="1"/>
    </xf>
    <xf numFmtId="38" fontId="6" fillId="0" borderId="47" xfId="1" applyFont="1" applyBorder="1" applyAlignment="1">
      <alignment horizontal="right" vertical="center" shrinkToFit="1"/>
    </xf>
    <xf numFmtId="38" fontId="6" fillId="0" borderId="48" xfId="1" applyFont="1" applyBorder="1" applyAlignment="1">
      <alignment horizontal="right" vertical="center" shrinkToFit="1"/>
    </xf>
    <xf numFmtId="38" fontId="6" fillId="0" borderId="49" xfId="1" applyFont="1" applyBorder="1" applyAlignment="1">
      <alignment horizontal="right" vertical="center" shrinkToFit="1"/>
    </xf>
    <xf numFmtId="38" fontId="2" fillId="0" borderId="46" xfId="1" applyFont="1" applyFill="1" applyBorder="1" applyAlignment="1">
      <alignment horizontal="left" vertical="center" shrinkToFit="1"/>
    </xf>
    <xf numFmtId="38" fontId="6" fillId="0" borderId="52" xfId="1" applyFont="1" applyBorder="1" applyAlignment="1">
      <alignment horizontal="right" vertical="center" shrinkToFit="1"/>
    </xf>
    <xf numFmtId="38" fontId="6" fillId="0" borderId="53" xfId="1" applyFont="1" applyBorder="1" applyAlignment="1">
      <alignment horizontal="right" vertical="center" shrinkToFit="1"/>
    </xf>
    <xf numFmtId="38" fontId="6" fillId="0" borderId="54" xfId="1" applyFont="1" applyBorder="1" applyAlignment="1">
      <alignment horizontal="right" vertical="center" shrinkToFit="1"/>
    </xf>
    <xf numFmtId="38" fontId="6" fillId="0" borderId="55" xfId="1" applyFont="1" applyBorder="1" applyAlignment="1">
      <alignment horizontal="right" vertical="center" shrinkToFit="1"/>
    </xf>
    <xf numFmtId="38" fontId="6" fillId="0" borderId="56" xfId="1" applyFont="1" applyBorder="1" applyAlignment="1">
      <alignment horizontal="right" vertical="center" shrinkToFit="1"/>
    </xf>
    <xf numFmtId="38" fontId="6" fillId="0" borderId="57" xfId="1" applyFont="1" applyBorder="1" applyAlignment="1">
      <alignment horizontal="right" vertical="center" shrinkToFit="1"/>
    </xf>
    <xf numFmtId="38" fontId="2" fillId="0" borderId="54" xfId="1" applyFont="1" applyFill="1" applyBorder="1" applyAlignment="1">
      <alignment horizontal="left" vertical="center" shrinkToFit="1"/>
    </xf>
    <xf numFmtId="38" fontId="2" fillId="0" borderId="0" xfId="1" applyFont="1" applyFill="1">
      <alignment vertical="center"/>
    </xf>
    <xf numFmtId="38" fontId="2" fillId="0" borderId="0" xfId="1" applyFont="1" applyFill="1" applyAlignment="1">
      <alignment vertical="center" shrinkToFit="1"/>
    </xf>
    <xf numFmtId="38" fontId="6" fillId="0" borderId="61" xfId="1" applyFont="1" applyFill="1" applyBorder="1" applyAlignment="1">
      <alignment horizontal="right" vertical="center"/>
    </xf>
    <xf numFmtId="38" fontId="2" fillId="0" borderId="61" xfId="1" applyFont="1" applyFill="1" applyBorder="1" applyAlignment="1">
      <alignment horizontal="center" vertical="center"/>
    </xf>
    <xf numFmtId="38" fontId="2" fillId="0" borderId="62" xfId="1" applyFont="1" applyFill="1" applyBorder="1" applyAlignment="1">
      <alignment vertical="center" textRotation="255"/>
    </xf>
    <xf numFmtId="38" fontId="6" fillId="0" borderId="63" xfId="1" applyFont="1" applyFill="1" applyBorder="1" applyAlignment="1">
      <alignment horizontal="right" vertical="center"/>
    </xf>
    <xf numFmtId="38" fontId="6" fillId="0" borderId="64" xfId="1" applyFont="1" applyFill="1" applyBorder="1" applyAlignment="1">
      <alignment horizontal="right" vertical="center"/>
    </xf>
    <xf numFmtId="38" fontId="6" fillId="0" borderId="3" xfId="1" applyFont="1" applyFill="1" applyBorder="1" applyAlignment="1">
      <alignment horizontal="right" vertical="center"/>
    </xf>
    <xf numFmtId="38" fontId="6" fillId="0" borderId="66" xfId="1" applyFont="1" applyFill="1" applyBorder="1" applyAlignment="1">
      <alignment horizontal="right" vertical="center"/>
    </xf>
    <xf numFmtId="38" fontId="6" fillId="0" borderId="40" xfId="1" applyFont="1" applyBorder="1" applyAlignment="1">
      <alignment horizontal="right" vertical="center" shrinkToFit="1"/>
    </xf>
    <xf numFmtId="38" fontId="6" fillId="0" borderId="23" xfId="1" applyFont="1" applyFill="1" applyBorder="1" applyAlignment="1">
      <alignment horizontal="right" vertical="center" shrinkToFit="1"/>
    </xf>
    <xf numFmtId="38" fontId="6" fillId="2" borderId="69" xfId="1" applyFont="1" applyFill="1" applyBorder="1" applyAlignment="1">
      <alignment horizontal="right" vertical="center" shrinkToFit="1"/>
    </xf>
    <xf numFmtId="38" fontId="6" fillId="2" borderId="46" xfId="1" applyFont="1" applyFill="1" applyBorder="1" applyAlignment="1">
      <alignment horizontal="right" vertical="center" shrinkToFit="1"/>
    </xf>
    <xf numFmtId="38" fontId="6" fillId="2" borderId="47" xfId="1" applyFont="1" applyFill="1" applyBorder="1" applyAlignment="1">
      <alignment horizontal="right" vertical="center" shrinkToFit="1"/>
    </xf>
    <xf numFmtId="38" fontId="6" fillId="2" borderId="48" xfId="1" applyFont="1" applyFill="1" applyBorder="1" applyAlignment="1">
      <alignment horizontal="right" vertical="center" shrinkToFit="1"/>
    </xf>
    <xf numFmtId="38" fontId="6" fillId="0" borderId="70" xfId="1" applyFont="1" applyFill="1" applyBorder="1" applyAlignment="1">
      <alignment horizontal="right" vertical="center"/>
    </xf>
    <xf numFmtId="38" fontId="6" fillId="0" borderId="51" xfId="1" applyFont="1" applyFill="1" applyBorder="1" applyAlignment="1">
      <alignment horizontal="right" vertical="center"/>
    </xf>
    <xf numFmtId="38" fontId="6" fillId="0" borderId="71" xfId="1" applyFont="1" applyFill="1" applyBorder="1" applyAlignment="1">
      <alignment horizontal="right" vertical="center"/>
    </xf>
    <xf numFmtId="38" fontId="6" fillId="0" borderId="72" xfId="1" applyFont="1" applyFill="1" applyBorder="1" applyAlignment="1">
      <alignment horizontal="right" vertical="center"/>
    </xf>
    <xf numFmtId="38" fontId="6" fillId="0" borderId="73" xfId="1" applyFont="1" applyFill="1" applyBorder="1" applyAlignment="1">
      <alignment horizontal="right" vertical="center"/>
    </xf>
    <xf numFmtId="38" fontId="6" fillId="0" borderId="36" xfId="1" applyFont="1" applyFill="1" applyBorder="1" applyAlignment="1">
      <alignment horizontal="right" vertical="center"/>
    </xf>
    <xf numFmtId="38" fontId="6" fillId="0" borderId="42" xfId="1" applyFont="1" applyBorder="1" applyAlignment="1">
      <alignment horizontal="right" vertical="center"/>
    </xf>
    <xf numFmtId="38" fontId="6" fillId="0" borderId="29" xfId="1" applyFont="1" applyBorder="1" applyAlignment="1">
      <alignment horizontal="right" vertical="center"/>
    </xf>
    <xf numFmtId="38" fontId="6" fillId="0" borderId="38" xfId="1" applyFont="1" applyBorder="1" applyAlignment="1">
      <alignment horizontal="right" vertical="center"/>
    </xf>
    <xf numFmtId="38" fontId="6" fillId="0" borderId="39" xfId="1" applyFont="1" applyBorder="1" applyAlignment="1">
      <alignment horizontal="right" vertical="center"/>
    </xf>
    <xf numFmtId="38" fontId="6" fillId="0" borderId="40" xfId="1" applyFont="1" applyBorder="1" applyAlignment="1">
      <alignment horizontal="right" vertical="center"/>
    </xf>
    <xf numFmtId="38" fontId="2" fillId="0" borderId="29" xfId="1" applyFont="1" applyFill="1" applyBorder="1" applyAlignment="1">
      <alignment horizontal="center" vertical="center"/>
    </xf>
    <xf numFmtId="38" fontId="6" fillId="0" borderId="75" xfId="1" applyFont="1" applyFill="1" applyBorder="1" applyAlignment="1">
      <alignment horizontal="right" vertical="center" shrinkToFit="1"/>
    </xf>
    <xf numFmtId="38" fontId="6" fillId="2" borderId="76" xfId="1" applyFont="1" applyFill="1" applyBorder="1" applyAlignment="1">
      <alignment horizontal="right" vertical="center" shrinkToFit="1"/>
    </xf>
    <xf numFmtId="38" fontId="6" fillId="2" borderId="13" xfId="1" applyFont="1" applyFill="1" applyBorder="1" applyAlignment="1">
      <alignment horizontal="right" vertical="center" shrinkToFit="1"/>
    </xf>
    <xf numFmtId="38" fontId="6" fillId="2" borderId="77" xfId="1" applyFont="1" applyFill="1" applyBorder="1" applyAlignment="1">
      <alignment horizontal="right" vertical="center" shrinkToFit="1"/>
    </xf>
    <xf numFmtId="38" fontId="6" fillId="2" borderId="78" xfId="1" applyFont="1" applyFill="1" applyBorder="1" applyAlignment="1">
      <alignment horizontal="right" vertical="center" shrinkToFit="1"/>
    </xf>
    <xf numFmtId="38" fontId="6" fillId="0" borderId="79" xfId="1" applyFont="1" applyBorder="1" applyAlignment="1">
      <alignment horizontal="right" vertical="center"/>
    </xf>
    <xf numFmtId="38" fontId="2" fillId="0" borderId="13" xfId="1" applyFont="1" applyFill="1" applyBorder="1" applyAlignment="1">
      <alignment horizontal="left" vertical="center" shrinkToFit="1"/>
    </xf>
    <xf numFmtId="38" fontId="6" fillId="2" borderId="80" xfId="1" applyFont="1" applyFill="1" applyBorder="1" applyAlignment="1">
      <alignment horizontal="right" vertical="center" shrinkToFit="1"/>
    </xf>
    <xf numFmtId="38" fontId="6" fillId="2" borderId="25" xfId="1" applyFont="1" applyFill="1" applyBorder="1" applyAlignment="1">
      <alignment horizontal="right" vertical="center" shrinkToFit="1"/>
    </xf>
    <xf numFmtId="38" fontId="6" fillId="2" borderId="26" xfId="1" applyFont="1" applyFill="1" applyBorder="1" applyAlignment="1">
      <alignment horizontal="right" vertical="center" shrinkToFit="1"/>
    </xf>
    <xf numFmtId="38" fontId="6" fillId="2" borderId="27" xfId="1" applyFont="1" applyFill="1" applyBorder="1" applyAlignment="1">
      <alignment horizontal="right" vertical="center" shrinkToFit="1"/>
    </xf>
    <xf numFmtId="38" fontId="6" fillId="0" borderId="28" xfId="1" applyFont="1" applyBorder="1" applyAlignment="1">
      <alignment horizontal="right" vertical="center"/>
    </xf>
    <xf numFmtId="38" fontId="6" fillId="2" borderId="81" xfId="1" applyFont="1" applyFill="1" applyBorder="1" applyAlignment="1">
      <alignment horizontal="right" vertical="center"/>
    </xf>
    <xf numFmtId="38" fontId="6" fillId="2" borderId="82" xfId="1" applyFont="1" applyFill="1" applyBorder="1" applyAlignment="1">
      <alignment horizontal="right" vertical="center"/>
    </xf>
    <xf numFmtId="38" fontId="6" fillId="2" borderId="83" xfId="1" applyFont="1" applyFill="1" applyBorder="1" applyAlignment="1">
      <alignment horizontal="right" vertical="center"/>
    </xf>
    <xf numFmtId="38" fontId="6" fillId="2" borderId="84" xfId="1" applyFont="1" applyFill="1" applyBorder="1" applyAlignment="1">
      <alignment horizontal="right" vertical="center"/>
    </xf>
    <xf numFmtId="38" fontId="6" fillId="2" borderId="76" xfId="1" applyFont="1" applyFill="1" applyBorder="1" applyAlignment="1">
      <alignment horizontal="right" vertical="center"/>
    </xf>
    <xf numFmtId="38" fontId="6" fillId="2" borderId="13" xfId="1" applyFont="1" applyFill="1" applyBorder="1" applyAlignment="1">
      <alignment horizontal="right" vertical="center"/>
    </xf>
    <xf numFmtId="38" fontId="6" fillId="2" borderId="77" xfId="1" applyFont="1" applyFill="1" applyBorder="1" applyAlignment="1">
      <alignment horizontal="right" vertical="center"/>
    </xf>
    <xf numFmtId="38" fontId="6" fillId="2" borderId="78" xfId="1" applyFont="1" applyFill="1" applyBorder="1" applyAlignment="1">
      <alignment horizontal="right" vertical="center"/>
    </xf>
    <xf numFmtId="38" fontId="6" fillId="2" borderId="69" xfId="1" applyFont="1" applyFill="1" applyBorder="1" applyAlignment="1">
      <alignment horizontal="right" vertical="center"/>
    </xf>
    <xf numFmtId="38" fontId="6" fillId="2" borderId="46" xfId="1" applyFont="1" applyFill="1" applyBorder="1" applyAlignment="1">
      <alignment horizontal="right" vertical="center"/>
    </xf>
    <xf numFmtId="38" fontId="6" fillId="2" borderId="47" xfId="1" applyFont="1" applyFill="1" applyBorder="1" applyAlignment="1">
      <alignment horizontal="right" vertical="center"/>
    </xf>
    <xf numFmtId="38" fontId="6" fillId="2" borderId="48" xfId="1" applyFont="1" applyFill="1" applyBorder="1" applyAlignment="1">
      <alignment horizontal="right" vertical="center"/>
    </xf>
    <xf numFmtId="38" fontId="6" fillId="0" borderId="49" xfId="1" applyFont="1" applyBorder="1" applyAlignment="1">
      <alignment horizontal="right" vertical="center"/>
    </xf>
    <xf numFmtId="38" fontId="6" fillId="2" borderId="81" xfId="1" applyFont="1" applyFill="1" applyBorder="1" applyAlignment="1">
      <alignment horizontal="right" vertical="center" shrinkToFit="1"/>
    </xf>
    <xf numFmtId="38" fontId="6" fillId="2" borderId="82" xfId="1" applyFont="1" applyFill="1" applyBorder="1" applyAlignment="1">
      <alignment horizontal="right" vertical="center" shrinkToFit="1"/>
    </xf>
    <xf numFmtId="38" fontId="6" fillId="2" borderId="83" xfId="1" applyFont="1" applyFill="1" applyBorder="1" applyAlignment="1">
      <alignment horizontal="right" vertical="center" shrinkToFit="1"/>
    </xf>
    <xf numFmtId="38" fontId="6" fillId="2" borderId="84" xfId="1" applyFont="1" applyFill="1" applyBorder="1" applyAlignment="1">
      <alignment horizontal="right" vertical="center" shrinkToFit="1"/>
    </xf>
    <xf numFmtId="38" fontId="6" fillId="0" borderId="79" xfId="1" applyFont="1" applyBorder="1" applyAlignment="1">
      <alignment horizontal="right" vertical="center" shrinkToFit="1"/>
    </xf>
    <xf numFmtId="38" fontId="6" fillId="0" borderId="44" xfId="1" applyFont="1" applyFill="1" applyBorder="1" applyAlignment="1">
      <alignment horizontal="right" vertical="center" shrinkToFit="1"/>
    </xf>
    <xf numFmtId="38" fontId="6" fillId="0" borderId="73" xfId="1" applyFont="1" applyBorder="1" applyAlignment="1">
      <alignment horizontal="right" vertical="center" shrinkToFit="1"/>
    </xf>
    <xf numFmtId="38" fontId="6" fillId="0" borderId="75" xfId="1" applyFont="1" applyFill="1" applyBorder="1" applyAlignment="1">
      <alignment horizontal="right" vertical="center"/>
    </xf>
    <xf numFmtId="38" fontId="6" fillId="2" borderId="80" xfId="1" applyFont="1" applyFill="1" applyBorder="1" applyAlignment="1">
      <alignment horizontal="right" vertical="center"/>
    </xf>
    <xf numFmtId="38" fontId="6" fillId="2" borderId="25" xfId="1" applyFont="1" applyFill="1" applyBorder="1" applyAlignment="1">
      <alignment horizontal="right" vertical="center"/>
    </xf>
    <xf numFmtId="38" fontId="6" fillId="2" borderId="26" xfId="1" applyFont="1" applyFill="1" applyBorder="1" applyAlignment="1">
      <alignment horizontal="right" vertical="center"/>
    </xf>
    <xf numFmtId="38" fontId="6" fillId="2" borderId="27" xfId="1" applyFont="1" applyFill="1" applyBorder="1" applyAlignment="1">
      <alignment horizontal="right" vertical="center"/>
    </xf>
    <xf numFmtId="38" fontId="6" fillId="0" borderId="52" xfId="1" applyFont="1" applyFill="1" applyBorder="1" applyAlignment="1">
      <alignment horizontal="right" vertical="center"/>
    </xf>
    <xf numFmtId="38" fontId="6" fillId="2" borderId="86" xfId="1" applyFont="1" applyFill="1" applyBorder="1" applyAlignment="1">
      <alignment horizontal="right" vertical="center"/>
    </xf>
    <xf numFmtId="38" fontId="6" fillId="2" borderId="54" xfId="1" applyFont="1" applyFill="1" applyBorder="1" applyAlignment="1">
      <alignment horizontal="right" vertical="center"/>
    </xf>
    <xf numFmtId="38" fontId="6" fillId="2" borderId="55" xfId="1" applyFont="1" applyFill="1" applyBorder="1" applyAlignment="1">
      <alignment horizontal="right" vertical="center"/>
    </xf>
    <xf numFmtId="38" fontId="6" fillId="2" borderId="56" xfId="1" applyFont="1" applyFill="1" applyBorder="1" applyAlignment="1">
      <alignment horizontal="right" vertical="center"/>
    </xf>
    <xf numFmtId="38" fontId="6" fillId="0" borderId="57" xfId="1" applyFont="1" applyBorder="1" applyAlignment="1">
      <alignment horizontal="right" vertical="center"/>
    </xf>
    <xf numFmtId="38" fontId="2" fillId="0" borderId="0" xfId="1" applyFont="1" applyFill="1" applyBorder="1">
      <alignment vertical="center"/>
    </xf>
    <xf numFmtId="38" fontId="4" fillId="0" borderId="0" xfId="1" applyFont="1" applyFill="1" applyBorder="1" applyAlignment="1">
      <alignment horizontal="center" vertical="center"/>
    </xf>
    <xf numFmtId="38" fontId="6" fillId="0" borderId="0" xfId="1" applyFont="1" applyFill="1" applyBorder="1" applyAlignment="1">
      <alignment horizontal="center" vertical="center"/>
    </xf>
    <xf numFmtId="38" fontId="2" fillId="0" borderId="0" xfId="1" applyFont="1" applyFill="1" applyBorder="1" applyAlignment="1">
      <alignment horizontal="center" vertical="center"/>
    </xf>
    <xf numFmtId="38" fontId="2" fillId="0" borderId="0" xfId="1" applyFont="1" applyFill="1" applyBorder="1" applyAlignment="1">
      <alignment horizontal="center" vertical="center" textRotation="255"/>
    </xf>
    <xf numFmtId="38" fontId="6" fillId="2" borderId="22" xfId="1" applyFont="1" applyFill="1" applyBorder="1" applyAlignment="1">
      <alignment horizontal="right" vertical="center"/>
    </xf>
    <xf numFmtId="38" fontId="6" fillId="2" borderId="34" xfId="1" applyFont="1" applyFill="1" applyBorder="1" applyAlignment="1">
      <alignment horizontal="right" vertical="center"/>
    </xf>
    <xf numFmtId="38" fontId="6" fillId="2" borderId="35" xfId="1" applyFont="1" applyFill="1" applyBorder="1" applyAlignment="1">
      <alignment horizontal="right" vertical="center"/>
    </xf>
    <xf numFmtId="38" fontId="6" fillId="2" borderId="29" xfId="1" applyFont="1" applyFill="1" applyBorder="1" applyAlignment="1">
      <alignment horizontal="right" vertical="center"/>
    </xf>
    <xf numFmtId="38" fontId="6" fillId="2" borderId="38" xfId="1" applyFont="1" applyFill="1" applyBorder="1" applyAlignment="1">
      <alignment horizontal="right" vertical="center"/>
    </xf>
    <xf numFmtId="38" fontId="6" fillId="2" borderId="39" xfId="1" applyFont="1" applyFill="1" applyBorder="1" applyAlignment="1">
      <alignment horizontal="right" vertical="center"/>
    </xf>
    <xf numFmtId="38" fontId="6" fillId="0" borderId="40" xfId="1" applyFont="1" applyFill="1" applyBorder="1" applyAlignment="1">
      <alignment horizontal="right" vertical="center"/>
    </xf>
    <xf numFmtId="38" fontId="6" fillId="2" borderId="95" xfId="1" applyFont="1" applyFill="1" applyBorder="1" applyAlignment="1">
      <alignment horizontal="right" vertical="center"/>
    </xf>
    <xf numFmtId="38" fontId="6" fillId="2" borderId="88" xfId="1" applyFont="1" applyFill="1" applyBorder="1" applyAlignment="1">
      <alignment horizontal="right" vertical="center"/>
    </xf>
    <xf numFmtId="38" fontId="6" fillId="2" borderId="96" xfId="1" applyFont="1" applyFill="1" applyBorder="1" applyAlignment="1">
      <alignment horizontal="right" vertical="center"/>
    </xf>
    <xf numFmtId="38" fontId="6" fillId="0" borderId="97" xfId="1" applyFont="1" applyFill="1" applyBorder="1" applyAlignment="1">
      <alignment horizontal="right" vertical="center"/>
    </xf>
    <xf numFmtId="176" fontId="8" fillId="2" borderId="59" xfId="1" applyNumberFormat="1" applyFont="1" applyFill="1" applyBorder="1" applyAlignment="1">
      <alignment horizontal="center" vertical="center" shrinkToFit="1"/>
    </xf>
    <xf numFmtId="176" fontId="8" fillId="2" borderId="59" xfId="1" applyNumberFormat="1" applyFont="1" applyFill="1" applyBorder="1" applyAlignment="1">
      <alignment horizontal="center" vertical="center" wrapText="1" shrinkToFit="1"/>
    </xf>
    <xf numFmtId="176" fontId="8" fillId="2" borderId="94" xfId="1" applyNumberFormat="1" applyFont="1" applyFill="1" applyBorder="1" applyAlignment="1">
      <alignment horizontal="center" vertical="center" wrapText="1" shrinkToFit="1"/>
    </xf>
    <xf numFmtId="176" fontId="8" fillId="0" borderId="100" xfId="1" applyNumberFormat="1" applyFont="1" applyBorder="1" applyAlignment="1">
      <alignment horizontal="center" vertical="center" shrinkToFit="1"/>
    </xf>
    <xf numFmtId="38" fontId="2" fillId="0" borderId="59" xfId="1" applyFont="1" applyBorder="1" applyAlignment="1">
      <alignment horizontal="center" vertical="center" shrinkToFit="1"/>
    </xf>
    <xf numFmtId="38" fontId="2" fillId="0" borderId="59" xfId="1" applyFont="1" applyBorder="1" applyAlignment="1">
      <alignment horizontal="center" vertical="center" wrapText="1" shrinkToFit="1"/>
    </xf>
    <xf numFmtId="38" fontId="2" fillId="0" borderId="94" xfId="1" applyFont="1" applyBorder="1" applyAlignment="1">
      <alignment horizontal="center" vertical="center" wrapText="1" shrinkToFit="1"/>
    </xf>
    <xf numFmtId="38" fontId="2" fillId="0" borderId="100" xfId="1" applyFont="1" applyBorder="1" applyAlignment="1">
      <alignment horizontal="center" vertical="center" shrinkToFit="1"/>
    </xf>
    <xf numFmtId="38" fontId="2" fillId="0" borderId="0" xfId="1" applyFont="1" applyAlignment="1">
      <alignment horizontal="right" vertical="center"/>
    </xf>
    <xf numFmtId="38" fontId="2" fillId="0" borderId="0" xfId="1" applyFont="1" applyFill="1" applyAlignment="1">
      <alignment vertical="center"/>
    </xf>
    <xf numFmtId="10" fontId="10" fillId="0" borderId="103" xfId="2" applyNumberFormat="1" applyFont="1" applyBorder="1" applyAlignment="1">
      <alignment horizontal="right" vertical="center"/>
    </xf>
    <xf numFmtId="38" fontId="11" fillId="0" borderId="0" xfId="1" applyFont="1">
      <alignment vertical="center"/>
    </xf>
    <xf numFmtId="38" fontId="11" fillId="0" borderId="0" xfId="1" applyFont="1" applyAlignment="1">
      <alignment vertical="center" shrinkToFit="1"/>
    </xf>
    <xf numFmtId="38" fontId="12" fillId="0" borderId="0" xfId="1" applyFont="1" applyAlignment="1">
      <alignment horizontal="center" vertical="center"/>
    </xf>
    <xf numFmtId="38" fontId="13" fillId="0" borderId="0" xfId="1" applyFont="1" applyAlignment="1">
      <alignment horizontal="center" vertical="center"/>
    </xf>
    <xf numFmtId="38" fontId="15" fillId="0" borderId="0" xfId="3" applyFont="1" applyFill="1" applyAlignment="1">
      <alignment vertical="center"/>
    </xf>
    <xf numFmtId="177" fontId="16" fillId="2" borderId="103" xfId="1" applyNumberFormat="1" applyFont="1" applyFill="1" applyBorder="1" applyAlignment="1">
      <alignment horizontal="right" vertical="center"/>
    </xf>
    <xf numFmtId="178" fontId="16" fillId="0" borderId="103" xfId="1" applyNumberFormat="1" applyFont="1" applyBorder="1" applyAlignment="1">
      <alignment horizontal="right" vertical="center"/>
    </xf>
    <xf numFmtId="38" fontId="2" fillId="0" borderId="0" xfId="1" applyFont="1" applyAlignment="1">
      <alignment horizontal="center" vertical="center"/>
    </xf>
    <xf numFmtId="38" fontId="18" fillId="0" borderId="104" xfId="3" applyFont="1" applyBorder="1" applyAlignment="1">
      <alignment vertical="center"/>
    </xf>
    <xf numFmtId="0" fontId="21" fillId="0" borderId="0" xfId="10" applyFont="1">
      <alignment vertical="center"/>
    </xf>
    <xf numFmtId="0" fontId="21" fillId="0" borderId="0" xfId="10" applyFont="1" applyAlignment="1">
      <alignment horizontal="center" vertical="center"/>
    </xf>
    <xf numFmtId="0" fontId="22" fillId="0" borderId="0" xfId="10" applyFont="1">
      <alignment vertical="center"/>
    </xf>
    <xf numFmtId="0" fontId="2" fillId="0" borderId="0" xfId="10" applyFont="1" applyAlignment="1">
      <alignment horizontal="center" vertical="center"/>
    </xf>
    <xf numFmtId="0" fontId="2" fillId="0" borderId="0" xfId="10" applyFont="1" applyAlignment="1">
      <alignment vertical="center"/>
    </xf>
    <xf numFmtId="0" fontId="2" fillId="0" borderId="0" xfId="10" applyFont="1" applyAlignment="1">
      <alignment vertical="top" wrapText="1"/>
    </xf>
    <xf numFmtId="0" fontId="21" fillId="0" borderId="0" xfId="10" applyFont="1" applyAlignment="1">
      <alignment vertical="center"/>
    </xf>
    <xf numFmtId="0" fontId="21" fillId="0" borderId="0" xfId="11" applyFont="1" applyAlignment="1">
      <alignment horizontal="center" vertical="center"/>
    </xf>
    <xf numFmtId="0" fontId="21" fillId="0" borderId="0" xfId="11" applyFont="1">
      <alignment vertical="center"/>
    </xf>
    <xf numFmtId="0" fontId="21" fillId="0" borderId="0" xfId="11" applyFont="1" applyAlignment="1">
      <alignment vertical="center"/>
    </xf>
    <xf numFmtId="0" fontId="2" fillId="0" borderId="0" xfId="10" applyFont="1" applyAlignment="1">
      <alignment horizontal="center" vertical="top"/>
    </xf>
    <xf numFmtId="38" fontId="2" fillId="0" borderId="60" xfId="1" applyFont="1" applyFill="1" applyBorder="1" applyAlignment="1">
      <alignment horizontal="center" vertical="center" textRotation="255"/>
    </xf>
    <xf numFmtId="38" fontId="2" fillId="0" borderId="14" xfId="1" applyFont="1" applyFill="1" applyBorder="1" applyAlignment="1">
      <alignment horizontal="center" vertical="center" textRotation="255"/>
    </xf>
    <xf numFmtId="38" fontId="2" fillId="0" borderId="7" xfId="1" applyFont="1" applyFill="1" applyBorder="1" applyAlignment="1">
      <alignment horizontal="center" vertical="center" textRotation="255"/>
    </xf>
    <xf numFmtId="38" fontId="2" fillId="2" borderId="104" xfId="1" applyFont="1" applyFill="1" applyBorder="1" applyAlignment="1">
      <alignment horizontal="center" vertical="center"/>
    </xf>
    <xf numFmtId="38" fontId="2" fillId="0" borderId="104" xfId="1" applyFont="1" applyBorder="1" applyAlignment="1">
      <alignment horizontal="right" vertical="center"/>
    </xf>
    <xf numFmtId="38" fontId="2" fillId="0" borderId="13" xfId="1" applyFont="1" applyFill="1" applyBorder="1" applyAlignment="1">
      <alignment vertical="center" shrinkToFit="1"/>
    </xf>
    <xf numFmtId="38" fontId="2" fillId="0" borderId="12" xfId="1" applyFont="1" applyFill="1" applyBorder="1" applyAlignment="1">
      <alignment vertical="center" shrinkToFit="1"/>
    </xf>
    <xf numFmtId="38" fontId="2" fillId="0" borderId="18" xfId="1" applyFont="1" applyFill="1" applyBorder="1" applyAlignment="1">
      <alignment horizontal="center" vertical="center"/>
    </xf>
    <xf numFmtId="38" fontId="2" fillId="0" borderId="65" xfId="1" applyFont="1" applyFill="1" applyBorder="1" applyAlignment="1">
      <alignment horizontal="center" vertical="center"/>
    </xf>
    <xf numFmtId="38" fontId="2" fillId="0" borderId="68" xfId="1" applyFont="1" applyFill="1" applyBorder="1" applyAlignment="1">
      <alignment horizontal="left" vertical="center" shrinkToFit="1"/>
    </xf>
    <xf numFmtId="38" fontId="2" fillId="0" borderId="67" xfId="1" applyFont="1" applyFill="1" applyBorder="1" applyAlignment="1">
      <alignment horizontal="left" vertical="center" shrinkToFit="1"/>
    </xf>
    <xf numFmtId="38" fontId="2" fillId="0" borderId="22" xfId="1" applyFont="1" applyFill="1" applyBorder="1" applyAlignment="1">
      <alignment horizontal="center" vertical="center"/>
    </xf>
    <xf numFmtId="38" fontId="2" fillId="0" borderId="21" xfId="1" applyFont="1" applyFill="1" applyBorder="1" applyAlignment="1">
      <alignment horizontal="center" vertical="center"/>
    </xf>
    <xf numFmtId="38" fontId="2" fillId="0" borderId="71" xfId="1" applyFont="1" applyFill="1" applyBorder="1" applyAlignment="1">
      <alignment horizontal="left" vertical="center" shrinkToFit="1"/>
    </xf>
    <xf numFmtId="38" fontId="2" fillId="0" borderId="95" xfId="1" applyFont="1" applyFill="1" applyBorder="1" applyAlignment="1">
      <alignment horizontal="left" vertical="center" shrinkToFit="1"/>
    </xf>
    <xf numFmtId="38" fontId="2" fillId="0" borderId="98" xfId="1" applyFont="1" applyFill="1" applyBorder="1" applyAlignment="1">
      <alignment horizontal="left" vertical="center" shrinkToFit="1"/>
    </xf>
    <xf numFmtId="38" fontId="2" fillId="0" borderId="34" xfId="1" applyFont="1" applyFill="1" applyBorder="1" applyAlignment="1">
      <alignment horizontal="left" vertical="center" shrinkToFit="1"/>
    </xf>
    <xf numFmtId="38" fontId="2" fillId="0" borderId="22" xfId="1" applyFont="1" applyFill="1" applyBorder="1" applyAlignment="1">
      <alignment horizontal="left" vertical="center" shrinkToFit="1"/>
    </xf>
    <xf numFmtId="38" fontId="2" fillId="0" borderId="29" xfId="1" applyFont="1" applyFill="1" applyBorder="1" applyAlignment="1">
      <alignment horizontal="left" vertical="center" shrinkToFit="1"/>
    </xf>
    <xf numFmtId="38" fontId="2" fillId="0" borderId="85" xfId="1" applyFont="1" applyFill="1" applyBorder="1" applyAlignment="1">
      <alignment horizontal="left" vertical="center" shrinkToFit="1"/>
    </xf>
    <xf numFmtId="38" fontId="2" fillId="0" borderId="6" xfId="1" applyFont="1" applyFill="1" applyBorder="1" applyAlignment="1">
      <alignment horizontal="left" vertical="center" shrinkToFit="1"/>
    </xf>
    <xf numFmtId="38" fontId="2" fillId="0" borderId="5" xfId="1" applyFont="1" applyFill="1" applyBorder="1" applyAlignment="1">
      <alignment horizontal="left" vertical="center" shrinkToFit="1"/>
    </xf>
    <xf numFmtId="38" fontId="2" fillId="0" borderId="4" xfId="1" applyFont="1" applyFill="1" applyBorder="1" applyAlignment="1">
      <alignment horizontal="left" vertical="center" shrinkToFit="1"/>
    </xf>
    <xf numFmtId="38" fontId="2" fillId="0" borderId="102" xfId="1" applyFont="1" applyBorder="1" applyAlignment="1">
      <alignment horizontal="center" vertical="center" shrinkToFit="1"/>
    </xf>
    <xf numFmtId="38" fontId="2" fillId="0" borderId="62" xfId="1" applyFont="1" applyBorder="1" applyAlignment="1">
      <alignment horizontal="center" vertical="center" shrinkToFit="1"/>
    </xf>
    <xf numFmtId="38" fontId="18" fillId="2" borderId="104" xfId="3" applyFont="1" applyFill="1" applyBorder="1" applyAlignment="1">
      <alignment horizontal="center" vertical="center"/>
    </xf>
    <xf numFmtId="38" fontId="2" fillId="0" borderId="101" xfId="1" applyFont="1" applyBorder="1" applyAlignment="1">
      <alignment horizontal="center" vertical="center" shrinkToFit="1"/>
    </xf>
    <xf numFmtId="38" fontId="2" fillId="0" borderId="59" xfId="1" applyFont="1" applyFill="1" applyBorder="1" applyAlignment="1">
      <alignment vertical="center" wrapText="1"/>
    </xf>
    <xf numFmtId="38" fontId="2" fillId="0" borderId="58" xfId="1" applyFont="1" applyFill="1" applyBorder="1" applyAlignment="1">
      <alignment vertical="center" wrapText="1"/>
    </xf>
    <xf numFmtId="38" fontId="2" fillId="0" borderId="31" xfId="1" applyFont="1" applyFill="1" applyBorder="1" applyAlignment="1">
      <alignment vertical="center" wrapText="1"/>
    </xf>
    <xf numFmtId="38" fontId="2" fillId="0" borderId="30" xfId="1" applyFont="1" applyFill="1" applyBorder="1" applyAlignment="1">
      <alignment vertical="center" wrapText="1"/>
    </xf>
    <xf numFmtId="38" fontId="2" fillId="0" borderId="51" xfId="1" applyFont="1" applyFill="1" applyBorder="1" applyAlignment="1">
      <alignment vertical="center" wrapText="1"/>
    </xf>
    <xf numFmtId="38" fontId="2" fillId="0" borderId="50" xfId="1" applyFont="1" applyFill="1" applyBorder="1" applyAlignment="1">
      <alignment vertical="center" wrapText="1"/>
    </xf>
    <xf numFmtId="38" fontId="2" fillId="0" borderId="33" xfId="1" applyFont="1" applyFill="1" applyBorder="1" applyAlignment="1">
      <alignment vertical="center" wrapText="1"/>
    </xf>
    <xf numFmtId="38" fontId="2" fillId="0" borderId="32" xfId="1" applyFont="1" applyFill="1" applyBorder="1" applyAlignment="1">
      <alignment vertical="center" wrapText="1"/>
    </xf>
    <xf numFmtId="38" fontId="2" fillId="0" borderId="77" xfId="1" applyFont="1" applyFill="1" applyBorder="1" applyAlignment="1">
      <alignment horizontal="left" vertical="center" shrinkToFit="1"/>
    </xf>
    <xf numFmtId="38" fontId="2" fillId="0" borderId="13" xfId="1" applyFont="1" applyFill="1" applyBorder="1" applyAlignment="1">
      <alignment horizontal="left" vertical="center" shrinkToFit="1"/>
    </xf>
    <xf numFmtId="38" fontId="2" fillId="0" borderId="47" xfId="1" applyFont="1" applyFill="1" applyBorder="1" applyAlignment="1">
      <alignment horizontal="left" vertical="center" shrinkToFit="1"/>
    </xf>
    <xf numFmtId="38" fontId="2" fillId="0" borderId="46" xfId="1" applyFont="1" applyFill="1" applyBorder="1" applyAlignment="1">
      <alignment horizontal="left" vertical="center" shrinkToFit="1"/>
    </xf>
    <xf numFmtId="38" fontId="17" fillId="0" borderId="0" xfId="1" applyFont="1" applyAlignment="1">
      <alignment horizontal="center" vertical="center"/>
    </xf>
    <xf numFmtId="38" fontId="2" fillId="0" borderId="21" xfId="1" applyFont="1" applyFill="1" applyBorder="1" applyAlignment="1">
      <alignment horizontal="left" vertical="center" shrinkToFit="1"/>
    </xf>
    <xf numFmtId="38" fontId="2" fillId="0" borderId="54" xfId="1" applyFont="1" applyFill="1" applyBorder="1" applyAlignment="1">
      <alignment vertical="center" shrinkToFit="1"/>
    </xf>
    <xf numFmtId="38" fontId="2" fillId="0" borderId="87" xfId="1" applyFont="1" applyFill="1" applyBorder="1" applyAlignment="1">
      <alignment vertical="center" shrinkToFit="1"/>
    </xf>
    <xf numFmtId="38" fontId="2" fillId="0" borderId="88" xfId="1" applyFont="1" applyFill="1" applyBorder="1" applyAlignment="1">
      <alignment horizontal="left" vertical="center" shrinkToFit="1"/>
    </xf>
    <xf numFmtId="38" fontId="7" fillId="0" borderId="94" xfId="1" applyFont="1" applyFill="1" applyBorder="1" applyAlignment="1">
      <alignment horizontal="left" vertical="center" wrapText="1"/>
    </xf>
    <xf numFmtId="38" fontId="7" fillId="0" borderId="93" xfId="1" applyFont="1" applyFill="1" applyBorder="1" applyAlignment="1">
      <alignment horizontal="left" vertical="center" wrapText="1"/>
    </xf>
    <xf numFmtId="38" fontId="7" fillId="0" borderId="92" xfId="1" applyFont="1" applyFill="1" applyBorder="1" applyAlignment="1">
      <alignment horizontal="left" vertical="center" wrapText="1"/>
    </xf>
    <xf numFmtId="38" fontId="7" fillId="0" borderId="91" xfId="1" applyFont="1" applyFill="1" applyBorder="1" applyAlignment="1">
      <alignment horizontal="left" vertical="center" wrapText="1"/>
    </xf>
    <xf numFmtId="38" fontId="7" fillId="0" borderId="90" xfId="1" applyFont="1" applyFill="1" applyBorder="1" applyAlignment="1">
      <alignment horizontal="left" vertical="center" wrapText="1"/>
    </xf>
    <xf numFmtId="38" fontId="7" fillId="0" borderId="89" xfId="1" applyFont="1" applyFill="1" applyBorder="1" applyAlignment="1">
      <alignment horizontal="left" vertical="center" wrapText="1"/>
    </xf>
    <xf numFmtId="38" fontId="2" fillId="0" borderId="94" xfId="1" applyFont="1" applyBorder="1" applyAlignment="1">
      <alignment horizontal="center" vertical="center" shrinkToFit="1"/>
    </xf>
    <xf numFmtId="38" fontId="2" fillId="0" borderId="90" xfId="1" applyFont="1" applyBorder="1" applyAlignment="1">
      <alignment horizontal="center" vertical="center" shrinkToFit="1"/>
    </xf>
    <xf numFmtId="38" fontId="2" fillId="0" borderId="100" xfId="1" applyFont="1" applyBorder="1" applyAlignment="1">
      <alignment horizontal="center" vertical="center" wrapText="1" shrinkToFit="1"/>
    </xf>
    <xf numFmtId="38" fontId="2" fillId="0" borderId="99" xfId="1" applyFont="1" applyBorder="1" applyAlignment="1">
      <alignment horizontal="center" vertical="center" shrinkToFit="1"/>
    </xf>
    <xf numFmtId="38" fontId="2" fillId="0" borderId="71" xfId="1" applyFont="1" applyFill="1" applyBorder="1" applyAlignment="1">
      <alignment horizontal="center" vertical="center"/>
    </xf>
    <xf numFmtId="38" fontId="2" fillId="0" borderId="74" xfId="1" applyFont="1" applyFill="1" applyBorder="1" applyAlignment="1">
      <alignment horizontal="center" vertical="center"/>
    </xf>
    <xf numFmtId="38" fontId="2" fillId="0" borderId="12" xfId="1" applyFont="1" applyFill="1" applyBorder="1" applyAlignment="1">
      <alignment horizontal="left" vertical="center" shrinkToFit="1"/>
    </xf>
    <xf numFmtId="38" fontId="2" fillId="0" borderId="11" xfId="1" applyFont="1" applyFill="1" applyBorder="1" applyAlignment="1">
      <alignment horizontal="left" vertical="center" shrinkToFit="1"/>
    </xf>
    <xf numFmtId="38" fontId="2" fillId="0" borderId="38" xfId="1" applyFont="1" applyFill="1" applyBorder="1" applyAlignment="1">
      <alignment horizontal="left" vertical="center" shrinkToFit="1"/>
    </xf>
    <xf numFmtId="38" fontId="2" fillId="0" borderId="82" xfId="1" applyFont="1" applyFill="1" applyBorder="1" applyAlignment="1">
      <alignment horizontal="left" vertical="center" shrinkToFit="1"/>
    </xf>
    <xf numFmtId="0" fontId="2" fillId="0" borderId="0" xfId="10" applyFont="1" applyAlignment="1">
      <alignment horizontal="left" vertical="center" wrapText="1"/>
    </xf>
    <xf numFmtId="0" fontId="22" fillId="0" borderId="0" xfId="10" applyFont="1" applyAlignment="1">
      <alignment horizontal="left" vertical="center"/>
    </xf>
    <xf numFmtId="0" fontId="2" fillId="0" borderId="0" xfId="10" applyFont="1" applyAlignment="1">
      <alignment vertical="top" wrapText="1"/>
    </xf>
    <xf numFmtId="0" fontId="2" fillId="0" borderId="0" xfId="10" applyFont="1" applyAlignment="1">
      <alignment vertical="center"/>
    </xf>
    <xf numFmtId="0" fontId="2" fillId="0" borderId="0" xfId="10" applyFont="1" applyAlignment="1">
      <alignment horizontal="left" wrapText="1"/>
    </xf>
    <xf numFmtId="0" fontId="21" fillId="0" borderId="0" xfId="10" applyFont="1" applyAlignment="1">
      <alignment vertical="center"/>
    </xf>
    <xf numFmtId="0" fontId="23" fillId="0" borderId="0" xfId="10" applyFont="1" applyAlignment="1">
      <alignment vertical="center"/>
    </xf>
    <xf numFmtId="0" fontId="2" fillId="0" borderId="0" xfId="10" applyFont="1" applyAlignment="1">
      <alignment vertical="center" wrapText="1"/>
    </xf>
    <xf numFmtId="179" fontId="21" fillId="0" borderId="0" xfId="11" applyNumberFormat="1" applyFont="1" applyAlignment="1">
      <alignment horizontal="center" vertical="center"/>
    </xf>
    <xf numFmtId="0" fontId="20" fillId="0" borderId="0" xfId="10" applyFont="1" applyAlignment="1">
      <alignment horizontal="center" vertical="center"/>
    </xf>
    <xf numFmtId="0" fontId="24" fillId="0" borderId="0" xfId="11" applyFont="1" applyAlignment="1">
      <alignment horizontal="left" vertical="center" wrapText="1"/>
    </xf>
    <xf numFmtId="0" fontId="21" fillId="0" borderId="0" xfId="11" applyFont="1" applyAlignment="1">
      <alignment vertical="center"/>
    </xf>
    <xf numFmtId="0" fontId="21" fillId="0" borderId="0" xfId="11" applyFont="1" applyAlignment="1">
      <alignment horizontal="center" vertical="center" shrinkToFit="1"/>
    </xf>
    <xf numFmtId="179" fontId="9" fillId="0" borderId="0" xfId="11" applyNumberFormat="1" applyFont="1" applyAlignment="1">
      <alignment horizontal="center" vertical="center"/>
    </xf>
    <xf numFmtId="0" fontId="24" fillId="0" borderId="0" xfId="10" applyFont="1" applyAlignment="1">
      <alignment vertical="center"/>
    </xf>
    <xf numFmtId="0" fontId="2" fillId="0" borderId="0" xfId="10" applyFont="1" applyAlignment="1">
      <alignment horizontal="left" vertical="center"/>
    </xf>
    <xf numFmtId="0" fontId="2" fillId="0" borderId="0" xfId="10" applyFont="1" applyAlignment="1">
      <alignment horizontal="left" vertical="top" wrapText="1"/>
    </xf>
  </cellXfs>
  <cellStyles count="12">
    <cellStyle name="パーセント" xfId="2" builtinId="5"/>
    <cellStyle name="パーセント 2" xfId="4"/>
    <cellStyle name="パーセント 3" xfId="5"/>
    <cellStyle name="桁区切り" xfId="1" builtinId="6"/>
    <cellStyle name="桁区切り 2" xfId="6"/>
    <cellStyle name="桁区切り 3" xfId="3"/>
    <cellStyle name="標準" xfId="0" builtinId="0"/>
    <cellStyle name="標準 2" xfId="7"/>
    <cellStyle name="標準 3" xfId="8"/>
    <cellStyle name="標準 4" xfId="9"/>
    <cellStyle name="標準 5" xfId="10"/>
    <cellStyle name="標準 6"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638175</xdr:colOff>
      <xdr:row>56</xdr:row>
      <xdr:rowOff>0</xdr:rowOff>
    </xdr:from>
    <xdr:ext cx="76200" cy="214993"/>
    <xdr:sp macro="" textlink="">
      <xdr:nvSpPr>
        <xdr:cNvPr id="2" name="Text Box 1"/>
        <xdr:cNvSpPr txBox="1">
          <a:spLocks noChangeArrowheads="1"/>
        </xdr:cNvSpPr>
      </xdr:nvSpPr>
      <xdr:spPr bwMode="auto">
        <a:xfrm>
          <a:off x="4067175" y="9601200"/>
          <a:ext cx="76200" cy="21499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twoCellAnchor>
    <xdr:from>
      <xdr:col>8</xdr:col>
      <xdr:colOff>172168</xdr:colOff>
      <xdr:row>18</xdr:row>
      <xdr:rowOff>60978</xdr:rowOff>
    </xdr:from>
    <xdr:to>
      <xdr:col>9</xdr:col>
      <xdr:colOff>381000</xdr:colOff>
      <xdr:row>21</xdr:row>
      <xdr:rowOff>87085</xdr:rowOff>
    </xdr:to>
    <xdr:sp macro="" textlink="">
      <xdr:nvSpPr>
        <xdr:cNvPr id="3" name="テキスト ボックス 2"/>
        <xdr:cNvSpPr txBox="1"/>
      </xdr:nvSpPr>
      <xdr:spPr>
        <a:xfrm>
          <a:off x="5968811" y="4102299"/>
          <a:ext cx="1719225" cy="59760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400" b="1"/>
            <a:t>定期借地権契約の保証金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1:S80"/>
  <sheetViews>
    <sheetView showGridLines="0" view="pageBreakPreview" zoomScale="70" zoomScaleNormal="70" zoomScaleSheetLayoutView="70" zoomScalePageLayoutView="75" workbookViewId="0">
      <selection activeCell="C1" sqref="C1:J2"/>
    </sheetView>
  </sheetViews>
  <sheetFormatPr defaultRowHeight="13.5"/>
  <cols>
    <col min="1" max="2" width="2" style="1" customWidth="1"/>
    <col min="3" max="3" width="3.625" style="1" customWidth="1"/>
    <col min="4" max="4" width="7.875" style="1" customWidth="1"/>
    <col min="5" max="5" width="5.25" style="1" customWidth="1"/>
    <col min="6" max="6" width="15.875" style="1" customWidth="1"/>
    <col min="7" max="11" width="19.75" style="1" customWidth="1"/>
    <col min="12" max="12" width="19.375" style="1" customWidth="1"/>
    <col min="13" max="13" width="20" style="1" customWidth="1"/>
    <col min="14" max="14" width="19.75" style="1" customWidth="1"/>
    <col min="15" max="15" width="2.375" style="1" customWidth="1"/>
    <col min="16" max="16" width="4.125" style="1" customWidth="1"/>
    <col min="17" max="19" width="9.75" style="2" customWidth="1"/>
    <col min="20" max="16384" width="9" style="1"/>
  </cols>
  <sheetData>
    <row r="1" spans="3:19" s="158" customFormat="1" ht="21.75" customHeight="1">
      <c r="C1" s="217" t="s">
        <v>47</v>
      </c>
      <c r="D1" s="217"/>
      <c r="E1" s="217"/>
      <c r="F1" s="217"/>
      <c r="G1" s="217"/>
      <c r="H1" s="217"/>
      <c r="I1" s="217"/>
      <c r="J1" s="217"/>
      <c r="L1" s="166" t="s">
        <v>46</v>
      </c>
      <c r="M1" s="203" t="s">
        <v>45</v>
      </c>
      <c r="N1" s="203"/>
      <c r="Q1" s="159"/>
      <c r="R1" s="159"/>
      <c r="S1" s="159"/>
    </row>
    <row r="2" spans="3:19" s="158" customFormat="1" ht="19.5" customHeight="1" thickBot="1">
      <c r="C2" s="217"/>
      <c r="D2" s="217"/>
      <c r="E2" s="217"/>
      <c r="F2" s="217"/>
      <c r="G2" s="217"/>
      <c r="H2" s="217"/>
      <c r="I2" s="217"/>
      <c r="J2" s="217"/>
      <c r="M2" s="165" t="s">
        <v>44</v>
      </c>
      <c r="N2" s="165" t="s">
        <v>43</v>
      </c>
      <c r="Q2" s="159"/>
      <c r="R2" s="159"/>
      <c r="S2" s="159"/>
    </row>
    <row r="3" spans="3:19" s="158" customFormat="1" ht="27" customHeight="1" thickBot="1">
      <c r="C3" s="161"/>
      <c r="D3" s="162"/>
      <c r="E3" s="161"/>
      <c r="F3" s="161"/>
      <c r="G3" s="160"/>
      <c r="M3" s="164">
        <f>N50-N49</f>
        <v>964140000</v>
      </c>
      <c r="N3" s="163">
        <v>1592575826</v>
      </c>
    </row>
    <row r="4" spans="3:19" s="158" customFormat="1" ht="10.5" customHeight="1" thickBot="1">
      <c r="C4" s="161"/>
      <c r="D4" s="162"/>
      <c r="E4" s="161"/>
      <c r="F4" s="161"/>
      <c r="G4" s="160"/>
      <c r="Q4" s="159"/>
      <c r="R4" s="159"/>
      <c r="S4" s="159"/>
    </row>
    <row r="5" spans="3:19" ht="28.5" customHeight="1" thickBot="1">
      <c r="C5" s="182" t="s">
        <v>42</v>
      </c>
      <c r="D5" s="182"/>
      <c r="E5" s="181"/>
      <c r="F5" s="181"/>
      <c r="G5" s="158"/>
      <c r="H5" s="3"/>
      <c r="I5" s="3"/>
      <c r="M5" s="155" t="s">
        <v>41</v>
      </c>
      <c r="N5" s="157">
        <f>N56</f>
        <v>0.39437049104026067</v>
      </c>
    </row>
    <row r="6" spans="3:19" ht="12" customHeight="1" thickBot="1">
      <c r="G6" s="156"/>
      <c r="I6" s="155"/>
      <c r="J6" s="155"/>
      <c r="K6" s="155"/>
      <c r="Q6" s="2" t="s">
        <v>40</v>
      </c>
    </row>
    <row r="7" spans="3:19" ht="33" customHeight="1" thickBot="1">
      <c r="C7" s="201"/>
      <c r="D7" s="202"/>
      <c r="E7" s="202"/>
      <c r="F7" s="202"/>
      <c r="G7" s="154" t="s">
        <v>39</v>
      </c>
      <c r="H7" s="153" t="s">
        <v>38</v>
      </c>
      <c r="I7" s="152" t="s">
        <v>37</v>
      </c>
      <c r="J7" s="151" t="s">
        <v>59</v>
      </c>
      <c r="K7" s="151"/>
      <c r="L7" s="151" t="s">
        <v>36</v>
      </c>
      <c r="M7" s="228" t="s">
        <v>35</v>
      </c>
      <c r="N7" s="230" t="s">
        <v>34</v>
      </c>
      <c r="Q7" s="2" t="str">
        <f>H7</f>
        <v>特養
ショート</v>
      </c>
      <c r="R7" s="2" t="str">
        <f>I7</f>
        <v>防災拠点型
地域交流スペース</v>
      </c>
      <c r="S7" s="2" t="str">
        <f>L7</f>
        <v>その他</v>
      </c>
    </row>
    <row r="8" spans="3:19" ht="23.25" customHeight="1" thickBot="1">
      <c r="C8" s="201" t="s">
        <v>33</v>
      </c>
      <c r="D8" s="202"/>
      <c r="E8" s="202"/>
      <c r="F8" s="204"/>
      <c r="G8" s="150">
        <f>SUM(H8:L8)</f>
        <v>5400</v>
      </c>
      <c r="H8" s="149">
        <v>4500</v>
      </c>
      <c r="I8" s="148">
        <v>400</v>
      </c>
      <c r="J8" s="147">
        <v>500</v>
      </c>
      <c r="K8" s="147">
        <v>0</v>
      </c>
      <c r="L8" s="147">
        <v>0</v>
      </c>
      <c r="M8" s="229"/>
      <c r="N8" s="231"/>
    </row>
    <row r="9" spans="3:19" ht="15" customHeight="1">
      <c r="C9" s="178" t="s">
        <v>32</v>
      </c>
      <c r="D9" s="192" t="s">
        <v>27</v>
      </c>
      <c r="E9" s="193"/>
      <c r="F9" s="193"/>
      <c r="G9" s="146">
        <f>SUM(H9:L9)</f>
        <v>0</v>
      </c>
      <c r="H9" s="145">
        <v>0</v>
      </c>
      <c r="I9" s="144">
        <v>0</v>
      </c>
      <c r="J9" s="143">
        <v>0</v>
      </c>
      <c r="K9" s="143">
        <v>0</v>
      </c>
      <c r="L9" s="143">
        <v>0</v>
      </c>
      <c r="M9" s="222"/>
      <c r="N9" s="223"/>
    </row>
    <row r="10" spans="3:19" ht="15" customHeight="1">
      <c r="C10" s="179"/>
      <c r="D10" s="191" t="s">
        <v>25</v>
      </c>
      <c r="E10" s="215" t="s">
        <v>31</v>
      </c>
      <c r="F10" s="216"/>
      <c r="G10" s="112">
        <f>SUM(H10:L10)</f>
        <v>1800000000</v>
      </c>
      <c r="H10" s="111">
        <v>1500000000</v>
      </c>
      <c r="I10" s="110">
        <v>133333333</v>
      </c>
      <c r="J10" s="109">
        <v>166666667</v>
      </c>
      <c r="K10" s="109">
        <v>0</v>
      </c>
      <c r="L10" s="109">
        <v>0</v>
      </c>
      <c r="M10" s="224"/>
      <c r="N10" s="225"/>
    </row>
    <row r="11" spans="3:19" ht="15" customHeight="1">
      <c r="C11" s="179"/>
      <c r="D11" s="187"/>
      <c r="E11" s="213" t="s">
        <v>30</v>
      </c>
      <c r="F11" s="214"/>
      <c r="G11" s="93">
        <f>SUM(H11:L11)</f>
        <v>60000000</v>
      </c>
      <c r="H11" s="107">
        <v>50000000</v>
      </c>
      <c r="I11" s="106">
        <v>4444445</v>
      </c>
      <c r="J11" s="105">
        <v>5555555</v>
      </c>
      <c r="K11" s="105">
        <v>0</v>
      </c>
      <c r="L11" s="105">
        <v>0</v>
      </c>
      <c r="M11" s="224"/>
      <c r="N11" s="225"/>
    </row>
    <row r="12" spans="3:19" ht="15" customHeight="1">
      <c r="C12" s="179"/>
      <c r="D12" s="187"/>
      <c r="E12" s="196" t="s">
        <v>29</v>
      </c>
      <c r="F12" s="197"/>
      <c r="G12" s="142">
        <f>SUM(H12:L12)</f>
        <v>140000000</v>
      </c>
      <c r="H12" s="141">
        <v>105000000</v>
      </c>
      <c r="I12" s="140">
        <v>23333333</v>
      </c>
      <c r="J12" s="139">
        <v>11666667</v>
      </c>
      <c r="K12" s="139">
        <v>0</v>
      </c>
      <c r="L12" s="139">
        <v>0</v>
      </c>
      <c r="M12" s="224"/>
      <c r="N12" s="225"/>
    </row>
    <row r="13" spans="3:19" ht="15" customHeight="1">
      <c r="C13" s="179"/>
      <c r="D13" s="188"/>
      <c r="E13" s="189" t="s">
        <v>23</v>
      </c>
      <c r="F13" s="190"/>
      <c r="G13" s="11">
        <f>SUM(G10:G12)</f>
        <v>2000000000</v>
      </c>
      <c r="H13" s="33">
        <f>SUM(H10:H12)</f>
        <v>1655000000</v>
      </c>
      <c r="I13" s="32">
        <f>SUM(I10:I12)</f>
        <v>161111111</v>
      </c>
      <c r="J13" s="31">
        <f>SUM(J10:J12)</f>
        <v>183888889</v>
      </c>
      <c r="K13" s="31"/>
      <c r="L13" s="31"/>
      <c r="M13" s="224"/>
      <c r="N13" s="225"/>
    </row>
    <row r="14" spans="3:19" ht="15" customHeight="1">
      <c r="C14" s="179"/>
      <c r="D14" s="195" t="s">
        <v>22</v>
      </c>
      <c r="E14" s="218"/>
      <c r="F14" s="218"/>
      <c r="G14" s="11">
        <f>SUM(H14:L14)</f>
        <v>117000000</v>
      </c>
      <c r="H14" s="138">
        <v>102227000</v>
      </c>
      <c r="I14" s="137">
        <v>0</v>
      </c>
      <c r="J14" s="136">
        <v>14773000</v>
      </c>
      <c r="K14" s="136">
        <v>0</v>
      </c>
      <c r="L14" s="136">
        <v>0</v>
      </c>
      <c r="M14" s="224"/>
      <c r="N14" s="225"/>
    </row>
    <row r="15" spans="3:19" ht="15" customHeight="1">
      <c r="C15" s="179"/>
      <c r="D15" s="194" t="s">
        <v>21</v>
      </c>
      <c r="E15" s="194"/>
      <c r="F15" s="195"/>
      <c r="G15" s="11">
        <f>SUM(H15:L15)</f>
        <v>100000000</v>
      </c>
      <c r="H15" s="138">
        <v>75000000</v>
      </c>
      <c r="I15" s="137">
        <v>16666667</v>
      </c>
      <c r="J15" s="136">
        <v>8333333</v>
      </c>
      <c r="K15" s="136">
        <v>0</v>
      </c>
      <c r="L15" s="136">
        <v>0</v>
      </c>
      <c r="M15" s="224"/>
      <c r="N15" s="225"/>
    </row>
    <row r="16" spans="3:19" ht="15" customHeight="1" thickBot="1">
      <c r="C16" s="180"/>
      <c r="D16" s="185" t="s">
        <v>17</v>
      </c>
      <c r="E16" s="186"/>
      <c r="F16" s="186"/>
      <c r="G16" s="68">
        <f t="shared" ref="G16:L16" si="0">G9+G13+G14+G15</f>
        <v>2217000000</v>
      </c>
      <c r="H16" s="20">
        <f t="shared" si="0"/>
        <v>1832227000</v>
      </c>
      <c r="I16" s="19">
        <f t="shared" si="0"/>
        <v>177777778</v>
      </c>
      <c r="J16" s="18">
        <f t="shared" si="0"/>
        <v>206995222</v>
      </c>
      <c r="K16" s="18">
        <f t="shared" si="0"/>
        <v>0</v>
      </c>
      <c r="L16" s="18">
        <f t="shared" si="0"/>
        <v>0</v>
      </c>
      <c r="M16" s="226"/>
      <c r="N16" s="227"/>
    </row>
    <row r="17" spans="3:19" s="61" customFormat="1" ht="7.5" customHeight="1" thickBot="1">
      <c r="C17" s="135"/>
      <c r="D17" s="134"/>
      <c r="E17" s="134"/>
      <c r="F17" s="134"/>
      <c r="G17" s="133"/>
      <c r="H17" s="132"/>
      <c r="I17" s="131"/>
      <c r="Q17" s="62"/>
      <c r="R17" s="62"/>
      <c r="S17" s="62"/>
    </row>
    <row r="18" spans="3:19" ht="15" customHeight="1">
      <c r="C18" s="178" t="s">
        <v>28</v>
      </c>
      <c r="D18" s="221" t="s">
        <v>27</v>
      </c>
      <c r="E18" s="219" t="s">
        <v>58</v>
      </c>
      <c r="F18" s="220"/>
      <c r="G18" s="130">
        <f>SUM(H18:L18)</f>
        <v>0</v>
      </c>
      <c r="H18" s="129">
        <v>0</v>
      </c>
      <c r="I18" s="128">
        <v>0</v>
      </c>
      <c r="J18" s="127">
        <v>0</v>
      </c>
      <c r="K18" s="127">
        <v>0</v>
      </c>
      <c r="L18" s="127">
        <v>0</v>
      </c>
      <c r="M18" s="126"/>
      <c r="N18" s="125">
        <v>0</v>
      </c>
    </row>
    <row r="19" spans="3:19" ht="15" customHeight="1">
      <c r="C19" s="179"/>
      <c r="D19" s="188"/>
      <c r="E19" s="183" t="s">
        <v>6</v>
      </c>
      <c r="F19" s="184"/>
      <c r="G19" s="93">
        <f>SUM(H19:L19)</f>
        <v>0</v>
      </c>
      <c r="H19" s="124">
        <v>0</v>
      </c>
      <c r="I19" s="123">
        <v>0</v>
      </c>
      <c r="J19" s="122">
        <v>0</v>
      </c>
      <c r="K19" s="122">
        <v>0</v>
      </c>
      <c r="L19" s="122">
        <v>0</v>
      </c>
      <c r="M19" s="121"/>
      <c r="N19" s="120">
        <v>0</v>
      </c>
    </row>
    <row r="20" spans="3:19" ht="15" customHeight="1">
      <c r="C20" s="179"/>
      <c r="D20" s="194"/>
      <c r="E20" s="196" t="s">
        <v>5</v>
      </c>
      <c r="F20" s="197"/>
      <c r="G20" s="86">
        <f>SUM(H20:L20)</f>
        <v>0</v>
      </c>
      <c r="H20" s="103">
        <v>0</v>
      </c>
      <c r="I20" s="102">
        <v>0</v>
      </c>
      <c r="J20" s="101">
        <v>0</v>
      </c>
      <c r="K20" s="101">
        <v>0</v>
      </c>
      <c r="L20" s="101">
        <v>0</v>
      </c>
      <c r="M20" s="100"/>
      <c r="N20" s="81">
        <v>0</v>
      </c>
    </row>
    <row r="21" spans="3:19" ht="15" customHeight="1">
      <c r="C21" s="179"/>
      <c r="D21" s="194"/>
      <c r="E21" s="191" t="s">
        <v>20</v>
      </c>
      <c r="F21" s="53" t="s">
        <v>10</v>
      </c>
      <c r="G21" s="119">
        <f>SUM(H21:L21)</f>
        <v>0</v>
      </c>
      <c r="H21" s="75">
        <v>0</v>
      </c>
      <c r="I21" s="74">
        <v>0</v>
      </c>
      <c r="J21" s="73">
        <v>0</v>
      </c>
      <c r="K21" s="73">
        <v>0</v>
      </c>
      <c r="L21" s="73">
        <v>0</v>
      </c>
      <c r="M21" s="72">
        <v>0</v>
      </c>
      <c r="N21" s="118">
        <v>0</v>
      </c>
    </row>
    <row r="22" spans="3:19" ht="15" customHeight="1">
      <c r="C22" s="179"/>
      <c r="D22" s="194"/>
      <c r="E22" s="187"/>
      <c r="F22" s="30"/>
      <c r="G22" s="117">
        <f t="shared" ref="G22:G24" si="1">SUM(H22:L22)</f>
        <v>0</v>
      </c>
      <c r="H22" s="98">
        <v>0</v>
      </c>
      <c r="I22" s="97">
        <v>0</v>
      </c>
      <c r="J22" s="96">
        <v>0</v>
      </c>
      <c r="K22" s="96">
        <v>0</v>
      </c>
      <c r="L22" s="96">
        <v>0</v>
      </c>
      <c r="M22" s="95"/>
      <c r="N22" s="88">
        <f t="shared" ref="N22:N24" si="2">M22+G22</f>
        <v>0</v>
      </c>
    </row>
    <row r="23" spans="3:19" ht="15" customHeight="1">
      <c r="C23" s="179"/>
      <c r="D23" s="194"/>
      <c r="E23" s="187"/>
      <c r="F23" s="94" t="s">
        <v>26</v>
      </c>
      <c r="G23" s="117">
        <f>SUM(H23:L23)</f>
        <v>0</v>
      </c>
      <c r="H23" s="92">
        <v>0</v>
      </c>
      <c r="I23" s="91">
        <v>0</v>
      </c>
      <c r="J23" s="90">
        <v>0</v>
      </c>
      <c r="K23" s="90">
        <v>0</v>
      </c>
      <c r="L23" s="90">
        <v>0</v>
      </c>
      <c r="M23" s="89">
        <v>0</v>
      </c>
      <c r="N23" s="88">
        <v>0</v>
      </c>
    </row>
    <row r="24" spans="3:19" ht="15" customHeight="1">
      <c r="C24" s="179"/>
      <c r="D24" s="194"/>
      <c r="E24" s="187"/>
      <c r="F24" s="94" t="s">
        <v>26</v>
      </c>
      <c r="G24" s="117">
        <f t="shared" si="1"/>
        <v>0</v>
      </c>
      <c r="H24" s="116">
        <v>0</v>
      </c>
      <c r="I24" s="115">
        <v>0</v>
      </c>
      <c r="J24" s="114">
        <v>0</v>
      </c>
      <c r="K24" s="114">
        <v>0</v>
      </c>
      <c r="L24" s="114">
        <v>0</v>
      </c>
      <c r="M24" s="113"/>
      <c r="N24" s="88">
        <f t="shared" si="2"/>
        <v>0</v>
      </c>
    </row>
    <row r="25" spans="3:19" ht="15" customHeight="1">
      <c r="C25" s="179"/>
      <c r="D25" s="194"/>
      <c r="E25" s="188"/>
      <c r="F25" s="87" t="s">
        <v>23</v>
      </c>
      <c r="G25" s="86">
        <f>SUM(G21:G23)</f>
        <v>0</v>
      </c>
      <c r="H25" s="85">
        <f>SUM(H21:H24)</f>
        <v>0</v>
      </c>
      <c r="I25" s="84">
        <f>SUM(I21:I24)</f>
        <v>0</v>
      </c>
      <c r="J25" s="83">
        <f>SUM(J21:J24)</f>
        <v>0</v>
      </c>
      <c r="K25" s="83">
        <v>0</v>
      </c>
      <c r="L25" s="83">
        <f>SUM(L21:L24)</f>
        <v>0</v>
      </c>
      <c r="M25" s="82">
        <f>SUM(M21:M23)</f>
        <v>0</v>
      </c>
      <c r="N25" s="81">
        <v>0</v>
      </c>
    </row>
    <row r="26" spans="3:19" ht="15" customHeight="1">
      <c r="C26" s="179"/>
      <c r="D26" s="194"/>
      <c r="E26" s="232" t="s">
        <v>18</v>
      </c>
      <c r="F26" s="233"/>
      <c r="G26" s="80">
        <f>G18+G19+G20+G25</f>
        <v>0</v>
      </c>
      <c r="H26" s="79">
        <f>H18+H19+H20+H25</f>
        <v>0</v>
      </c>
      <c r="I26" s="78">
        <f>I18+I19+I20+I25</f>
        <v>0</v>
      </c>
      <c r="J26" s="77">
        <f>J18+J19+J20+J25</f>
        <v>0</v>
      </c>
      <c r="K26" s="77">
        <f t="shared" ref="K26:M26" si="3">K18+K19+K20+K25</f>
        <v>0</v>
      </c>
      <c r="L26" s="77">
        <f t="shared" si="3"/>
        <v>0</v>
      </c>
      <c r="M26" s="76">
        <f t="shared" si="3"/>
        <v>0</v>
      </c>
      <c r="N26" s="16">
        <f>N18+N19+N20+N25</f>
        <v>0</v>
      </c>
      <c r="Q26" s="2">
        <f>H26-H9</f>
        <v>0</v>
      </c>
      <c r="R26" s="2">
        <f>I26-I9</f>
        <v>0</v>
      </c>
      <c r="S26" s="2">
        <f>L26-L9</f>
        <v>0</v>
      </c>
    </row>
    <row r="27" spans="3:19" ht="15" customHeight="1">
      <c r="C27" s="179"/>
      <c r="D27" s="194" t="s">
        <v>25</v>
      </c>
      <c r="E27" s="215" t="s">
        <v>24</v>
      </c>
      <c r="F27" s="216"/>
      <c r="G27" s="112">
        <f t="shared" ref="G27:G33" si="4">SUM(H27:L27)</f>
        <v>792000000</v>
      </c>
      <c r="H27" s="111">
        <v>765000000</v>
      </c>
      <c r="I27" s="110">
        <v>27000000</v>
      </c>
      <c r="J27" s="109">
        <v>0</v>
      </c>
      <c r="K27" s="109">
        <v>0</v>
      </c>
      <c r="L27" s="109">
        <v>0</v>
      </c>
      <c r="M27" s="108">
        <v>350000000</v>
      </c>
      <c r="N27" s="71">
        <f t="shared" ref="N27:N33" si="5">M27+G27</f>
        <v>1142000000</v>
      </c>
    </row>
    <row r="28" spans="3:19" ht="15" customHeight="1">
      <c r="C28" s="179"/>
      <c r="D28" s="194"/>
      <c r="E28" s="213" t="s">
        <v>13</v>
      </c>
      <c r="F28" s="214"/>
      <c r="G28" s="93">
        <f t="shared" si="4"/>
        <v>191250000</v>
      </c>
      <c r="H28" s="107">
        <v>191250000</v>
      </c>
      <c r="I28" s="106">
        <v>0</v>
      </c>
      <c r="J28" s="105">
        <v>0</v>
      </c>
      <c r="K28" s="105">
        <v>0</v>
      </c>
      <c r="L28" s="105">
        <v>0</v>
      </c>
      <c r="M28" s="104">
        <v>0</v>
      </c>
      <c r="N28" s="88">
        <f t="shared" si="5"/>
        <v>191250000</v>
      </c>
    </row>
    <row r="29" spans="3:19" ht="15" customHeight="1">
      <c r="C29" s="179"/>
      <c r="D29" s="194"/>
      <c r="E29" s="214" t="s">
        <v>6</v>
      </c>
      <c r="F29" s="234"/>
      <c r="G29" s="93">
        <f t="shared" si="4"/>
        <v>360000000</v>
      </c>
      <c r="H29" s="107">
        <v>300000000</v>
      </c>
      <c r="I29" s="106">
        <v>0</v>
      </c>
      <c r="J29" s="105">
        <v>60000000</v>
      </c>
      <c r="K29" s="105">
        <v>0</v>
      </c>
      <c r="L29" s="105">
        <v>0</v>
      </c>
      <c r="M29" s="104">
        <v>1500000000</v>
      </c>
      <c r="N29" s="88">
        <f t="shared" si="5"/>
        <v>1860000000</v>
      </c>
    </row>
    <row r="30" spans="3:19" ht="15" customHeight="1">
      <c r="C30" s="179"/>
      <c r="D30" s="194"/>
      <c r="E30" s="236" t="s">
        <v>5</v>
      </c>
      <c r="F30" s="237"/>
      <c r="G30" s="86">
        <f t="shared" si="4"/>
        <v>34610000</v>
      </c>
      <c r="H30" s="103">
        <v>2150000</v>
      </c>
      <c r="I30" s="102">
        <v>0</v>
      </c>
      <c r="J30" s="101">
        <v>32460000</v>
      </c>
      <c r="K30" s="101">
        <v>0</v>
      </c>
      <c r="L30" s="101">
        <v>0</v>
      </c>
      <c r="M30" s="100">
        <v>0</v>
      </c>
      <c r="N30" s="34">
        <f t="shared" si="5"/>
        <v>34610000</v>
      </c>
    </row>
    <row r="31" spans="3:19" ht="15" customHeight="1">
      <c r="C31" s="179"/>
      <c r="D31" s="194"/>
      <c r="E31" s="191" t="s">
        <v>20</v>
      </c>
      <c r="F31" s="53" t="s">
        <v>10</v>
      </c>
      <c r="G31" s="99">
        <f t="shared" si="4"/>
        <v>562140000</v>
      </c>
      <c r="H31" s="75">
        <v>336600000</v>
      </c>
      <c r="I31" s="74">
        <f>160873333-26762221-1</f>
        <v>134111111</v>
      </c>
      <c r="J31" s="73">
        <f>74206667+17222221+1</f>
        <v>91428889</v>
      </c>
      <c r="K31" s="73">
        <v>0</v>
      </c>
      <c r="L31" s="73">
        <v>0</v>
      </c>
      <c r="M31" s="72">
        <v>100000000</v>
      </c>
      <c r="N31" s="71">
        <f t="shared" si="5"/>
        <v>662140000</v>
      </c>
    </row>
    <row r="32" spans="3:19" ht="15" customHeight="1">
      <c r="C32" s="179"/>
      <c r="D32" s="194"/>
      <c r="E32" s="187"/>
      <c r="F32" s="30"/>
      <c r="G32" s="93">
        <f t="shared" si="4"/>
        <v>0</v>
      </c>
      <c r="H32" s="98">
        <v>0</v>
      </c>
      <c r="I32" s="97">
        <v>0</v>
      </c>
      <c r="J32" s="96">
        <v>0</v>
      </c>
      <c r="K32" s="96">
        <v>0</v>
      </c>
      <c r="L32" s="96">
        <v>0</v>
      </c>
      <c r="M32" s="95"/>
      <c r="N32" s="88">
        <f t="shared" si="5"/>
        <v>0</v>
      </c>
    </row>
    <row r="33" spans="3:19" ht="15" customHeight="1">
      <c r="C33" s="179"/>
      <c r="D33" s="194"/>
      <c r="E33" s="187"/>
      <c r="F33" s="94" t="s">
        <v>19</v>
      </c>
      <c r="G33" s="93">
        <f t="shared" si="4"/>
        <v>60000000</v>
      </c>
      <c r="H33" s="92">
        <v>60000000</v>
      </c>
      <c r="I33" s="91">
        <v>0</v>
      </c>
      <c r="J33" s="90">
        <v>0</v>
      </c>
      <c r="K33" s="90">
        <v>0</v>
      </c>
      <c r="L33" s="90">
        <v>0</v>
      </c>
      <c r="M33" s="89"/>
      <c r="N33" s="88">
        <f t="shared" si="5"/>
        <v>60000000</v>
      </c>
    </row>
    <row r="34" spans="3:19" ht="15" customHeight="1">
      <c r="C34" s="179"/>
      <c r="D34" s="194"/>
      <c r="E34" s="188"/>
      <c r="F34" s="87" t="s">
        <v>23</v>
      </c>
      <c r="G34" s="86">
        <f t="shared" ref="G34:N34" si="6">SUM(G31:G33)</f>
        <v>622140000</v>
      </c>
      <c r="H34" s="85">
        <f t="shared" si="6"/>
        <v>396600000</v>
      </c>
      <c r="I34" s="84">
        <f t="shared" si="6"/>
        <v>134111111</v>
      </c>
      <c r="J34" s="83">
        <f t="shared" si="6"/>
        <v>91428889</v>
      </c>
      <c r="K34" s="83">
        <f t="shared" si="6"/>
        <v>0</v>
      </c>
      <c r="L34" s="83">
        <f t="shared" si="6"/>
        <v>0</v>
      </c>
      <c r="M34" s="82">
        <f t="shared" si="6"/>
        <v>100000000</v>
      </c>
      <c r="N34" s="81">
        <f t="shared" si="6"/>
        <v>722140000</v>
      </c>
    </row>
    <row r="35" spans="3:19" ht="15" customHeight="1">
      <c r="C35" s="179"/>
      <c r="D35" s="194"/>
      <c r="E35" s="189" t="s">
        <v>18</v>
      </c>
      <c r="F35" s="233"/>
      <c r="G35" s="80">
        <f t="shared" ref="G35:N35" si="7">G27+G28+G29+G30+G34</f>
        <v>2000000000</v>
      </c>
      <c r="H35" s="79">
        <f t="shared" si="7"/>
        <v>1655000000</v>
      </c>
      <c r="I35" s="78">
        <f t="shared" si="7"/>
        <v>161111111</v>
      </c>
      <c r="J35" s="77">
        <f t="shared" si="7"/>
        <v>183888889</v>
      </c>
      <c r="K35" s="77">
        <f t="shared" si="7"/>
        <v>0</v>
      </c>
      <c r="L35" s="77">
        <f t="shared" si="7"/>
        <v>0</v>
      </c>
      <c r="M35" s="76">
        <f t="shared" si="7"/>
        <v>1950000000</v>
      </c>
      <c r="N35" s="16">
        <f t="shared" si="7"/>
        <v>3950000000</v>
      </c>
      <c r="Q35" s="2">
        <f>H35-H13</f>
        <v>0</v>
      </c>
      <c r="R35" s="2">
        <f>I35-I13</f>
        <v>0</v>
      </c>
      <c r="S35" s="2">
        <f>L35-L13</f>
        <v>0</v>
      </c>
    </row>
    <row r="36" spans="3:19" ht="15" customHeight="1">
      <c r="C36" s="179"/>
      <c r="D36" s="187" t="s">
        <v>22</v>
      </c>
      <c r="E36" s="194" t="s">
        <v>20</v>
      </c>
      <c r="F36" s="53" t="s">
        <v>10</v>
      </c>
      <c r="G36" s="52">
        <f>SUM(H36:L36)</f>
        <v>117000000</v>
      </c>
      <c r="H36" s="75">
        <v>102227000</v>
      </c>
      <c r="I36" s="74">
        <v>0</v>
      </c>
      <c r="J36" s="73">
        <v>14773000</v>
      </c>
      <c r="K36" s="73">
        <v>0</v>
      </c>
      <c r="L36" s="73">
        <v>0</v>
      </c>
      <c r="M36" s="72">
        <v>50000000</v>
      </c>
      <c r="N36" s="71">
        <f>M36+G36</f>
        <v>167000000</v>
      </c>
    </row>
    <row r="37" spans="3:19" ht="15" customHeight="1">
      <c r="C37" s="179"/>
      <c r="D37" s="187"/>
      <c r="E37" s="194"/>
      <c r="F37" s="29" t="s">
        <v>19</v>
      </c>
      <c r="G37" s="70">
        <f>SUM(H37:L37)</f>
        <v>0</v>
      </c>
      <c r="H37" s="44">
        <v>0</v>
      </c>
      <c r="I37" s="43">
        <v>0</v>
      </c>
      <c r="J37" s="42">
        <v>0</v>
      </c>
      <c r="K37" s="42">
        <v>0</v>
      </c>
      <c r="L37" s="42"/>
      <c r="M37" s="41"/>
      <c r="N37" s="34">
        <f>M37+G37</f>
        <v>0</v>
      </c>
    </row>
    <row r="38" spans="3:19" ht="15" customHeight="1">
      <c r="C38" s="179"/>
      <c r="D38" s="188"/>
      <c r="E38" s="189" t="s">
        <v>18</v>
      </c>
      <c r="F38" s="233"/>
      <c r="G38" s="80">
        <f t="shared" ref="G38:N38" si="8">SUM(G36:G37)</f>
        <v>117000000</v>
      </c>
      <c r="H38" s="79">
        <f t="shared" si="8"/>
        <v>102227000</v>
      </c>
      <c r="I38" s="78">
        <f t="shared" si="8"/>
        <v>0</v>
      </c>
      <c r="J38" s="77">
        <f t="shared" si="8"/>
        <v>14773000</v>
      </c>
      <c r="K38" s="77">
        <f t="shared" si="8"/>
        <v>0</v>
      </c>
      <c r="L38" s="77">
        <f t="shared" si="8"/>
        <v>0</v>
      </c>
      <c r="M38" s="76">
        <f t="shared" si="8"/>
        <v>50000000</v>
      </c>
      <c r="N38" s="16">
        <f t="shared" si="8"/>
        <v>167000000</v>
      </c>
      <c r="Q38" s="2">
        <f>H38-H14</f>
        <v>0</v>
      </c>
      <c r="R38" s="2">
        <f>I38-I14</f>
        <v>0</v>
      </c>
      <c r="S38" s="2">
        <f>L38-L14</f>
        <v>0</v>
      </c>
    </row>
    <row r="39" spans="3:19" ht="15" customHeight="1">
      <c r="C39" s="179"/>
      <c r="D39" s="187" t="s">
        <v>21</v>
      </c>
      <c r="E39" s="194" t="s">
        <v>20</v>
      </c>
      <c r="F39" s="53" t="s">
        <v>10</v>
      </c>
      <c r="G39" s="52">
        <f>SUM(H39:L39)</f>
        <v>55000000</v>
      </c>
      <c r="H39" s="75">
        <v>55000000</v>
      </c>
      <c r="I39" s="74">
        <v>0</v>
      </c>
      <c r="J39" s="73">
        <v>0</v>
      </c>
      <c r="K39" s="73">
        <v>0</v>
      </c>
      <c r="L39" s="73"/>
      <c r="M39" s="72">
        <v>80000000</v>
      </c>
      <c r="N39" s="71">
        <f>M39+G39</f>
        <v>135000000</v>
      </c>
    </row>
    <row r="40" spans="3:19" ht="15" customHeight="1">
      <c r="C40" s="179"/>
      <c r="D40" s="187"/>
      <c r="E40" s="194"/>
      <c r="F40" s="29" t="s">
        <v>19</v>
      </c>
      <c r="G40" s="70">
        <f>SUM(H40:L40)</f>
        <v>45000000</v>
      </c>
      <c r="H40" s="44">
        <v>20000000</v>
      </c>
      <c r="I40" s="43">
        <v>16666667</v>
      </c>
      <c r="J40" s="42">
        <v>8333333</v>
      </c>
      <c r="K40" s="42">
        <v>0</v>
      </c>
      <c r="L40" s="42">
        <v>0</v>
      </c>
      <c r="M40" s="41">
        <v>0</v>
      </c>
      <c r="N40" s="34">
        <f>M40+G40</f>
        <v>45000000</v>
      </c>
    </row>
    <row r="41" spans="3:19" ht="15" customHeight="1">
      <c r="C41" s="179"/>
      <c r="D41" s="188"/>
      <c r="E41" s="189" t="s">
        <v>18</v>
      </c>
      <c r="F41" s="190"/>
      <c r="G41" s="11">
        <f t="shared" ref="G41:N41" si="9">SUM(G39:G40)</f>
        <v>100000000</v>
      </c>
      <c r="H41" s="33">
        <f t="shared" si="9"/>
        <v>75000000</v>
      </c>
      <c r="I41" s="32">
        <f t="shared" si="9"/>
        <v>16666667</v>
      </c>
      <c r="J41" s="31">
        <f t="shared" si="9"/>
        <v>8333333</v>
      </c>
      <c r="K41" s="31">
        <f t="shared" si="9"/>
        <v>0</v>
      </c>
      <c r="L41" s="31">
        <f t="shared" si="9"/>
        <v>0</v>
      </c>
      <c r="M41" s="69">
        <f t="shared" si="9"/>
        <v>80000000</v>
      </c>
      <c r="N41" s="16">
        <f t="shared" si="9"/>
        <v>180000000</v>
      </c>
      <c r="Q41" s="2">
        <f>H41-H15</f>
        <v>0</v>
      </c>
      <c r="R41" s="2">
        <f>I41-I15</f>
        <v>0</v>
      </c>
      <c r="S41" s="2">
        <f>L41-L15</f>
        <v>0</v>
      </c>
    </row>
    <row r="42" spans="3:19" ht="15" customHeight="1" thickBot="1">
      <c r="C42" s="180"/>
      <c r="D42" s="185" t="s">
        <v>17</v>
      </c>
      <c r="E42" s="186"/>
      <c r="F42" s="186"/>
      <c r="G42" s="68">
        <f>G26+G35+G38+G41</f>
        <v>2217000000</v>
      </c>
      <c r="H42" s="20">
        <f>H26+H35+H38+H41</f>
        <v>1832227000</v>
      </c>
      <c r="I42" s="19">
        <f>I26+I35+I38+I41</f>
        <v>177777778</v>
      </c>
      <c r="J42" s="18">
        <f>J26+J35+J38+J41</f>
        <v>206995222</v>
      </c>
      <c r="K42" s="18">
        <f t="shared" ref="K42:L42" si="10">K26+K35+K38+K41</f>
        <v>0</v>
      </c>
      <c r="L42" s="18">
        <f t="shared" si="10"/>
        <v>0</v>
      </c>
      <c r="M42" s="67">
        <f>M26+M35+M38+M41</f>
        <v>2080000000</v>
      </c>
      <c r="N42" s="66">
        <f>N26+N35+N38+N41</f>
        <v>4297000000</v>
      </c>
    </row>
    <row r="43" spans="3:19" s="61" customFormat="1" ht="15" customHeight="1" thickBot="1">
      <c r="C43" s="65"/>
      <c r="D43" s="64"/>
      <c r="E43" s="64"/>
      <c r="F43" s="64"/>
      <c r="G43" s="63"/>
      <c r="H43" s="63"/>
      <c r="I43" s="63"/>
      <c r="J43" s="63"/>
      <c r="K43" s="63"/>
      <c r="L43" s="63"/>
      <c r="M43" s="63"/>
      <c r="Q43" s="62"/>
      <c r="R43" s="62"/>
      <c r="S43" s="62"/>
    </row>
    <row r="44" spans="3:19" ht="15" customHeight="1">
      <c r="C44" s="178" t="s">
        <v>16</v>
      </c>
      <c r="D44" s="205" t="s">
        <v>15</v>
      </c>
      <c r="E44" s="206"/>
      <c r="F44" s="60" t="s">
        <v>14</v>
      </c>
      <c r="G44" s="59">
        <f t="shared" ref="G44:M44" si="11">G18+G27</f>
        <v>792000000</v>
      </c>
      <c r="H44" s="58">
        <f t="shared" si="11"/>
        <v>765000000</v>
      </c>
      <c r="I44" s="57">
        <f t="shared" si="11"/>
        <v>27000000</v>
      </c>
      <c r="J44" s="57">
        <f t="shared" si="11"/>
        <v>0</v>
      </c>
      <c r="K44" s="57">
        <f t="shared" si="11"/>
        <v>0</v>
      </c>
      <c r="L44" s="56">
        <f t="shared" si="11"/>
        <v>0</v>
      </c>
      <c r="M44" s="55">
        <f t="shared" si="11"/>
        <v>350000000</v>
      </c>
      <c r="N44" s="54">
        <f>M44+G44</f>
        <v>1142000000</v>
      </c>
    </row>
    <row r="45" spans="3:19" ht="15" customHeight="1">
      <c r="C45" s="179"/>
      <c r="D45" s="207"/>
      <c r="E45" s="208"/>
      <c r="F45" s="29" t="s">
        <v>13</v>
      </c>
      <c r="G45" s="28">
        <f t="shared" ref="G45:M45" si="12">G28</f>
        <v>191250000</v>
      </c>
      <c r="H45" s="27">
        <f t="shared" si="12"/>
        <v>191250000</v>
      </c>
      <c r="I45" s="26">
        <f t="shared" si="12"/>
        <v>0</v>
      </c>
      <c r="J45" s="26">
        <f t="shared" si="12"/>
        <v>0</v>
      </c>
      <c r="K45" s="26">
        <f t="shared" si="12"/>
        <v>0</v>
      </c>
      <c r="L45" s="25">
        <f t="shared" si="12"/>
        <v>0</v>
      </c>
      <c r="M45" s="24">
        <f t="shared" si="12"/>
        <v>0</v>
      </c>
      <c r="N45" s="23">
        <f>M45+G45</f>
        <v>191250000</v>
      </c>
    </row>
    <row r="46" spans="3:19" ht="15" customHeight="1">
      <c r="C46" s="179"/>
      <c r="D46" s="22" t="s">
        <v>12</v>
      </c>
      <c r="E46" s="21"/>
      <c r="F46" s="21"/>
      <c r="G46" s="11">
        <f t="shared" ref="G46:N46" si="13">SUM(G44:G45)</f>
        <v>983250000</v>
      </c>
      <c r="H46" s="33">
        <f t="shared" si="13"/>
        <v>956250000</v>
      </c>
      <c r="I46" s="32">
        <f t="shared" si="13"/>
        <v>27000000</v>
      </c>
      <c r="J46" s="32">
        <f t="shared" si="13"/>
        <v>0</v>
      </c>
      <c r="K46" s="32">
        <f t="shared" si="13"/>
        <v>0</v>
      </c>
      <c r="L46" s="31">
        <f t="shared" si="13"/>
        <v>0</v>
      </c>
      <c r="M46" s="17">
        <f t="shared" si="13"/>
        <v>350000000</v>
      </c>
      <c r="N46" s="16">
        <f t="shared" si="13"/>
        <v>1333250000</v>
      </c>
    </row>
    <row r="47" spans="3:19" ht="15" customHeight="1">
      <c r="C47" s="179"/>
      <c r="D47" s="209" t="s">
        <v>11</v>
      </c>
      <c r="E47" s="210"/>
      <c r="F47" s="53" t="s">
        <v>10</v>
      </c>
      <c r="G47" s="52">
        <f t="shared" ref="G47:M47" si="14">G21+G31+G36+G39</f>
        <v>734140000</v>
      </c>
      <c r="H47" s="51">
        <f t="shared" si="14"/>
        <v>493827000</v>
      </c>
      <c r="I47" s="50">
        <f t="shared" si="14"/>
        <v>134111111</v>
      </c>
      <c r="J47" s="50">
        <f t="shared" si="14"/>
        <v>106201889</v>
      </c>
      <c r="K47" s="50">
        <f t="shared" si="14"/>
        <v>0</v>
      </c>
      <c r="L47" s="49">
        <f t="shared" si="14"/>
        <v>0</v>
      </c>
      <c r="M47" s="48">
        <f t="shared" si="14"/>
        <v>230000000</v>
      </c>
      <c r="N47" s="47">
        <f>M47+G47</f>
        <v>964140000</v>
      </c>
    </row>
    <row r="48" spans="3:19" ht="15" customHeight="1">
      <c r="C48" s="179"/>
      <c r="D48" s="211"/>
      <c r="E48" s="212"/>
      <c r="F48" s="46"/>
      <c r="G48" s="45">
        <f>G32+G22</f>
        <v>0</v>
      </c>
      <c r="H48" s="44"/>
      <c r="I48" s="43"/>
      <c r="J48" s="42"/>
      <c r="K48" s="42"/>
      <c r="L48" s="42"/>
      <c r="M48" s="41"/>
      <c r="N48" s="40">
        <f>M48+G48</f>
        <v>0</v>
      </c>
    </row>
    <row r="49" spans="3:14" ht="15" customHeight="1">
      <c r="C49" s="179"/>
      <c r="D49" s="207"/>
      <c r="E49" s="208"/>
      <c r="F49" s="29" t="s">
        <v>9</v>
      </c>
      <c r="G49" s="39">
        <f t="shared" ref="G49:M49" si="15">G24+G23+G33+G37+G40</f>
        <v>105000000</v>
      </c>
      <c r="H49" s="38">
        <f t="shared" si="15"/>
        <v>80000000</v>
      </c>
      <c r="I49" s="37">
        <f t="shared" si="15"/>
        <v>16666667</v>
      </c>
      <c r="J49" s="37">
        <f t="shared" si="15"/>
        <v>8333333</v>
      </c>
      <c r="K49" s="37">
        <f t="shared" si="15"/>
        <v>0</v>
      </c>
      <c r="L49" s="36">
        <f t="shared" si="15"/>
        <v>0</v>
      </c>
      <c r="M49" s="35">
        <f t="shared" si="15"/>
        <v>0</v>
      </c>
      <c r="N49" s="34">
        <f>M49+G49</f>
        <v>105000000</v>
      </c>
    </row>
    <row r="50" spans="3:14" ht="15" customHeight="1">
      <c r="C50" s="179"/>
      <c r="D50" s="22" t="s">
        <v>8</v>
      </c>
      <c r="E50" s="21"/>
      <c r="F50" s="21"/>
      <c r="G50" s="11">
        <f t="shared" ref="G50:N50" si="16">SUM(G47:G49)</f>
        <v>839140000</v>
      </c>
      <c r="H50" s="33">
        <f t="shared" si="16"/>
        <v>573827000</v>
      </c>
      <c r="I50" s="32">
        <f>SUM(I47:I49)</f>
        <v>150777778</v>
      </c>
      <c r="J50" s="32">
        <f t="shared" si="16"/>
        <v>114535222</v>
      </c>
      <c r="K50" s="32">
        <f t="shared" si="16"/>
        <v>0</v>
      </c>
      <c r="L50" s="31">
        <f t="shared" si="16"/>
        <v>0</v>
      </c>
      <c r="M50" s="17">
        <f t="shared" si="16"/>
        <v>230000000</v>
      </c>
      <c r="N50" s="16">
        <f t="shared" si="16"/>
        <v>1069140000</v>
      </c>
    </row>
    <row r="51" spans="3:14" ht="15" customHeight="1">
      <c r="C51" s="179"/>
      <c r="D51" s="211" t="s">
        <v>7</v>
      </c>
      <c r="E51" s="212"/>
      <c r="F51" s="30" t="s">
        <v>6</v>
      </c>
      <c r="G51" s="28">
        <f t="shared" ref="G51:M52" si="17">G19+G29</f>
        <v>360000000</v>
      </c>
      <c r="H51" s="27">
        <f t="shared" si="17"/>
        <v>300000000</v>
      </c>
      <c r="I51" s="26">
        <f t="shared" si="17"/>
        <v>0</v>
      </c>
      <c r="J51" s="26">
        <f t="shared" si="17"/>
        <v>60000000</v>
      </c>
      <c r="K51" s="26">
        <f t="shared" si="17"/>
        <v>0</v>
      </c>
      <c r="L51" s="25">
        <f t="shared" si="17"/>
        <v>0</v>
      </c>
      <c r="M51" s="24">
        <f t="shared" si="17"/>
        <v>1500000000</v>
      </c>
      <c r="N51" s="23">
        <f>M51+G51</f>
        <v>1860000000</v>
      </c>
    </row>
    <row r="52" spans="3:14" ht="15" customHeight="1">
      <c r="C52" s="179"/>
      <c r="D52" s="207"/>
      <c r="E52" s="208"/>
      <c r="F52" s="29" t="s">
        <v>5</v>
      </c>
      <c r="G52" s="28">
        <f t="shared" si="17"/>
        <v>34610000</v>
      </c>
      <c r="H52" s="27">
        <f t="shared" si="17"/>
        <v>2150000</v>
      </c>
      <c r="I52" s="26">
        <f t="shared" si="17"/>
        <v>0</v>
      </c>
      <c r="J52" s="26">
        <f t="shared" si="17"/>
        <v>32460000</v>
      </c>
      <c r="K52" s="26">
        <f t="shared" si="17"/>
        <v>0</v>
      </c>
      <c r="L52" s="25">
        <f t="shared" si="17"/>
        <v>0</v>
      </c>
      <c r="M52" s="24">
        <f t="shared" si="17"/>
        <v>0</v>
      </c>
      <c r="N52" s="23">
        <f>M52+G52</f>
        <v>34610000</v>
      </c>
    </row>
    <row r="53" spans="3:14" ht="15" customHeight="1" thickBot="1">
      <c r="C53" s="179"/>
      <c r="D53" s="22" t="s">
        <v>4</v>
      </c>
      <c r="E53" s="21"/>
      <c r="F53" s="21"/>
      <c r="G53" s="11">
        <f>SUM(G51:G52)</f>
        <v>394610000</v>
      </c>
      <c r="H53" s="20">
        <f>SUM(H51:H52)</f>
        <v>302150000</v>
      </c>
      <c r="I53" s="19">
        <f t="shared" ref="I53:L53" si="18">SUM(I51:I52)</f>
        <v>0</v>
      </c>
      <c r="J53" s="19">
        <f>SUM(J51:J52)</f>
        <v>92460000</v>
      </c>
      <c r="K53" s="19">
        <f t="shared" si="18"/>
        <v>0</v>
      </c>
      <c r="L53" s="18">
        <f t="shared" si="18"/>
        <v>0</v>
      </c>
      <c r="M53" s="17">
        <f>SUM(M51:M52)</f>
        <v>1500000000</v>
      </c>
      <c r="N53" s="16">
        <f>G53+M53</f>
        <v>1894610000</v>
      </c>
    </row>
    <row r="54" spans="3:14" ht="15" customHeight="1">
      <c r="C54" s="179"/>
      <c r="D54" s="15" t="s">
        <v>3</v>
      </c>
      <c r="E54" s="14"/>
      <c r="F54" s="14"/>
      <c r="G54" s="13">
        <v>0</v>
      </c>
      <c r="H54" s="7"/>
      <c r="I54" s="7"/>
      <c r="J54" s="7"/>
      <c r="K54" s="7"/>
      <c r="L54" s="7"/>
      <c r="M54" s="12">
        <v>200000000</v>
      </c>
      <c r="N54" s="9">
        <f>G54+M54</f>
        <v>200000000</v>
      </c>
    </row>
    <row r="55" spans="3:14" ht="15" customHeight="1">
      <c r="C55" s="179"/>
      <c r="D55" s="214" t="s">
        <v>2</v>
      </c>
      <c r="E55" s="234"/>
      <c r="F55" s="235"/>
      <c r="G55" s="11">
        <f>G42</f>
        <v>2217000000</v>
      </c>
      <c r="H55" s="7"/>
      <c r="I55" s="7"/>
      <c r="J55" s="7"/>
      <c r="K55" s="7"/>
      <c r="L55" s="7"/>
      <c r="M55" s="10">
        <f>M42</f>
        <v>2080000000</v>
      </c>
      <c r="N55" s="9">
        <f>G55+M55</f>
        <v>4297000000</v>
      </c>
    </row>
    <row r="56" spans="3:14" ht="15" customHeight="1" thickBot="1">
      <c r="C56" s="180"/>
      <c r="D56" s="198" t="s">
        <v>1</v>
      </c>
      <c r="E56" s="199"/>
      <c r="F56" s="200"/>
      <c r="G56" s="8">
        <f>(G53-G54)/G55</f>
        <v>0.17799278304014435</v>
      </c>
      <c r="H56" s="7"/>
      <c r="I56" s="7"/>
      <c r="J56" s="7"/>
      <c r="K56" s="7"/>
      <c r="L56" s="7"/>
      <c r="M56" s="6">
        <f>(M53-M54)/M55</f>
        <v>0.625</v>
      </c>
      <c r="N56" s="5">
        <f>(N53-N54)/N55</f>
        <v>0.39437049104026067</v>
      </c>
    </row>
    <row r="58" spans="3:14" s="4" customFormat="1">
      <c r="F58" s="4" t="s">
        <v>0</v>
      </c>
      <c r="G58" s="4">
        <f>G42-G16</f>
        <v>0</v>
      </c>
      <c r="H58" s="4">
        <f>H42-H16</f>
        <v>0</v>
      </c>
      <c r="I58" s="4">
        <f>I42-I16</f>
        <v>0</v>
      </c>
      <c r="L58" s="4">
        <f>L42-L16</f>
        <v>0</v>
      </c>
    </row>
    <row r="59" spans="3:14" s="2" customFormat="1">
      <c r="G59" s="2" t="str">
        <f>IF(G58=0,"ok","事業費と調達資金が不一致")</f>
        <v>ok</v>
      </c>
      <c r="H59" s="2" t="str">
        <f>IF(H58=0,"ok","事業費と調達資金が不一致")</f>
        <v>ok</v>
      </c>
      <c r="I59" s="2" t="str">
        <f>IF(I58=0,"ok","事業費と調達資金が不一致")</f>
        <v>ok</v>
      </c>
      <c r="L59" s="2" t="str">
        <f>IF(L58=0,"ok","事業費と調達資金が不一致")</f>
        <v>ok</v>
      </c>
    </row>
    <row r="76" spans="13:14">
      <c r="M76" s="3"/>
      <c r="N76" s="3"/>
    </row>
    <row r="77" spans="13:14">
      <c r="M77" s="3"/>
      <c r="N77" s="3"/>
    </row>
    <row r="78" spans="13:14">
      <c r="M78" s="3"/>
      <c r="N78" s="3"/>
    </row>
    <row r="79" spans="13:14">
      <c r="M79" s="3"/>
      <c r="N79" s="3"/>
    </row>
    <row r="80" spans="13:14">
      <c r="M80" s="3"/>
      <c r="N80" s="3"/>
    </row>
  </sheetData>
  <mergeCells count="46">
    <mergeCell ref="D55:F55"/>
    <mergeCell ref="D51:E52"/>
    <mergeCell ref="D27:D35"/>
    <mergeCell ref="E38:F38"/>
    <mergeCell ref="E30:F30"/>
    <mergeCell ref="E29:F29"/>
    <mergeCell ref="D18:D26"/>
    <mergeCell ref="E39:E40"/>
    <mergeCell ref="M9:N16"/>
    <mergeCell ref="M7:M8"/>
    <mergeCell ref="N7:N8"/>
    <mergeCell ref="E28:F28"/>
    <mergeCell ref="E26:F26"/>
    <mergeCell ref="E35:F35"/>
    <mergeCell ref="M1:N1"/>
    <mergeCell ref="C8:F8"/>
    <mergeCell ref="C18:C42"/>
    <mergeCell ref="D44:E45"/>
    <mergeCell ref="D47:E49"/>
    <mergeCell ref="E11:F11"/>
    <mergeCell ref="E10:F10"/>
    <mergeCell ref="E13:F13"/>
    <mergeCell ref="E31:E34"/>
    <mergeCell ref="E27:F27"/>
    <mergeCell ref="C1:J2"/>
    <mergeCell ref="D14:F14"/>
    <mergeCell ref="D36:D38"/>
    <mergeCell ref="E36:E37"/>
    <mergeCell ref="E18:F18"/>
    <mergeCell ref="E20:F20"/>
    <mergeCell ref="C44:C56"/>
    <mergeCell ref="E5:F5"/>
    <mergeCell ref="C5:D5"/>
    <mergeCell ref="E19:F19"/>
    <mergeCell ref="D42:F42"/>
    <mergeCell ref="D39:D41"/>
    <mergeCell ref="E41:F41"/>
    <mergeCell ref="E21:E25"/>
    <mergeCell ref="C9:C16"/>
    <mergeCell ref="D9:F9"/>
    <mergeCell ref="D15:F15"/>
    <mergeCell ref="D16:F16"/>
    <mergeCell ref="E12:F12"/>
    <mergeCell ref="D10:D13"/>
    <mergeCell ref="D56:F56"/>
    <mergeCell ref="C7:F7"/>
  </mergeCells>
  <phoneticPr fontId="3"/>
  <printOptions horizontalCentered="1" verticalCentered="1"/>
  <pageMargins left="0.23622047244094491" right="0.23622047244094491" top="0.51181102362204722" bottom="0.47244094488188981" header="0.31496062992125984" footer="0.19685039370078741"/>
  <pageSetup paperSize="8" scale="94" orientation="landscape" cellComments="asDisplayed" r:id="rId1"/>
  <headerFooter alignWithMargins="0">
    <oddHeader xml:space="preserve">&amp;L【様式10】
</oddHeader>
    <oddFooter xml:space="preserve">&amp;C８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J58"/>
  <sheetViews>
    <sheetView showGridLines="0" tabSelected="1" view="pageBreakPreview" zoomScaleNormal="85" zoomScaleSheetLayoutView="100" workbookViewId="0">
      <selection sqref="A1:J1"/>
    </sheetView>
  </sheetViews>
  <sheetFormatPr defaultRowHeight="17.25" customHeight="1"/>
  <cols>
    <col min="1" max="1" width="7.875" style="168" customWidth="1"/>
    <col min="2" max="3" width="9" style="167"/>
    <col min="4" max="4" width="9.375" style="167" customWidth="1"/>
    <col min="5" max="9" width="9" style="167"/>
    <col min="10" max="10" width="13.25" style="167" customWidth="1"/>
    <col min="11" max="11" width="5.75" style="167" customWidth="1"/>
    <col min="12" max="12" width="3.5" style="167" customWidth="1"/>
    <col min="13" max="16384" width="9" style="167"/>
  </cols>
  <sheetData>
    <row r="1" spans="1:10" ht="45" customHeight="1">
      <c r="A1" s="247" t="s">
        <v>57</v>
      </c>
      <c r="B1" s="247"/>
      <c r="C1" s="247"/>
      <c r="D1" s="247"/>
      <c r="E1" s="247"/>
      <c r="F1" s="247"/>
      <c r="G1" s="247"/>
      <c r="H1" s="247"/>
      <c r="I1" s="247"/>
      <c r="J1" s="247"/>
    </row>
    <row r="2" spans="1:10" ht="21.75" customHeight="1"/>
    <row r="3" spans="1:10" ht="17.25" customHeight="1">
      <c r="A3" s="239" t="s">
        <v>48</v>
      </c>
      <c r="B3" s="239"/>
      <c r="C3" s="239"/>
      <c r="D3" s="239"/>
      <c r="E3" s="239"/>
      <c r="F3" s="239"/>
      <c r="G3" s="239"/>
      <c r="H3" s="239"/>
    </row>
    <row r="4" spans="1:10" ht="15.75" customHeight="1">
      <c r="A4" s="239" t="s">
        <v>49</v>
      </c>
      <c r="B4" s="239"/>
      <c r="C4" s="239"/>
      <c r="D4" s="239"/>
      <c r="E4" s="239"/>
      <c r="F4" s="239"/>
      <c r="G4" s="169"/>
      <c r="H4" s="169"/>
    </row>
    <row r="5" spans="1:10" ht="21" customHeight="1"/>
    <row r="6" spans="1:10" ht="38.25" customHeight="1">
      <c r="A6" s="177" t="s">
        <v>50</v>
      </c>
      <c r="B6" s="240" t="s">
        <v>60</v>
      </c>
      <c r="C6" s="240"/>
      <c r="D6" s="240"/>
      <c r="E6" s="240"/>
      <c r="F6" s="240"/>
      <c r="G6" s="240"/>
      <c r="H6" s="240"/>
      <c r="I6" s="240"/>
      <c r="J6" s="240"/>
    </row>
    <row r="7" spans="1:10" ht="17.25" customHeight="1">
      <c r="A7" s="170"/>
      <c r="B7" s="171"/>
      <c r="C7" s="171"/>
      <c r="D7" s="171"/>
      <c r="E7" s="171"/>
      <c r="F7" s="171"/>
      <c r="G7" s="171"/>
      <c r="H7" s="171"/>
      <c r="I7" s="171"/>
      <c r="J7" s="171"/>
    </row>
    <row r="8" spans="1:10" ht="18" customHeight="1">
      <c r="A8" s="170" t="s">
        <v>51</v>
      </c>
      <c r="B8" s="238" t="s">
        <v>61</v>
      </c>
      <c r="C8" s="238"/>
      <c r="D8" s="238"/>
      <c r="E8" s="238"/>
      <c r="F8" s="238"/>
      <c r="G8" s="238"/>
      <c r="H8" s="238"/>
      <c r="I8" s="238"/>
      <c r="J8" s="238"/>
    </row>
    <row r="9" spans="1:10" ht="9.75" customHeight="1">
      <c r="A9" s="170"/>
      <c r="B9" s="238" t="s">
        <v>65</v>
      </c>
      <c r="C9" s="238"/>
      <c r="D9" s="238"/>
      <c r="E9" s="238"/>
      <c r="F9" s="238"/>
      <c r="G9" s="238"/>
      <c r="H9" s="238"/>
      <c r="I9" s="238"/>
      <c r="J9" s="238"/>
    </row>
    <row r="10" spans="1:10" ht="23.25" customHeight="1">
      <c r="A10" s="170"/>
      <c r="B10" s="238"/>
      <c r="C10" s="238"/>
      <c r="D10" s="238"/>
      <c r="E10" s="238"/>
      <c r="F10" s="238"/>
      <c r="G10" s="238"/>
      <c r="H10" s="238"/>
      <c r="I10" s="238"/>
      <c r="J10" s="238"/>
    </row>
    <row r="11" spans="1:10" ht="12" customHeight="1">
      <c r="A11" s="170"/>
      <c r="B11" s="238"/>
      <c r="C11" s="238"/>
      <c r="D11" s="238"/>
      <c r="E11" s="238"/>
      <c r="F11" s="238"/>
      <c r="G11" s="238"/>
      <c r="H11" s="238"/>
      <c r="I11" s="238"/>
      <c r="J11" s="238"/>
    </row>
    <row r="12" spans="1:10" ht="12" customHeight="1">
      <c r="A12" s="170"/>
      <c r="B12" s="172"/>
      <c r="C12" s="172"/>
      <c r="D12" s="172"/>
      <c r="E12" s="172"/>
      <c r="F12" s="172"/>
      <c r="G12" s="172"/>
      <c r="H12" s="172"/>
      <c r="I12" s="172"/>
      <c r="J12" s="172"/>
    </row>
    <row r="13" spans="1:10" ht="12" customHeight="1">
      <c r="A13" s="170" t="s">
        <v>52</v>
      </c>
      <c r="B13" s="238" t="s">
        <v>62</v>
      </c>
      <c r="C13" s="238"/>
      <c r="D13" s="238"/>
      <c r="E13" s="238"/>
      <c r="F13" s="238"/>
      <c r="G13" s="238"/>
      <c r="H13" s="238"/>
      <c r="I13" s="238"/>
      <c r="J13" s="238"/>
    </row>
    <row r="14" spans="1:10" ht="13.5">
      <c r="A14" s="170"/>
      <c r="B14" s="238"/>
      <c r="C14" s="238"/>
      <c r="D14" s="238"/>
      <c r="E14" s="238"/>
      <c r="F14" s="238"/>
      <c r="G14" s="238"/>
      <c r="H14" s="238"/>
      <c r="I14" s="238"/>
      <c r="J14" s="238"/>
    </row>
    <row r="15" spans="1:10" ht="16.5" customHeight="1">
      <c r="A15" s="170"/>
      <c r="B15" s="238"/>
      <c r="C15" s="238"/>
      <c r="D15" s="238"/>
      <c r="E15" s="238"/>
      <c r="F15" s="238"/>
      <c r="G15" s="238"/>
      <c r="H15" s="238"/>
      <c r="I15" s="238"/>
      <c r="J15" s="238"/>
    </row>
    <row r="16" spans="1:10" ht="17.25" customHeight="1">
      <c r="A16" s="170"/>
      <c r="B16" s="171"/>
      <c r="C16" s="171"/>
      <c r="D16" s="171"/>
      <c r="E16" s="171"/>
      <c r="F16" s="171"/>
      <c r="G16" s="171"/>
      <c r="H16" s="171"/>
      <c r="I16" s="171"/>
      <c r="J16" s="171"/>
    </row>
    <row r="17" spans="1:10" ht="23.25" customHeight="1">
      <c r="A17" s="177" t="s">
        <v>53</v>
      </c>
      <c r="B17" s="254" t="s">
        <v>63</v>
      </c>
      <c r="C17" s="254"/>
      <c r="D17" s="254"/>
      <c r="E17" s="254"/>
      <c r="F17" s="254"/>
      <c r="G17" s="254"/>
      <c r="H17" s="254"/>
      <c r="I17" s="254"/>
      <c r="J17" s="254"/>
    </row>
    <row r="18" spans="1:10" ht="18" customHeight="1">
      <c r="A18" s="170"/>
      <c r="B18" s="254"/>
      <c r="C18" s="254"/>
      <c r="D18" s="254"/>
      <c r="E18" s="254"/>
      <c r="F18" s="254"/>
      <c r="G18" s="254"/>
      <c r="H18" s="254"/>
      <c r="I18" s="254"/>
      <c r="J18" s="254"/>
    </row>
    <row r="19" spans="1:10" ht="12.75" customHeight="1">
      <c r="A19" s="170"/>
      <c r="B19" s="241"/>
      <c r="C19" s="241"/>
      <c r="D19" s="241"/>
      <c r="E19" s="241"/>
      <c r="F19" s="241"/>
      <c r="G19" s="241"/>
      <c r="H19" s="241"/>
      <c r="I19" s="241"/>
      <c r="J19" s="241"/>
    </row>
    <row r="20" spans="1:10" ht="21.75" customHeight="1">
      <c r="A20" s="177" t="s">
        <v>54</v>
      </c>
      <c r="B20" s="254" t="s">
        <v>64</v>
      </c>
      <c r="C20" s="254"/>
      <c r="D20" s="254"/>
      <c r="E20" s="254"/>
      <c r="F20" s="254"/>
      <c r="G20" s="254"/>
      <c r="H20" s="254"/>
      <c r="I20" s="254"/>
      <c r="J20" s="254"/>
    </row>
    <row r="21" spans="1:10" ht="21" customHeight="1">
      <c r="A21" s="170"/>
      <c r="B21" s="254"/>
      <c r="C21" s="254"/>
      <c r="D21" s="254"/>
      <c r="E21" s="254"/>
      <c r="F21" s="254"/>
      <c r="G21" s="254"/>
      <c r="H21" s="254"/>
      <c r="I21" s="254"/>
      <c r="J21" s="254"/>
    </row>
    <row r="22" spans="1:10" ht="10.5" customHeight="1">
      <c r="A22" s="170"/>
      <c r="B22" s="244"/>
      <c r="C22" s="244"/>
      <c r="D22" s="244"/>
      <c r="E22" s="244"/>
      <c r="F22" s="244"/>
      <c r="G22" s="244"/>
      <c r="H22" s="244"/>
      <c r="I22" s="244"/>
      <c r="J22" s="244"/>
    </row>
    <row r="23" spans="1:10" ht="18.75" customHeight="1">
      <c r="A23" s="170" t="s">
        <v>55</v>
      </c>
      <c r="B23" s="241" t="s">
        <v>66</v>
      </c>
      <c r="C23" s="241"/>
      <c r="D23" s="241"/>
      <c r="E23" s="241"/>
      <c r="F23" s="241"/>
      <c r="G23" s="241"/>
      <c r="H23" s="241"/>
      <c r="I23" s="241"/>
      <c r="J23" s="241"/>
    </row>
    <row r="24" spans="1:10" ht="17.25" customHeight="1">
      <c r="A24" s="170"/>
      <c r="B24" s="171"/>
      <c r="C24" s="171"/>
      <c r="D24" s="171"/>
      <c r="E24" s="171"/>
      <c r="F24" s="171"/>
      <c r="G24" s="171"/>
      <c r="H24" s="171"/>
      <c r="I24" s="171"/>
      <c r="J24" s="171"/>
    </row>
    <row r="25" spans="1:10" ht="17.25" customHeight="1">
      <c r="A25" s="170" t="s">
        <v>56</v>
      </c>
      <c r="B25" s="245" t="s">
        <v>67</v>
      </c>
      <c r="C25" s="241"/>
      <c r="D25" s="241"/>
      <c r="E25" s="241"/>
      <c r="F25" s="241"/>
      <c r="G25" s="241"/>
      <c r="H25" s="241"/>
      <c r="I25" s="241"/>
      <c r="J25" s="241"/>
    </row>
    <row r="26" spans="1:10" ht="17.25" customHeight="1">
      <c r="A26" s="170"/>
      <c r="B26" s="253"/>
      <c r="C26" s="253"/>
      <c r="D26" s="253"/>
      <c r="E26" s="253"/>
      <c r="F26" s="253"/>
      <c r="G26" s="253"/>
      <c r="H26" s="253"/>
      <c r="I26" s="253"/>
      <c r="J26" s="253"/>
    </row>
    <row r="27" spans="1:10" ht="18" customHeight="1">
      <c r="A27" s="170"/>
      <c r="B27" s="238"/>
      <c r="C27" s="238"/>
      <c r="D27" s="238"/>
      <c r="E27" s="238"/>
      <c r="F27" s="238"/>
      <c r="G27" s="238"/>
      <c r="H27" s="238"/>
      <c r="I27" s="238"/>
      <c r="J27" s="238"/>
    </row>
    <row r="28" spans="1:10" ht="15" customHeight="1">
      <c r="A28" s="170"/>
      <c r="B28" s="238"/>
      <c r="C28" s="238"/>
      <c r="D28" s="238"/>
      <c r="E28" s="238"/>
      <c r="F28" s="238"/>
      <c r="G28" s="238"/>
      <c r="H28" s="238"/>
      <c r="I28" s="238"/>
      <c r="J28" s="238"/>
    </row>
    <row r="29" spans="1:10" ht="13.5" customHeight="1">
      <c r="A29" s="170"/>
      <c r="B29" s="172"/>
      <c r="C29" s="172"/>
      <c r="D29" s="172"/>
      <c r="E29" s="172"/>
      <c r="F29" s="172"/>
      <c r="G29" s="172"/>
      <c r="H29" s="172"/>
      <c r="I29" s="172"/>
      <c r="J29" s="172"/>
    </row>
    <row r="30" spans="1:10" ht="18" customHeight="1">
      <c r="A30" s="170"/>
      <c r="B30" s="241"/>
      <c r="C30" s="241"/>
      <c r="D30" s="241"/>
      <c r="E30" s="241"/>
      <c r="F30" s="241"/>
      <c r="G30" s="241"/>
      <c r="H30" s="241"/>
      <c r="I30" s="241"/>
      <c r="J30" s="241"/>
    </row>
    <row r="31" spans="1:10" ht="12">
      <c r="A31" s="167"/>
    </row>
    <row r="32" spans="1:10" ht="28.5" customHeight="1">
      <c r="A32" s="170"/>
      <c r="B32" s="242"/>
      <c r="C32" s="242"/>
      <c r="D32" s="242"/>
      <c r="E32" s="242"/>
      <c r="F32" s="242"/>
      <c r="G32" s="242"/>
      <c r="H32" s="242"/>
      <c r="I32" s="242"/>
      <c r="J32" s="242"/>
    </row>
    <row r="33" spans="1:10" ht="20.25" customHeight="1">
      <c r="B33" s="242"/>
      <c r="C33" s="242"/>
      <c r="D33" s="242"/>
      <c r="E33" s="242"/>
      <c r="F33" s="242"/>
      <c r="G33" s="242"/>
      <c r="H33" s="242"/>
      <c r="I33" s="242"/>
      <c r="J33" s="242"/>
    </row>
    <row r="34" spans="1:10" ht="12">
      <c r="B34" s="243"/>
      <c r="C34" s="243"/>
      <c r="D34" s="243"/>
      <c r="E34" s="243"/>
      <c r="F34" s="243"/>
      <c r="G34" s="243"/>
      <c r="H34" s="243"/>
      <c r="I34" s="243"/>
      <c r="J34" s="243"/>
    </row>
    <row r="35" spans="1:10" ht="12">
      <c r="B35" s="243"/>
      <c r="C35" s="243"/>
      <c r="D35" s="243"/>
      <c r="E35" s="243"/>
      <c r="F35" s="243"/>
      <c r="G35" s="243"/>
      <c r="H35" s="243"/>
      <c r="I35" s="243"/>
      <c r="J35" s="243"/>
    </row>
    <row r="36" spans="1:10" ht="12">
      <c r="B36" s="243"/>
      <c r="C36" s="243"/>
      <c r="D36" s="243"/>
      <c r="E36" s="243"/>
      <c r="F36" s="243"/>
      <c r="G36" s="243"/>
      <c r="H36" s="243"/>
      <c r="I36" s="243"/>
      <c r="J36" s="243"/>
    </row>
    <row r="37" spans="1:10" ht="12">
      <c r="B37" s="243"/>
      <c r="C37" s="243"/>
      <c r="D37" s="243"/>
      <c r="E37" s="243"/>
      <c r="F37" s="243"/>
      <c r="G37" s="243"/>
      <c r="H37" s="243"/>
      <c r="I37" s="243"/>
      <c r="J37" s="243"/>
    </row>
    <row r="38" spans="1:10" ht="17.25" customHeight="1">
      <c r="B38" s="173"/>
      <c r="C38" s="173"/>
      <c r="D38" s="173"/>
      <c r="E38" s="173"/>
      <c r="F38" s="173"/>
      <c r="G38" s="173"/>
      <c r="H38" s="173"/>
      <c r="I38" s="173"/>
      <c r="J38" s="173"/>
    </row>
    <row r="39" spans="1:10" ht="17.25" customHeight="1">
      <c r="B39" s="173"/>
      <c r="C39" s="173"/>
      <c r="D39" s="173"/>
      <c r="E39" s="173"/>
      <c r="F39" s="173"/>
      <c r="G39" s="173"/>
      <c r="H39" s="173"/>
      <c r="I39" s="173"/>
      <c r="J39" s="173"/>
    </row>
    <row r="40" spans="1:10" ht="17.25" customHeight="1">
      <c r="B40" s="173"/>
      <c r="C40" s="173"/>
      <c r="D40" s="173"/>
      <c r="E40" s="173"/>
      <c r="F40" s="173"/>
      <c r="G40" s="173"/>
      <c r="H40" s="173"/>
      <c r="I40" s="173"/>
      <c r="J40" s="173"/>
    </row>
    <row r="41" spans="1:10" ht="18.75" customHeight="1">
      <c r="B41" s="173"/>
      <c r="C41" s="173"/>
      <c r="D41" s="173"/>
      <c r="E41" s="173"/>
      <c r="F41" s="173"/>
      <c r="G41" s="173"/>
      <c r="H41" s="173"/>
      <c r="I41" s="173"/>
      <c r="J41" s="173"/>
    </row>
    <row r="42" spans="1:10" ht="12">
      <c r="A42" s="167"/>
    </row>
    <row r="43" spans="1:10" ht="12">
      <c r="B43" s="252"/>
      <c r="C43" s="243"/>
      <c r="D43" s="243"/>
      <c r="E43" s="243"/>
      <c r="F43" s="243"/>
      <c r="G43" s="243"/>
      <c r="H43" s="243"/>
      <c r="I43" s="243"/>
      <c r="J43" s="243"/>
    </row>
    <row r="44" spans="1:10" ht="12">
      <c r="B44" s="243"/>
      <c r="C44" s="243"/>
      <c r="D44" s="243"/>
      <c r="E44" s="243"/>
      <c r="F44" s="243"/>
      <c r="G44" s="243"/>
      <c r="H44" s="243"/>
      <c r="I44" s="243"/>
      <c r="J44" s="243"/>
    </row>
    <row r="45" spans="1:10" ht="12">
      <c r="B45" s="243"/>
      <c r="C45" s="243"/>
      <c r="D45" s="243"/>
      <c r="E45" s="243"/>
      <c r="F45" s="243"/>
      <c r="G45" s="243"/>
      <c r="H45" s="243"/>
      <c r="I45" s="243"/>
      <c r="J45" s="243"/>
    </row>
    <row r="46" spans="1:10" ht="12">
      <c r="B46" s="173"/>
      <c r="C46" s="173"/>
      <c r="D46" s="173"/>
      <c r="E46" s="173"/>
      <c r="F46" s="173"/>
      <c r="G46" s="173"/>
      <c r="H46" s="173"/>
      <c r="I46" s="173"/>
      <c r="J46" s="173"/>
    </row>
    <row r="47" spans="1:10" ht="12">
      <c r="B47" s="243"/>
      <c r="C47" s="243"/>
      <c r="D47" s="243"/>
      <c r="E47" s="243"/>
      <c r="F47" s="243"/>
      <c r="G47" s="243"/>
      <c r="H47" s="243"/>
      <c r="I47" s="243"/>
      <c r="J47" s="243"/>
    </row>
    <row r="48" spans="1:10" ht="12">
      <c r="B48" s="173"/>
      <c r="C48" s="173"/>
      <c r="D48" s="173"/>
      <c r="E48" s="173"/>
      <c r="F48" s="173"/>
      <c r="G48" s="173"/>
      <c r="H48" s="173"/>
      <c r="I48" s="173"/>
      <c r="J48" s="173"/>
    </row>
    <row r="49" spans="1:10" ht="12">
      <c r="B49" s="243"/>
      <c r="C49" s="243"/>
      <c r="D49" s="243"/>
      <c r="E49" s="243"/>
      <c r="F49" s="243"/>
      <c r="G49" s="243"/>
      <c r="H49" s="243"/>
      <c r="I49" s="243"/>
      <c r="J49" s="243"/>
    </row>
    <row r="50" spans="1:10" ht="12">
      <c r="B50" s="173"/>
      <c r="C50" s="173"/>
      <c r="D50" s="173"/>
      <c r="E50" s="173"/>
      <c r="F50" s="173"/>
      <c r="G50" s="173"/>
      <c r="H50" s="173"/>
      <c r="I50" s="173"/>
      <c r="J50" s="173"/>
    </row>
    <row r="51" spans="1:10" s="175" customFormat="1" ht="12" customHeight="1">
      <c r="A51" s="174"/>
      <c r="B51" s="248"/>
      <c r="C51" s="248"/>
      <c r="D51" s="248"/>
      <c r="E51" s="248"/>
      <c r="F51" s="248"/>
      <c r="G51" s="248"/>
      <c r="H51" s="248"/>
      <c r="I51" s="248"/>
      <c r="J51" s="248"/>
    </row>
    <row r="52" spans="1:10" s="175" customFormat="1" ht="12">
      <c r="A52" s="174"/>
      <c r="B52" s="248"/>
      <c r="C52" s="248"/>
      <c r="D52" s="248"/>
      <c r="E52" s="248"/>
      <c r="F52" s="248"/>
      <c r="G52" s="248"/>
      <c r="H52" s="248"/>
      <c r="I52" s="248"/>
      <c r="J52" s="248"/>
    </row>
    <row r="53" spans="1:10" s="175" customFormat="1" ht="12">
      <c r="A53" s="174"/>
      <c r="B53" s="249"/>
      <c r="C53" s="249"/>
      <c r="D53" s="249"/>
      <c r="E53" s="249"/>
      <c r="F53" s="249"/>
      <c r="G53" s="249"/>
      <c r="H53" s="249"/>
      <c r="I53" s="249"/>
      <c r="J53" s="249"/>
    </row>
    <row r="54" spans="1:10" s="175" customFormat="1" ht="12">
      <c r="A54" s="174"/>
      <c r="B54" s="176"/>
      <c r="C54" s="176"/>
      <c r="D54" s="176"/>
      <c r="E54" s="176"/>
      <c r="F54" s="176"/>
      <c r="G54" s="176"/>
      <c r="H54" s="176"/>
      <c r="I54" s="176"/>
      <c r="J54" s="176"/>
    </row>
    <row r="55" spans="1:10" s="175" customFormat="1" ht="12">
      <c r="A55" s="174"/>
      <c r="B55" s="249"/>
      <c r="C55" s="249"/>
      <c r="D55" s="249"/>
      <c r="E55" s="249"/>
      <c r="F55" s="249"/>
      <c r="G55" s="249"/>
      <c r="H55" s="249"/>
      <c r="I55" s="249"/>
      <c r="J55" s="249"/>
    </row>
    <row r="56" spans="1:10" s="175" customFormat="1" ht="12">
      <c r="A56" s="174"/>
      <c r="B56" s="176"/>
      <c r="C56" s="174"/>
      <c r="D56" s="250"/>
      <c r="E56" s="250"/>
      <c r="F56" s="250"/>
      <c r="G56" s="176"/>
      <c r="H56" s="176"/>
      <c r="I56" s="176"/>
      <c r="J56" s="176"/>
    </row>
    <row r="57" spans="1:10" s="175" customFormat="1" ht="12">
      <c r="A57" s="174"/>
      <c r="B57" s="176"/>
      <c r="C57" s="174"/>
      <c r="D57" s="251"/>
      <c r="E57" s="251"/>
      <c r="F57" s="176"/>
      <c r="G57" s="176"/>
      <c r="H57" s="176"/>
      <c r="I57" s="176"/>
      <c r="J57" s="176"/>
    </row>
    <row r="58" spans="1:10" s="175" customFormat="1" ht="17.25" customHeight="1">
      <c r="A58" s="174"/>
      <c r="B58" s="176"/>
      <c r="C58" s="174"/>
      <c r="D58" s="246"/>
      <c r="E58" s="246"/>
      <c r="F58" s="176"/>
      <c r="G58" s="176"/>
      <c r="H58" s="176"/>
      <c r="I58" s="176"/>
      <c r="J58" s="176"/>
    </row>
  </sheetData>
  <mergeCells count="32">
    <mergeCell ref="D58:E58"/>
    <mergeCell ref="A1:J1"/>
    <mergeCell ref="B49:J49"/>
    <mergeCell ref="B51:J52"/>
    <mergeCell ref="B53:J53"/>
    <mergeCell ref="B55:J55"/>
    <mergeCell ref="D56:F56"/>
    <mergeCell ref="D57:E57"/>
    <mergeCell ref="B36:J36"/>
    <mergeCell ref="B37:J37"/>
    <mergeCell ref="B43:J43"/>
    <mergeCell ref="B44:J44"/>
    <mergeCell ref="B45:J45"/>
    <mergeCell ref="B47:J47"/>
    <mergeCell ref="B26:J26"/>
    <mergeCell ref="B27:J28"/>
    <mergeCell ref="B30:J30"/>
    <mergeCell ref="B32:J33"/>
    <mergeCell ref="B34:J34"/>
    <mergeCell ref="B35:J35"/>
    <mergeCell ref="B17:J18"/>
    <mergeCell ref="B19:J19"/>
    <mergeCell ref="B20:J21"/>
    <mergeCell ref="B22:J22"/>
    <mergeCell ref="B23:J23"/>
    <mergeCell ref="B25:J25"/>
    <mergeCell ref="B13:J15"/>
    <mergeCell ref="A3:H3"/>
    <mergeCell ref="A4:F4"/>
    <mergeCell ref="B6:J6"/>
    <mergeCell ref="B8:J8"/>
    <mergeCell ref="B9:J11"/>
  </mergeCells>
  <phoneticPr fontId="3"/>
  <pageMargins left="0.64" right="0.54" top="0.78740157480314965" bottom="0.78740157480314965" header="0.51181102362204722" footer="0.51181102362204722"/>
  <pageSetup paperSize="9" scale="89" fitToWidth="0" fitToHeight="0" orientation="portrait"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事業費・資金調達内訳等一覧表</vt:lpstr>
      <vt:lpstr>作成上の留意点</vt:lpstr>
      <vt:lpstr>作成上の留意点!Print_Area</vt:lpstr>
      <vt:lpstr>事業費・資金調達内訳等一覧表!Print_Area</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2016-03-14T06:26:09Z</cp:lastPrinted>
  <dcterms:created xsi:type="dcterms:W3CDTF">2016-02-01T10:05:49Z</dcterms:created>
  <dcterms:modified xsi:type="dcterms:W3CDTF">2016-03-14T06:28:26Z</dcterms:modified>
</cp:coreProperties>
</file>