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10.226.112.52\SienFolder\旧施設支援課\★施設運営係\02_軽費・ケアハウス\★R8　軽費\★処遇改善加算体制届（加算届）\HP更新\"/>
    </mc:Choice>
  </mc:AlternateContent>
  <xr:revisionPtr revIDLastSave="0" documentId="13_ncr:1_{52AE37DE-2E16-4CA1-86A6-79F5649C01F4}" xr6:coauthVersionLast="47" xr6:coauthVersionMax="47" xr10:uidLastSave="{00000000-0000-0000-0000-000000000000}"/>
  <bookViews>
    <workbookView xWindow="-120" yWindow="-120" windowWidth="20730" windowHeight="11040" activeTab="4" xr2:uid="{00000000-000D-0000-FFFF-FFFF00000000}"/>
  </bookViews>
  <sheets>
    <sheet name="提出書類一覧" sheetId="1" r:id="rId1"/>
    <sheet name="届出書（別紙2）" sheetId="5" r:id="rId2"/>
    <sheet name="別紙１ー1" sheetId="6" r:id="rId3"/>
    <sheet name="備考（1）" sheetId="7" r:id="rId4"/>
    <sheet name="別紙１－２" sheetId="8" r:id="rId5"/>
    <sheet name="備考（1－2）" sheetId="9" r:id="rId6"/>
    <sheet name="別紙12-2" sheetId="17" r:id="rId7"/>
    <sheet name="別紙14-6" sheetId="18" r:id="rId8"/>
    <sheet name="別紙28" sheetId="19" r:id="rId9"/>
    <sheet name="別紙32" sheetId="20" r:id="rId10"/>
    <sheet name="別紙32-2" sheetId="21" r:id="rId11"/>
    <sheet name="別紙33" sheetId="22" r:id="rId12"/>
    <sheet name="別紙34-2" sheetId="23" r:id="rId13"/>
    <sheet name="別紙35" sheetId="24" r:id="rId14"/>
    <sheet name="参考計算書Ａ（有資格者の割合）" sheetId="2" r:id="rId15"/>
    <sheet name="参考計算書B（勤続年数）" sheetId="3" r:id="rId16"/>
    <sheet name="参考計算書Ｃ（常勤職員の割合）" sheetId="4" r:id="rId17"/>
    <sheet name="参考様式１（勤務表）" sheetId="10" r:id="rId18"/>
    <sheet name="参考様式１（勤務表_シフト記号表）" sheetId="11" r:id="rId19"/>
    <sheet name="プルダウン・リスト" sheetId="15" state="hidden" r:id="rId20"/>
    <sheet name="記入方法" sheetId="12" r:id="rId21"/>
    <sheet name="【記載例】参考様式１（勤務表）" sheetId="13" r:id="rId22"/>
    <sheet name="【記載例】参考様式１（勤務表_シフト記号表）" sheetId="14" r:id="rId23"/>
    <sheet name="別紙5" sheetId="16" r:id="rId24"/>
    <sheet name="参考様式（短期利用）" sheetId="25" state="hidden" r:id="rId25"/>
  </sheets>
  <definedNames>
    <definedName name="_xlnm.Print_Area" localSheetId="0">提出書類一覧!$A$1:$F$87</definedName>
    <definedName name="_xlnm.Print_Area" localSheetId="2">別紙１ー1!$A$1:$AG$30</definedName>
    <definedName name="_xlnm.Print_Area" localSheetId="4">'別紙１－２'!$A$1:$AG$25</definedName>
    <definedName name="_xlnm.Print_Area" localSheetId="6">'別紙12-2'!$A$1:$AH$70</definedName>
    <definedName name="_xlnm.Print_Area" localSheetId="7">'別紙14-6'!$A$1:$AE$59</definedName>
    <definedName name="_xlnm.Print_Titles" localSheetId="0">提出書類一覧!$2:$2</definedName>
    <definedName name="職種">プルダウン・リスト!$C$21:$L$21</definedName>
    <definedName name="生活相談員">プルダウン・リスト!$D$22:$D$31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4" i="17" l="1"/>
  <c r="T24" i="17"/>
  <c r="D47" i="14"/>
  <c r="L46" i="14"/>
  <c r="L45" i="14"/>
  <c r="L47" i="14" s="1"/>
  <c r="D44" i="14"/>
  <c r="L43" i="14"/>
  <c r="L44" i="14" s="1"/>
  <c r="L42" i="14"/>
  <c r="D41" i="14"/>
  <c r="L40" i="14"/>
  <c r="L39" i="14"/>
  <c r="L41" i="14" s="1"/>
  <c r="D38" i="14"/>
  <c r="D37" i="14"/>
  <c r="D36" i="14"/>
  <c r="D35" i="14"/>
  <c r="D34" i="14"/>
  <c r="D33" i="14"/>
  <c r="D32" i="14"/>
  <c r="D31" i="14"/>
  <c r="D30" i="14"/>
  <c r="D29" i="14"/>
  <c r="D28" i="14"/>
  <c r="D27" i="14"/>
  <c r="D26" i="14"/>
  <c r="D25" i="14"/>
  <c r="D24" i="14"/>
  <c r="D23" i="14"/>
  <c r="L22" i="14"/>
  <c r="D22" i="14"/>
  <c r="L21" i="14"/>
  <c r="D21" i="14"/>
  <c r="L20" i="14"/>
  <c r="D20" i="14"/>
  <c r="L19" i="14"/>
  <c r="D19" i="14"/>
  <c r="L18" i="14"/>
  <c r="D18" i="14"/>
  <c r="L17" i="14"/>
  <c r="D17" i="14"/>
  <c r="L16" i="14"/>
  <c r="D16" i="14"/>
  <c r="L15" i="14"/>
  <c r="D15" i="14"/>
  <c r="L14" i="14"/>
  <c r="D14" i="14"/>
  <c r="L13" i="14"/>
  <c r="D13" i="14"/>
  <c r="L12" i="14"/>
  <c r="D12" i="14"/>
  <c r="L11" i="14"/>
  <c r="D11" i="14"/>
  <c r="L10" i="14"/>
  <c r="D10" i="14"/>
  <c r="L9" i="14"/>
  <c r="D9" i="14"/>
  <c r="L8" i="14"/>
  <c r="D8" i="14"/>
  <c r="L7" i="14"/>
  <c r="D7" i="14"/>
  <c r="L6" i="14"/>
  <c r="D6" i="14"/>
  <c r="AA96" i="13"/>
  <c r="AF91" i="13"/>
  <c r="AA91" i="13"/>
  <c r="P91" i="13"/>
  <c r="K91" i="13"/>
  <c r="U91" i="13" s="1"/>
  <c r="P96" i="13" s="1"/>
  <c r="AA90" i="13"/>
  <c r="P90" i="13"/>
  <c r="K90" i="13"/>
  <c r="AH88" i="13"/>
  <c r="AF90" i="13" s="1"/>
  <c r="AM86" i="13"/>
  <c r="AJ86" i="13"/>
  <c r="AH86" i="13"/>
  <c r="W86" i="13"/>
  <c r="K96" i="13" s="1"/>
  <c r="T86" i="13"/>
  <c r="R86" i="13"/>
  <c r="O84" i="13"/>
  <c r="BA76" i="13"/>
  <c r="AZ76" i="13"/>
  <c r="AY76" i="13"/>
  <c r="AX76" i="13"/>
  <c r="AW76" i="13"/>
  <c r="AV76" i="13"/>
  <c r="AU76" i="13"/>
  <c r="AT76" i="13"/>
  <c r="AS76" i="13"/>
  <c r="AR76" i="13"/>
  <c r="AQ76" i="13"/>
  <c r="AP76" i="13"/>
  <c r="AO76" i="13"/>
  <c r="AN76" i="13"/>
  <c r="AM76" i="13"/>
  <c r="AL76" i="13"/>
  <c r="AK76" i="13"/>
  <c r="AJ76" i="13"/>
  <c r="AI76" i="13"/>
  <c r="AH76" i="13"/>
  <c r="AG76" i="13"/>
  <c r="AF76" i="13"/>
  <c r="AE76" i="13"/>
  <c r="AD76" i="13"/>
  <c r="AC76" i="13"/>
  <c r="AB76" i="13"/>
  <c r="AA76" i="13"/>
  <c r="Z76" i="13"/>
  <c r="Y76" i="13"/>
  <c r="X76" i="13"/>
  <c r="W76" i="13"/>
  <c r="BB76" i="13" s="1"/>
  <c r="BD76" i="13" s="1"/>
  <c r="H76" i="13"/>
  <c r="F76" i="13"/>
  <c r="BA74" i="13"/>
  <c r="AZ74" i="13"/>
  <c r="AY74" i="13"/>
  <c r="AX74" i="13"/>
  <c r="AW74" i="13"/>
  <c r="AV74" i="13"/>
  <c r="AU74" i="13"/>
  <c r="AT74" i="13"/>
  <c r="AS74" i="13"/>
  <c r="AR74" i="13"/>
  <c r="AQ74" i="13"/>
  <c r="AP74" i="13"/>
  <c r="AO74" i="13"/>
  <c r="AN74" i="13"/>
  <c r="AM74" i="13"/>
  <c r="AL74" i="13"/>
  <c r="AK74" i="13"/>
  <c r="AJ74" i="13"/>
  <c r="AI74" i="13"/>
  <c r="AH74" i="13"/>
  <c r="AG74" i="13"/>
  <c r="AF74" i="13"/>
  <c r="AE74" i="13"/>
  <c r="AD74" i="13"/>
  <c r="AC74" i="13"/>
  <c r="AB74" i="13"/>
  <c r="AA74" i="13"/>
  <c r="Z74" i="13"/>
  <c r="Y74" i="13"/>
  <c r="X74" i="13"/>
  <c r="W74" i="13"/>
  <c r="H74" i="13"/>
  <c r="F74" i="13"/>
  <c r="BA72" i="13"/>
  <c r="AZ72" i="13"/>
  <c r="AY72" i="13"/>
  <c r="AX72" i="13"/>
  <c r="AW72" i="13"/>
  <c r="AV72" i="13"/>
  <c r="AU72" i="13"/>
  <c r="AT72" i="13"/>
  <c r="AS72" i="13"/>
  <c r="AR72" i="13"/>
  <c r="AQ72" i="13"/>
  <c r="AP72" i="13"/>
  <c r="AO72" i="13"/>
  <c r="AN72" i="13"/>
  <c r="AM72" i="13"/>
  <c r="AL72" i="13"/>
  <c r="AK72" i="13"/>
  <c r="AJ72" i="13"/>
  <c r="AI72" i="13"/>
  <c r="AH72" i="13"/>
  <c r="AG72" i="13"/>
  <c r="AF72" i="13"/>
  <c r="AE72" i="13"/>
  <c r="AD72" i="13"/>
  <c r="AC72" i="13"/>
  <c r="AB72" i="13"/>
  <c r="AA72" i="13"/>
  <c r="Z72" i="13"/>
  <c r="Y72" i="13"/>
  <c r="X72" i="13"/>
  <c r="W72" i="13"/>
  <c r="H72" i="13"/>
  <c r="F72" i="13"/>
  <c r="BA70" i="13"/>
  <c r="AZ70" i="13"/>
  <c r="AY70" i="13"/>
  <c r="AX70" i="13"/>
  <c r="AW70" i="13"/>
  <c r="AV70" i="13"/>
  <c r="AU70" i="13"/>
  <c r="AT70" i="13"/>
  <c r="AS70" i="13"/>
  <c r="AR70" i="13"/>
  <c r="AQ70" i="13"/>
  <c r="AP70" i="13"/>
  <c r="AO70" i="13"/>
  <c r="AN70" i="13"/>
  <c r="AM70" i="13"/>
  <c r="AL70" i="13"/>
  <c r="AK70" i="13"/>
  <c r="AJ70" i="13"/>
  <c r="AI70" i="13"/>
  <c r="AH70" i="13"/>
  <c r="AG70" i="13"/>
  <c r="AF70" i="13"/>
  <c r="AE70" i="13"/>
  <c r="AD70" i="13"/>
  <c r="AC70" i="13"/>
  <c r="AB70" i="13"/>
  <c r="AA70" i="13"/>
  <c r="Z70" i="13"/>
  <c r="BB70" i="13" s="1"/>
  <c r="BD70" i="13" s="1"/>
  <c r="Y70" i="13"/>
  <c r="X70" i="13"/>
  <c r="W70" i="13"/>
  <c r="H70" i="13"/>
  <c r="F70" i="13"/>
  <c r="BA68" i="13"/>
  <c r="AZ68" i="13"/>
  <c r="AY68" i="13"/>
  <c r="AX68" i="13"/>
  <c r="AW68" i="13"/>
  <c r="AV68" i="13"/>
  <c r="AU68" i="13"/>
  <c r="AT68" i="13"/>
  <c r="AS68" i="13"/>
  <c r="AR68" i="13"/>
  <c r="AQ68" i="13"/>
  <c r="AP68" i="13"/>
  <c r="AO68" i="13"/>
  <c r="AN68" i="13"/>
  <c r="AM68" i="13"/>
  <c r="AL68" i="13"/>
  <c r="AK68" i="13"/>
  <c r="AJ68" i="13"/>
  <c r="AI68" i="13"/>
  <c r="AH68" i="13"/>
  <c r="AG68" i="13"/>
  <c r="AF68" i="13"/>
  <c r="AE68" i="13"/>
  <c r="AD68" i="13"/>
  <c r="AC68" i="13"/>
  <c r="AB68" i="13"/>
  <c r="AA68" i="13"/>
  <c r="Z68" i="13"/>
  <c r="Y68" i="13"/>
  <c r="X68" i="13"/>
  <c r="W68" i="13"/>
  <c r="H68" i="13"/>
  <c r="F68" i="13"/>
  <c r="BA66" i="13"/>
  <c r="AZ66" i="13"/>
  <c r="AY66" i="13"/>
  <c r="AX66" i="13"/>
  <c r="AW66" i="13"/>
  <c r="AV66" i="13"/>
  <c r="AU66" i="13"/>
  <c r="AT66" i="13"/>
  <c r="AS66" i="13"/>
  <c r="AR66" i="13"/>
  <c r="AQ66" i="13"/>
  <c r="AP66" i="13"/>
  <c r="AO66" i="13"/>
  <c r="AN66" i="13"/>
  <c r="AM66" i="13"/>
  <c r="AL66" i="13"/>
  <c r="AK66" i="13"/>
  <c r="AJ66" i="13"/>
  <c r="AI66" i="13"/>
  <c r="AH66" i="13"/>
  <c r="AG66" i="13"/>
  <c r="AF66" i="13"/>
  <c r="AE66" i="13"/>
  <c r="AD66" i="13"/>
  <c r="AC66" i="13"/>
  <c r="BB66" i="13" s="1"/>
  <c r="BD66" i="13" s="1"/>
  <c r="AB66" i="13"/>
  <c r="AA66" i="13"/>
  <c r="Z66" i="13"/>
  <c r="Y66" i="13"/>
  <c r="X66" i="13"/>
  <c r="W66" i="13"/>
  <c r="H66" i="13"/>
  <c r="F66" i="13"/>
  <c r="BA64" i="13"/>
  <c r="AZ64" i="13"/>
  <c r="AY64" i="13"/>
  <c r="AX64" i="13"/>
  <c r="AW64" i="13"/>
  <c r="AV64" i="13"/>
  <c r="AU64" i="13"/>
  <c r="AT64" i="13"/>
  <c r="AS64" i="13"/>
  <c r="AR64" i="13"/>
  <c r="AQ64" i="13"/>
  <c r="AP64" i="13"/>
  <c r="AO64" i="13"/>
  <c r="AN64" i="13"/>
  <c r="AM64" i="13"/>
  <c r="AL64" i="13"/>
  <c r="AK64" i="13"/>
  <c r="AJ64" i="13"/>
  <c r="AI64" i="13"/>
  <c r="AH64" i="13"/>
  <c r="AG64" i="13"/>
  <c r="AF64" i="13"/>
  <c r="AE64" i="13"/>
  <c r="AD64" i="13"/>
  <c r="AC64" i="13"/>
  <c r="AB64" i="13"/>
  <c r="AA64" i="13"/>
  <c r="Z64" i="13"/>
  <c r="Y64" i="13"/>
  <c r="X64" i="13"/>
  <c r="W64" i="13"/>
  <c r="H64" i="13"/>
  <c r="F64" i="13"/>
  <c r="BA62" i="13"/>
  <c r="AZ62" i="13"/>
  <c r="AY62" i="13"/>
  <c r="AX62" i="13"/>
  <c r="AW62" i="13"/>
  <c r="AV62" i="13"/>
  <c r="AU62" i="13"/>
  <c r="AT62" i="13"/>
  <c r="AS62" i="13"/>
  <c r="AR62" i="13"/>
  <c r="AQ62" i="13"/>
  <c r="AP62" i="13"/>
  <c r="AO62" i="13"/>
  <c r="AN62" i="13"/>
  <c r="AM62" i="13"/>
  <c r="AL62" i="13"/>
  <c r="AK62" i="13"/>
  <c r="AJ62" i="13"/>
  <c r="AI62" i="13"/>
  <c r="AH62" i="13"/>
  <c r="AG62" i="13"/>
  <c r="BB62" i="13" s="1"/>
  <c r="BD62" i="13" s="1"/>
  <c r="AF62" i="13"/>
  <c r="AE62" i="13"/>
  <c r="AD62" i="13"/>
  <c r="AC62" i="13"/>
  <c r="AB62" i="13"/>
  <c r="AA62" i="13"/>
  <c r="Z62" i="13"/>
  <c r="Y62" i="13"/>
  <c r="X62" i="13"/>
  <c r="W62" i="13"/>
  <c r="H62" i="13"/>
  <c r="F62" i="13"/>
  <c r="BA60" i="13"/>
  <c r="AZ60" i="13"/>
  <c r="AY60" i="13"/>
  <c r="AX60" i="13"/>
  <c r="AW60" i="13"/>
  <c r="AV60" i="13"/>
  <c r="AU60" i="13"/>
  <c r="AT60" i="13"/>
  <c r="AS60" i="13"/>
  <c r="AR60" i="13"/>
  <c r="AQ60" i="13"/>
  <c r="AP60" i="13"/>
  <c r="AO60" i="13"/>
  <c r="AN60" i="13"/>
  <c r="AM60" i="13"/>
  <c r="AL60" i="13"/>
  <c r="BB60" i="13" s="1"/>
  <c r="BD60" i="13" s="1"/>
  <c r="AK60" i="13"/>
  <c r="AJ60" i="13"/>
  <c r="AI60" i="13"/>
  <c r="AH60" i="13"/>
  <c r="AG60" i="13"/>
  <c r="AF60" i="13"/>
  <c r="AE60" i="13"/>
  <c r="AD60" i="13"/>
  <c r="AC60" i="13"/>
  <c r="AB60" i="13"/>
  <c r="AA60" i="13"/>
  <c r="Z60" i="13"/>
  <c r="Y60" i="13"/>
  <c r="X60" i="13"/>
  <c r="W60" i="13"/>
  <c r="H60" i="13"/>
  <c r="F60" i="13"/>
  <c r="BA58" i="13"/>
  <c r="AZ58" i="13"/>
  <c r="AY58" i="13"/>
  <c r="AX58" i="13"/>
  <c r="AW58" i="13"/>
  <c r="AV58" i="13"/>
  <c r="AU58" i="13"/>
  <c r="AT58" i="13"/>
  <c r="AS58" i="13"/>
  <c r="AR58" i="13"/>
  <c r="AQ58" i="13"/>
  <c r="AP58" i="13"/>
  <c r="AO58" i="13"/>
  <c r="AN58" i="13"/>
  <c r="AM58" i="13"/>
  <c r="AL58" i="13"/>
  <c r="AK58" i="13"/>
  <c r="AJ58" i="13"/>
  <c r="AI58" i="13"/>
  <c r="AH58" i="13"/>
  <c r="AG58" i="13"/>
  <c r="AF58" i="13"/>
  <c r="AE58" i="13"/>
  <c r="AD58" i="13"/>
  <c r="AC58" i="13"/>
  <c r="AB58" i="13"/>
  <c r="AA58" i="13"/>
  <c r="Z58" i="13"/>
  <c r="Y58" i="13"/>
  <c r="X58" i="13"/>
  <c r="W58" i="13"/>
  <c r="BB58" i="13" s="1"/>
  <c r="BD58" i="13" s="1"/>
  <c r="H58" i="13"/>
  <c r="F58" i="13"/>
  <c r="BA56" i="13"/>
  <c r="AZ56" i="13"/>
  <c r="AY56" i="13"/>
  <c r="AX56" i="13"/>
  <c r="AW56" i="13"/>
  <c r="AV56" i="13"/>
  <c r="AU56" i="13"/>
  <c r="AT56" i="13"/>
  <c r="AS56" i="13"/>
  <c r="AR56" i="13"/>
  <c r="AQ56" i="13"/>
  <c r="AP56" i="13"/>
  <c r="AO56" i="13"/>
  <c r="AN56" i="13"/>
  <c r="AM56" i="13"/>
  <c r="AL56" i="13"/>
  <c r="AK56" i="13"/>
  <c r="AJ56" i="13"/>
  <c r="AI56" i="13"/>
  <c r="AH56" i="13"/>
  <c r="AG56" i="13"/>
  <c r="AF56" i="13"/>
  <c r="AE56" i="13"/>
  <c r="AD56" i="13"/>
  <c r="AC56" i="13"/>
  <c r="AB56" i="13"/>
  <c r="AA56" i="13"/>
  <c r="Z56" i="13"/>
  <c r="Y56" i="13"/>
  <c r="X56" i="13"/>
  <c r="W56" i="13"/>
  <c r="BB56" i="13" s="1"/>
  <c r="BD56" i="13" s="1"/>
  <c r="H56" i="13"/>
  <c r="F56" i="13"/>
  <c r="BA54" i="13"/>
  <c r="AZ54" i="13"/>
  <c r="AY54" i="13"/>
  <c r="AX54" i="13"/>
  <c r="AW54" i="13"/>
  <c r="AV54" i="13"/>
  <c r="AU54" i="13"/>
  <c r="AT54" i="13"/>
  <c r="AS54" i="13"/>
  <c r="AR54" i="13"/>
  <c r="AQ54" i="13"/>
  <c r="AP54" i="13"/>
  <c r="AO54" i="13"/>
  <c r="AN54" i="13"/>
  <c r="AM54" i="13"/>
  <c r="AL54" i="13"/>
  <c r="AK54" i="13"/>
  <c r="AJ54" i="13"/>
  <c r="AI54" i="13"/>
  <c r="AH54" i="13"/>
  <c r="AG54" i="13"/>
  <c r="AF54" i="13"/>
  <c r="AE54" i="13"/>
  <c r="AD54" i="13"/>
  <c r="AC54" i="13"/>
  <c r="AB54" i="13"/>
  <c r="AA54" i="13"/>
  <c r="Z54" i="13"/>
  <c r="Y54" i="13"/>
  <c r="X54" i="13"/>
  <c r="BB54" i="13" s="1"/>
  <c r="BD54" i="13" s="1"/>
  <c r="W54" i="13"/>
  <c r="H54" i="13"/>
  <c r="F54" i="13"/>
  <c r="BA52" i="13"/>
  <c r="AZ52" i="13"/>
  <c r="AY52" i="13"/>
  <c r="AX52" i="13"/>
  <c r="AW52" i="13"/>
  <c r="AV52" i="13"/>
  <c r="AU52" i="13"/>
  <c r="AT52" i="13"/>
  <c r="AS52" i="13"/>
  <c r="AR52" i="13"/>
  <c r="AQ52" i="13"/>
  <c r="AP52" i="13"/>
  <c r="AO52" i="13"/>
  <c r="AN52" i="13"/>
  <c r="AM52" i="13"/>
  <c r="AL52" i="13"/>
  <c r="AK52" i="13"/>
  <c r="AJ52" i="13"/>
  <c r="AI52" i="13"/>
  <c r="AH52" i="13"/>
  <c r="AG52" i="13"/>
  <c r="AF52" i="13"/>
  <c r="AE52" i="13"/>
  <c r="AD52" i="13"/>
  <c r="AC52" i="13"/>
  <c r="AB52" i="13"/>
  <c r="AA52" i="13"/>
  <c r="Z52" i="13"/>
  <c r="Y52" i="13"/>
  <c r="X52" i="13"/>
  <c r="W52" i="13"/>
  <c r="BB52" i="13" s="1"/>
  <c r="BD52" i="13" s="1"/>
  <c r="H52" i="13"/>
  <c r="F52" i="13"/>
  <c r="BA50" i="13"/>
  <c r="AZ50" i="13"/>
  <c r="AY50" i="13"/>
  <c r="AX50" i="13"/>
  <c r="AW50" i="13"/>
  <c r="AV50" i="13"/>
  <c r="AU50" i="13"/>
  <c r="AT50" i="13"/>
  <c r="AS50" i="13"/>
  <c r="AR50" i="13"/>
  <c r="AQ50" i="13"/>
  <c r="AP50" i="13"/>
  <c r="AO50" i="13"/>
  <c r="AN50" i="13"/>
  <c r="AM50" i="13"/>
  <c r="AL50" i="13"/>
  <c r="AK50" i="13"/>
  <c r="AJ50" i="13"/>
  <c r="AI50" i="13"/>
  <c r="AH50" i="13"/>
  <c r="AG50" i="13"/>
  <c r="AF50" i="13"/>
  <c r="AE50" i="13"/>
  <c r="AD50" i="13"/>
  <c r="AC50" i="13"/>
  <c r="BB50" i="13" s="1"/>
  <c r="BD50" i="13" s="1"/>
  <c r="AB50" i="13"/>
  <c r="AA50" i="13"/>
  <c r="Z50" i="13"/>
  <c r="Y50" i="13"/>
  <c r="X50" i="13"/>
  <c r="W50" i="13"/>
  <c r="H50" i="13"/>
  <c r="F50" i="13"/>
  <c r="BA48" i="13"/>
  <c r="AZ48" i="13"/>
  <c r="AY48" i="13"/>
  <c r="AX48" i="13"/>
  <c r="AW48" i="13"/>
  <c r="AV48" i="13"/>
  <c r="AU48" i="13"/>
  <c r="AT48" i="13"/>
  <c r="AS48" i="13"/>
  <c r="AR48" i="13"/>
  <c r="AQ48" i="13"/>
  <c r="AP48" i="13"/>
  <c r="AO48" i="13"/>
  <c r="AN48" i="13"/>
  <c r="AM48" i="13"/>
  <c r="AL48" i="13"/>
  <c r="AK48" i="13"/>
  <c r="AJ48" i="13"/>
  <c r="AI48" i="13"/>
  <c r="AH48" i="13"/>
  <c r="AG48" i="13"/>
  <c r="AF48" i="13"/>
  <c r="BB48" i="13" s="1"/>
  <c r="BD48" i="13" s="1"/>
  <c r="AE48" i="13"/>
  <c r="AD48" i="13"/>
  <c r="AC48" i="13"/>
  <c r="AB48" i="13"/>
  <c r="AA48" i="13"/>
  <c r="Z48" i="13"/>
  <c r="Y48" i="13"/>
  <c r="X48" i="13"/>
  <c r="W48" i="13"/>
  <c r="H48" i="13"/>
  <c r="F48" i="13"/>
  <c r="BA46" i="13"/>
  <c r="AZ46" i="13"/>
  <c r="AY46" i="13"/>
  <c r="AX46" i="13"/>
  <c r="AW46" i="13"/>
  <c r="AV46" i="13"/>
  <c r="AU46" i="13"/>
  <c r="AT46" i="13"/>
  <c r="AS46" i="13"/>
  <c r="AR46" i="13"/>
  <c r="AQ46" i="13"/>
  <c r="AP46" i="13"/>
  <c r="AO46" i="13"/>
  <c r="AN46" i="13"/>
  <c r="AM46" i="13"/>
  <c r="AL46" i="13"/>
  <c r="AK46" i="13"/>
  <c r="AJ46" i="13"/>
  <c r="AI46" i="13"/>
  <c r="AH46" i="13"/>
  <c r="AG46" i="13"/>
  <c r="AF46" i="13"/>
  <c r="AE46" i="13"/>
  <c r="AD46" i="13"/>
  <c r="AC46" i="13"/>
  <c r="AB46" i="13"/>
  <c r="AA46" i="13"/>
  <c r="Z46" i="13"/>
  <c r="Y46" i="13"/>
  <c r="X46" i="13"/>
  <c r="W46" i="13"/>
  <c r="BB46" i="13" s="1"/>
  <c r="BD46" i="13" s="1"/>
  <c r="H46" i="13"/>
  <c r="F46" i="13"/>
  <c r="BA44" i="13"/>
  <c r="AZ44" i="13"/>
  <c r="AY44" i="13"/>
  <c r="AX44" i="13"/>
  <c r="AW44" i="13"/>
  <c r="AV44" i="13"/>
  <c r="AU44" i="13"/>
  <c r="AT44" i="13"/>
  <c r="AS44" i="13"/>
  <c r="AR44" i="13"/>
  <c r="AQ44" i="13"/>
  <c r="AP44" i="13"/>
  <c r="AO44" i="13"/>
  <c r="AN44" i="13"/>
  <c r="AM44" i="13"/>
  <c r="AL44" i="13"/>
  <c r="AK44" i="13"/>
  <c r="AJ44" i="13"/>
  <c r="AI44" i="13"/>
  <c r="AH44" i="13"/>
  <c r="AG44" i="13"/>
  <c r="AF44" i="13"/>
  <c r="AE44" i="13"/>
  <c r="AD44" i="13"/>
  <c r="AC44" i="13"/>
  <c r="AB44" i="13"/>
  <c r="AA44" i="13"/>
  <c r="Z44" i="13"/>
  <c r="Y44" i="13"/>
  <c r="BB44" i="13" s="1"/>
  <c r="BD44" i="13" s="1"/>
  <c r="X44" i="13"/>
  <c r="W44" i="13"/>
  <c r="H44" i="13"/>
  <c r="F44" i="13"/>
  <c r="BA42" i="13"/>
  <c r="AZ42" i="13"/>
  <c r="AY42" i="13"/>
  <c r="AX42" i="13"/>
  <c r="AW42" i="13"/>
  <c r="AV42" i="13"/>
  <c r="AU42" i="13"/>
  <c r="AT42" i="13"/>
  <c r="AS42" i="13"/>
  <c r="AR42" i="13"/>
  <c r="AQ42" i="13"/>
  <c r="AP42" i="13"/>
  <c r="AO42" i="13"/>
  <c r="AN42" i="13"/>
  <c r="AM42" i="13"/>
  <c r="AL42" i="13"/>
  <c r="AK42" i="13"/>
  <c r="AJ42" i="13"/>
  <c r="AI42" i="13"/>
  <c r="AH42" i="13"/>
  <c r="AG42" i="13"/>
  <c r="AF42" i="13"/>
  <c r="AE42" i="13"/>
  <c r="AD42" i="13"/>
  <c r="AC42" i="13"/>
  <c r="AB42" i="13"/>
  <c r="AA42" i="13"/>
  <c r="Z42" i="13"/>
  <c r="Y42" i="13"/>
  <c r="X42" i="13"/>
  <c r="W42" i="13"/>
  <c r="BB42" i="13" s="1"/>
  <c r="BD42" i="13" s="1"/>
  <c r="H42" i="13"/>
  <c r="F42" i="13"/>
  <c r="BA40" i="13"/>
  <c r="AZ40" i="13"/>
  <c r="AY40" i="13"/>
  <c r="AX40" i="13"/>
  <c r="AW40" i="13"/>
  <c r="AV40" i="13"/>
  <c r="AU40" i="13"/>
  <c r="AT40" i="13"/>
  <c r="AS40" i="13"/>
  <c r="AR40" i="13"/>
  <c r="AQ40" i="13"/>
  <c r="AP40" i="13"/>
  <c r="AO40" i="13"/>
  <c r="AN40" i="13"/>
  <c r="AM40" i="13"/>
  <c r="AL40" i="13"/>
  <c r="AK40" i="13"/>
  <c r="AJ40" i="13"/>
  <c r="AI40" i="13"/>
  <c r="AH40" i="13"/>
  <c r="AG40" i="13"/>
  <c r="AF40" i="13"/>
  <c r="AE40" i="13"/>
  <c r="AD40" i="13"/>
  <c r="AC40" i="13"/>
  <c r="AB40" i="13"/>
  <c r="AA40" i="13"/>
  <c r="Z40" i="13"/>
  <c r="BB40" i="13" s="1"/>
  <c r="BD40" i="13" s="1"/>
  <c r="Y40" i="13"/>
  <c r="X40" i="13"/>
  <c r="W40" i="13"/>
  <c r="H40" i="13"/>
  <c r="F40" i="13"/>
  <c r="BA38" i="13"/>
  <c r="AZ38" i="13"/>
  <c r="AY38" i="13"/>
  <c r="AX38" i="13"/>
  <c r="AW38" i="13"/>
  <c r="AV38" i="13"/>
  <c r="AU38" i="13"/>
  <c r="AT38" i="13"/>
  <c r="AS38" i="13"/>
  <c r="AR38" i="13"/>
  <c r="AQ38" i="13"/>
  <c r="AP38" i="13"/>
  <c r="AO38" i="13"/>
  <c r="AN38" i="13"/>
  <c r="AM38" i="13"/>
  <c r="AL38" i="13"/>
  <c r="AK38" i="13"/>
  <c r="AJ38" i="13"/>
  <c r="AI38" i="13"/>
  <c r="AH38" i="13"/>
  <c r="AG38" i="13"/>
  <c r="AF38" i="13"/>
  <c r="AE38" i="13"/>
  <c r="AD38" i="13"/>
  <c r="AC38" i="13"/>
  <c r="AB38" i="13"/>
  <c r="BB38" i="13" s="1"/>
  <c r="AA38" i="13"/>
  <c r="Z38" i="13"/>
  <c r="Y38" i="13"/>
  <c r="X38" i="13"/>
  <c r="W38" i="13"/>
  <c r="H38" i="13"/>
  <c r="F38" i="13"/>
  <c r="BA36" i="13"/>
  <c r="AZ36" i="13"/>
  <c r="AY36" i="13"/>
  <c r="AX36" i="13"/>
  <c r="AW36" i="13"/>
  <c r="AV36" i="13"/>
  <c r="AU36" i="13"/>
  <c r="AT36" i="13"/>
  <c r="AS36" i="13"/>
  <c r="AR36" i="13"/>
  <c r="AQ36" i="13"/>
  <c r="AP36" i="13"/>
  <c r="AO36" i="13"/>
  <c r="AN36" i="13"/>
  <c r="AM36" i="13"/>
  <c r="AL36" i="13"/>
  <c r="AK36" i="13"/>
  <c r="AJ36" i="13"/>
  <c r="AI36" i="13"/>
  <c r="AH36" i="13"/>
  <c r="AG36" i="13"/>
  <c r="AF36" i="13"/>
  <c r="AE36" i="13"/>
  <c r="BB36" i="13" s="1"/>
  <c r="BD36" i="13" s="1"/>
  <c r="AD36" i="13"/>
  <c r="AC36" i="13"/>
  <c r="AB36" i="13"/>
  <c r="AA36" i="13"/>
  <c r="Z36" i="13"/>
  <c r="Y36" i="13"/>
  <c r="X36" i="13"/>
  <c r="W36" i="13"/>
  <c r="H36" i="13"/>
  <c r="F36" i="13"/>
  <c r="BA34" i="13"/>
  <c r="AZ34" i="13"/>
  <c r="AY34" i="13"/>
  <c r="AX34" i="13"/>
  <c r="AW34" i="13"/>
  <c r="AV34" i="13"/>
  <c r="AU34" i="13"/>
  <c r="AT34" i="13"/>
  <c r="AS34" i="13"/>
  <c r="AR34" i="13"/>
  <c r="AQ34" i="13"/>
  <c r="AP34" i="13"/>
  <c r="AO34" i="13"/>
  <c r="AN34" i="13"/>
  <c r="AM34" i="13"/>
  <c r="AL34" i="13"/>
  <c r="AK34" i="13"/>
  <c r="BB34" i="13" s="1"/>
  <c r="BD34" i="13" s="1"/>
  <c r="AJ34" i="13"/>
  <c r="AI34" i="13"/>
  <c r="AH34" i="13"/>
  <c r="AG34" i="13"/>
  <c r="AF34" i="13"/>
  <c r="AE34" i="13"/>
  <c r="AD34" i="13"/>
  <c r="AC34" i="13"/>
  <c r="AB34" i="13"/>
  <c r="AA34" i="13"/>
  <c r="Z34" i="13"/>
  <c r="Y34" i="13"/>
  <c r="X34" i="13"/>
  <c r="W34" i="13"/>
  <c r="H34" i="13"/>
  <c r="F34" i="13"/>
  <c r="BA32" i="13"/>
  <c r="AZ32" i="13"/>
  <c r="AY32" i="13"/>
  <c r="AX32" i="13"/>
  <c r="AW32" i="13"/>
  <c r="AV32" i="13"/>
  <c r="AU32" i="13"/>
  <c r="AT32" i="13"/>
  <c r="AS32" i="13"/>
  <c r="AR32" i="13"/>
  <c r="AQ32" i="13"/>
  <c r="AP32" i="13"/>
  <c r="AO32" i="13"/>
  <c r="AN32" i="13"/>
  <c r="AM32" i="13"/>
  <c r="AL32" i="13"/>
  <c r="AK32" i="13"/>
  <c r="AJ32" i="13"/>
  <c r="AI32" i="13"/>
  <c r="AH32" i="13"/>
  <c r="AG32" i="13"/>
  <c r="AF32" i="13"/>
  <c r="AE32" i="13"/>
  <c r="AD32" i="13"/>
  <c r="AC32" i="13"/>
  <c r="AB32" i="13"/>
  <c r="AA32" i="13"/>
  <c r="Z32" i="13"/>
  <c r="Y32" i="13"/>
  <c r="X32" i="13"/>
  <c r="BB32" i="13" s="1"/>
  <c r="BD32" i="13" s="1"/>
  <c r="W32" i="13"/>
  <c r="H32" i="13"/>
  <c r="F32" i="13"/>
  <c r="BA30" i="13"/>
  <c r="AZ30" i="13"/>
  <c r="AY30" i="13"/>
  <c r="AX30" i="13"/>
  <c r="AW30" i="13"/>
  <c r="AV30" i="13"/>
  <c r="AU30" i="13"/>
  <c r="AT30" i="13"/>
  <c r="AS30" i="13"/>
  <c r="AR30" i="13"/>
  <c r="AQ30" i="13"/>
  <c r="AP30" i="13"/>
  <c r="AO30" i="13"/>
  <c r="AN30" i="13"/>
  <c r="AM30" i="13"/>
  <c r="AL30" i="13"/>
  <c r="AK30" i="13"/>
  <c r="AJ30" i="13"/>
  <c r="AI30" i="13"/>
  <c r="AH30" i="13"/>
  <c r="AG30" i="13"/>
  <c r="AF30" i="13"/>
  <c r="AE30" i="13"/>
  <c r="AD30" i="13"/>
  <c r="AC30" i="13"/>
  <c r="AB30" i="13"/>
  <c r="AA30" i="13"/>
  <c r="Z30" i="13"/>
  <c r="Y30" i="13"/>
  <c r="X30" i="13"/>
  <c r="W30" i="13"/>
  <c r="BB30" i="13" s="1"/>
  <c r="BD30" i="13" s="1"/>
  <c r="H30" i="13"/>
  <c r="F30" i="13"/>
  <c r="BA28" i="13"/>
  <c r="AZ28" i="13"/>
  <c r="AY28" i="13"/>
  <c r="AX28" i="13"/>
  <c r="AW28" i="13"/>
  <c r="AV28" i="13"/>
  <c r="AU28" i="13"/>
  <c r="AT28" i="13"/>
  <c r="AS28" i="13"/>
  <c r="AR28" i="13"/>
  <c r="AQ28" i="13"/>
  <c r="AP28" i="13"/>
  <c r="AO28" i="13"/>
  <c r="AN28" i="13"/>
  <c r="AM28" i="13"/>
  <c r="AL28" i="13"/>
  <c r="AK28" i="13"/>
  <c r="AJ28" i="13"/>
  <c r="AI28" i="13"/>
  <c r="AH28" i="13"/>
  <c r="AG28" i="13"/>
  <c r="AF28" i="13"/>
  <c r="AE28" i="13"/>
  <c r="AD28" i="13"/>
  <c r="AC28" i="13"/>
  <c r="AB28" i="13"/>
  <c r="AA28" i="13"/>
  <c r="Z28" i="13"/>
  <c r="Y28" i="13"/>
  <c r="BB28" i="13" s="1"/>
  <c r="BD28" i="13" s="1"/>
  <c r="X28" i="13"/>
  <c r="W28" i="13"/>
  <c r="H28" i="13"/>
  <c r="F28" i="13"/>
  <c r="BA26" i="13"/>
  <c r="AZ26" i="13"/>
  <c r="AY26" i="13"/>
  <c r="AX26" i="13"/>
  <c r="AW26" i="13"/>
  <c r="AV26" i="13"/>
  <c r="AU26" i="13"/>
  <c r="AT26" i="13"/>
  <c r="AS26" i="13"/>
  <c r="AR26" i="13"/>
  <c r="AQ26" i="13"/>
  <c r="AP26" i="13"/>
  <c r="AO26" i="13"/>
  <c r="AN26" i="13"/>
  <c r="AM26" i="13"/>
  <c r="AL26" i="13"/>
  <c r="AK26" i="13"/>
  <c r="AJ26" i="13"/>
  <c r="AI26" i="13"/>
  <c r="AH26" i="13"/>
  <c r="AG26" i="13"/>
  <c r="AF26" i="13"/>
  <c r="AE26" i="13"/>
  <c r="AD26" i="13"/>
  <c r="AC26" i="13"/>
  <c r="AB26" i="13"/>
  <c r="AA26" i="13"/>
  <c r="Z26" i="13"/>
  <c r="Y26" i="13"/>
  <c r="X26" i="13"/>
  <c r="W26" i="13"/>
  <c r="BB26" i="13" s="1"/>
  <c r="BD26" i="13" s="1"/>
  <c r="H26" i="13"/>
  <c r="F26"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AD24" i="13"/>
  <c r="BB24" i="13" s="1"/>
  <c r="AC24" i="13"/>
  <c r="AB24" i="13"/>
  <c r="AA24" i="13"/>
  <c r="Z24" i="13"/>
  <c r="Y24" i="13"/>
  <c r="X24" i="13"/>
  <c r="W24" i="13"/>
  <c r="H24" i="13"/>
  <c r="F24" i="13"/>
  <c r="BA22" i="13"/>
  <c r="AZ22" i="13"/>
  <c r="AY22" i="13"/>
  <c r="AX22" i="13"/>
  <c r="AW22" i="13"/>
  <c r="AV22" i="13"/>
  <c r="AU22" i="13"/>
  <c r="AT22" i="13"/>
  <c r="AS22" i="13"/>
  <c r="AR22" i="13"/>
  <c r="AQ22" i="13"/>
  <c r="AP22" i="13"/>
  <c r="AO22" i="13"/>
  <c r="AN22" i="13"/>
  <c r="AM22" i="13"/>
  <c r="AL22" i="13"/>
  <c r="AK22" i="13"/>
  <c r="BB22" i="13" s="1"/>
  <c r="M82" i="13" s="1"/>
  <c r="AJ22" i="13"/>
  <c r="AI22" i="13"/>
  <c r="AH22" i="13"/>
  <c r="AG22" i="13"/>
  <c r="AF22" i="13"/>
  <c r="AE22" i="13"/>
  <c r="AD22" i="13"/>
  <c r="AC22" i="13"/>
  <c r="AB22" i="13"/>
  <c r="AA22" i="13"/>
  <c r="Z22" i="13"/>
  <c r="Y22" i="13"/>
  <c r="X22" i="13"/>
  <c r="W22" i="13"/>
  <c r="H22" i="13"/>
  <c r="F22" i="13"/>
  <c r="M84" i="13" s="1"/>
  <c r="BA20" i="13"/>
  <c r="AZ20" i="13"/>
  <c r="AY20" i="13"/>
  <c r="AX20" i="13"/>
  <c r="AW20" i="13"/>
  <c r="AV20" i="13"/>
  <c r="AU20" i="13"/>
  <c r="AT20" i="13"/>
  <c r="AS20" i="13"/>
  <c r="AR20" i="13"/>
  <c r="AQ20" i="13"/>
  <c r="AP20" i="13"/>
  <c r="AO20" i="13"/>
  <c r="AN20" i="13"/>
  <c r="AM20" i="13"/>
  <c r="AL20" i="13"/>
  <c r="AK20" i="13"/>
  <c r="AJ20" i="13"/>
  <c r="AI20" i="13"/>
  <c r="AH20" i="13"/>
  <c r="AG20" i="13"/>
  <c r="AF20" i="13"/>
  <c r="AE20" i="13"/>
  <c r="AD20" i="13"/>
  <c r="AC20" i="13"/>
  <c r="AB20" i="13"/>
  <c r="AA20" i="13"/>
  <c r="Z20" i="13"/>
  <c r="Y20" i="13"/>
  <c r="BB20" i="13" s="1"/>
  <c r="BD20" i="13" s="1"/>
  <c r="X20" i="13"/>
  <c r="W20" i="13"/>
  <c r="H20" i="13"/>
  <c r="F20" i="13"/>
  <c r="AE85" i="13" s="1"/>
  <c r="BA18" i="13"/>
  <c r="AZ18" i="13"/>
  <c r="AY18" i="13"/>
  <c r="AX18" i="13"/>
  <c r="AW18" i="13"/>
  <c r="AV18" i="13"/>
  <c r="AU18" i="13"/>
  <c r="AT18" i="13"/>
  <c r="AS18" i="13"/>
  <c r="AR18" i="13"/>
  <c r="AQ18" i="13"/>
  <c r="AP18" i="13"/>
  <c r="AO18" i="13"/>
  <c r="AN18" i="13"/>
  <c r="AM18" i="13"/>
  <c r="AL18" i="13"/>
  <c r="AK18" i="13"/>
  <c r="AJ18" i="13"/>
  <c r="AI18" i="13"/>
  <c r="AH18" i="13"/>
  <c r="AG18" i="13"/>
  <c r="AF18" i="13"/>
  <c r="AE18" i="13"/>
  <c r="AD18" i="13"/>
  <c r="AC18" i="13"/>
  <c r="AB18" i="13"/>
  <c r="AA18" i="13"/>
  <c r="Z18" i="13"/>
  <c r="Y18" i="13"/>
  <c r="X18" i="13"/>
  <c r="W18" i="13"/>
  <c r="H18" i="13"/>
  <c r="F18" i="13"/>
  <c r="B17" i="13"/>
  <c r="B19" i="13" s="1"/>
  <c r="B21" i="13" s="1"/>
  <c r="B23" i="13" s="1"/>
  <c r="B25" i="13" s="1"/>
  <c r="B27" i="13" s="1"/>
  <c r="B29" i="13" s="1"/>
  <c r="B31" i="13" s="1"/>
  <c r="B33" i="13" s="1"/>
  <c r="B35" i="13" s="1"/>
  <c r="B37" i="13" s="1"/>
  <c r="B39" i="13" s="1"/>
  <c r="B41" i="13" s="1"/>
  <c r="B43" i="13" s="1"/>
  <c r="B45" i="13" s="1"/>
  <c r="B47" i="13" s="1"/>
  <c r="B49" i="13" s="1"/>
  <c r="B51" i="13" s="1"/>
  <c r="B53" i="13" s="1"/>
  <c r="B55" i="13" s="1"/>
  <c r="B57" i="13" s="1"/>
  <c r="B59" i="13" s="1"/>
  <c r="B61" i="13" s="1"/>
  <c r="B63" i="13" s="1"/>
  <c r="B65" i="13" s="1"/>
  <c r="B67" i="13" s="1"/>
  <c r="B69" i="13" s="1"/>
  <c r="B71" i="13" s="1"/>
  <c r="B73" i="13" s="1"/>
  <c r="B75" i="13" s="1"/>
  <c r="BA14" i="13"/>
  <c r="BA15" i="13" s="1"/>
  <c r="BA16" i="13" s="1"/>
  <c r="AZ14" i="13"/>
  <c r="AZ15" i="13" s="1"/>
  <c r="AZ16" i="13" s="1"/>
  <c r="AY14" i="13"/>
  <c r="AY15" i="13" s="1"/>
  <c r="AY16" i="13" s="1"/>
  <c r="BB12" i="13"/>
  <c r="AF2" i="13"/>
  <c r="AS15" i="13" s="1"/>
  <c r="AS16" i="13" s="1"/>
  <c r="D47" i="11"/>
  <c r="L46" i="11"/>
  <c r="L45" i="11"/>
  <c r="L47" i="11" s="1"/>
  <c r="D44" i="11"/>
  <c r="L43" i="11"/>
  <c r="L42" i="11"/>
  <c r="L44" i="11" s="1"/>
  <c r="D41" i="11"/>
  <c r="L40" i="11"/>
  <c r="L39" i="11"/>
  <c r="L41" i="11" s="1"/>
  <c r="D38" i="11"/>
  <c r="D37" i="11"/>
  <c r="D36" i="11"/>
  <c r="D35" i="11"/>
  <c r="D34" i="11"/>
  <c r="D33" i="11"/>
  <c r="D32" i="11"/>
  <c r="D31" i="11"/>
  <c r="D30" i="11"/>
  <c r="D29" i="11"/>
  <c r="D28" i="11"/>
  <c r="D27" i="11"/>
  <c r="D26" i="11"/>
  <c r="D25" i="11"/>
  <c r="D24" i="11"/>
  <c r="D23" i="11"/>
  <c r="L22" i="11"/>
  <c r="D22" i="11"/>
  <c r="L21" i="11"/>
  <c r="D21" i="11"/>
  <c r="L20" i="11"/>
  <c r="D20" i="11"/>
  <c r="L19" i="11"/>
  <c r="D19" i="11"/>
  <c r="L18" i="11"/>
  <c r="D18" i="11"/>
  <c r="L17" i="11"/>
  <c r="D17" i="11"/>
  <c r="L16" i="11"/>
  <c r="D16" i="11"/>
  <c r="L15" i="11"/>
  <c r="D15" i="11"/>
  <c r="L14" i="11"/>
  <c r="D14" i="11"/>
  <c r="L13" i="11"/>
  <c r="D13" i="11"/>
  <c r="L12" i="11"/>
  <c r="D12" i="11"/>
  <c r="L11" i="11"/>
  <c r="D11" i="11"/>
  <c r="L10" i="11"/>
  <c r="D10" i="11"/>
  <c r="L9" i="11"/>
  <c r="D9" i="11"/>
  <c r="L8" i="11"/>
  <c r="D8" i="11"/>
  <c r="L7" i="11"/>
  <c r="D7" i="11"/>
  <c r="L6" i="11"/>
  <c r="D6" i="11"/>
  <c r="AA236" i="10"/>
  <c r="K236" i="10"/>
  <c r="AF231" i="10"/>
  <c r="P231" i="10"/>
  <c r="AA230" i="10"/>
  <c r="P230" i="10"/>
  <c r="K230" i="10"/>
  <c r="AH228" i="10"/>
  <c r="AF230" i="10" s="1"/>
  <c r="AM226" i="10"/>
  <c r="AJ226" i="10"/>
  <c r="AA231" i="10" s="1"/>
  <c r="AK231" i="10" s="1"/>
  <c r="AF236" i="10" s="1"/>
  <c r="AK236" i="10" s="1"/>
  <c r="AV222" i="10" s="1"/>
  <c r="AH226" i="10"/>
  <c r="W226" i="10"/>
  <c r="T226" i="10"/>
  <c r="K231" i="10" s="1"/>
  <c r="U231" i="10" s="1"/>
  <c r="P236" i="10" s="1"/>
  <c r="R226" i="10"/>
  <c r="BA216" i="10"/>
  <c r="AZ216" i="10"/>
  <c r="AY216" i="10"/>
  <c r="AX216" i="10"/>
  <c r="AW216" i="10"/>
  <c r="AV216" i="10"/>
  <c r="AU216" i="10"/>
  <c r="AT216" i="10"/>
  <c r="AS216" i="10"/>
  <c r="AR216" i="10"/>
  <c r="AQ216" i="10"/>
  <c r="AP216" i="10"/>
  <c r="AO216" i="10"/>
  <c r="AN216" i="10"/>
  <c r="AM216" i="10"/>
  <c r="AL216" i="10"/>
  <c r="BB216" i="10" s="1"/>
  <c r="BD216" i="10" s="1"/>
  <c r="AK216" i="10"/>
  <c r="AJ216" i="10"/>
  <c r="AI216" i="10"/>
  <c r="AH216" i="10"/>
  <c r="AG216" i="10"/>
  <c r="AF216" i="10"/>
  <c r="AE216" i="10"/>
  <c r="AD216" i="10"/>
  <c r="AC216" i="10"/>
  <c r="AB216" i="10"/>
  <c r="AA216" i="10"/>
  <c r="Z216" i="10"/>
  <c r="Y216" i="10"/>
  <c r="X216" i="10"/>
  <c r="W216" i="10"/>
  <c r="H216" i="10"/>
  <c r="F216" i="10"/>
  <c r="BA214" i="10"/>
  <c r="AZ214" i="10"/>
  <c r="AY214" i="10"/>
  <c r="AX214" i="10"/>
  <c r="AW214" i="10"/>
  <c r="AV214" i="10"/>
  <c r="AU214" i="10"/>
  <c r="AT214" i="10"/>
  <c r="AS214" i="10"/>
  <c r="AR214" i="10"/>
  <c r="AQ214" i="10"/>
  <c r="AP214" i="10"/>
  <c r="AO214" i="10"/>
  <c r="AN214" i="10"/>
  <c r="AM214" i="10"/>
  <c r="AL214" i="10"/>
  <c r="AK214" i="10"/>
  <c r="AJ214" i="10"/>
  <c r="AI214" i="10"/>
  <c r="AH214" i="10"/>
  <c r="AG214" i="10"/>
  <c r="AF214" i="10"/>
  <c r="AE214" i="10"/>
  <c r="AD214" i="10"/>
  <c r="AC214" i="10"/>
  <c r="AB214" i="10"/>
  <c r="AA214" i="10"/>
  <c r="Z214" i="10"/>
  <c r="Y214" i="10"/>
  <c r="X214" i="10"/>
  <c r="BB214" i="10" s="1"/>
  <c r="BD214" i="10" s="1"/>
  <c r="W214" i="10"/>
  <c r="H214" i="10"/>
  <c r="F214" i="10"/>
  <c r="BA212" i="10"/>
  <c r="AZ212" i="10"/>
  <c r="AY212" i="10"/>
  <c r="AX212" i="10"/>
  <c r="AW212" i="10"/>
  <c r="AV212" i="10"/>
  <c r="AU212" i="10"/>
  <c r="AT212" i="10"/>
  <c r="AS212" i="10"/>
  <c r="AR212" i="10"/>
  <c r="AQ212" i="10"/>
  <c r="AP212" i="10"/>
  <c r="AO212" i="10"/>
  <c r="AN212" i="10"/>
  <c r="AM212" i="10"/>
  <c r="AL212" i="10"/>
  <c r="AK212" i="10"/>
  <c r="AJ212" i="10"/>
  <c r="AI212" i="10"/>
  <c r="AH212" i="10"/>
  <c r="AG212" i="10"/>
  <c r="AF212" i="10"/>
  <c r="AE212" i="10"/>
  <c r="AD212" i="10"/>
  <c r="AC212" i="10"/>
  <c r="AB212" i="10"/>
  <c r="AA212" i="10"/>
  <c r="Z212" i="10"/>
  <c r="Y212" i="10"/>
  <c r="X212" i="10"/>
  <c r="W212" i="10"/>
  <c r="BB212" i="10" s="1"/>
  <c r="BD212" i="10" s="1"/>
  <c r="H212" i="10"/>
  <c r="F212" i="10"/>
  <c r="BA210" i="10"/>
  <c r="AZ210" i="10"/>
  <c r="AY210" i="10"/>
  <c r="AX210" i="10"/>
  <c r="AW210" i="10"/>
  <c r="AV210" i="10"/>
  <c r="AU210" i="10"/>
  <c r="AT210" i="10"/>
  <c r="AS210" i="10"/>
  <c r="AR210" i="10"/>
  <c r="AQ210" i="10"/>
  <c r="AP210" i="10"/>
  <c r="AO210" i="10"/>
  <c r="AN210" i="10"/>
  <c r="AM210" i="10"/>
  <c r="AL210" i="10"/>
  <c r="AK210" i="10"/>
  <c r="AJ210" i="10"/>
  <c r="AI210" i="10"/>
  <c r="AH210" i="10"/>
  <c r="AG210" i="10"/>
  <c r="AF210" i="10"/>
  <c r="AE210" i="10"/>
  <c r="AD210" i="10"/>
  <c r="AC210" i="10"/>
  <c r="AB210" i="10"/>
  <c r="AA210" i="10"/>
  <c r="Z210" i="10"/>
  <c r="Y210" i="10"/>
  <c r="BB210" i="10" s="1"/>
  <c r="BD210" i="10" s="1"/>
  <c r="X210" i="10"/>
  <c r="W210" i="10"/>
  <c r="H210" i="10"/>
  <c r="F210" i="10"/>
  <c r="BA208" i="10"/>
  <c r="AZ208" i="10"/>
  <c r="AY208" i="10"/>
  <c r="AX208" i="10"/>
  <c r="AW208" i="10"/>
  <c r="AV208" i="10"/>
  <c r="AU208" i="10"/>
  <c r="AT208" i="10"/>
  <c r="AS208" i="10"/>
  <c r="AR208" i="10"/>
  <c r="AQ208" i="10"/>
  <c r="AP208" i="10"/>
  <c r="AO208" i="10"/>
  <c r="AN208" i="10"/>
  <c r="AM208" i="10"/>
  <c r="AL208" i="10"/>
  <c r="AK208" i="10"/>
  <c r="AJ208" i="10"/>
  <c r="AI208" i="10"/>
  <c r="AH208" i="10"/>
  <c r="AG208" i="10"/>
  <c r="AF208" i="10"/>
  <c r="AE208" i="10"/>
  <c r="AD208" i="10"/>
  <c r="AC208" i="10"/>
  <c r="AB208" i="10"/>
  <c r="AA208" i="10"/>
  <c r="Z208" i="10"/>
  <c r="Y208" i="10"/>
  <c r="X208" i="10"/>
  <c r="W208" i="10"/>
  <c r="BB208" i="10" s="1"/>
  <c r="BD208" i="10" s="1"/>
  <c r="H208" i="10"/>
  <c r="F208" i="10"/>
  <c r="BA206" i="10"/>
  <c r="AZ206" i="10"/>
  <c r="AY206" i="10"/>
  <c r="AX206" i="10"/>
  <c r="AW206" i="10"/>
  <c r="AV206" i="10"/>
  <c r="AU206" i="10"/>
  <c r="AT206" i="10"/>
  <c r="AS206" i="10"/>
  <c r="AR206" i="10"/>
  <c r="AQ206" i="10"/>
  <c r="AP206" i="10"/>
  <c r="AO206" i="10"/>
  <c r="AN206" i="10"/>
  <c r="AM206" i="10"/>
  <c r="AL206" i="10"/>
  <c r="AK206" i="10"/>
  <c r="AJ206" i="10"/>
  <c r="AI206" i="10"/>
  <c r="AH206" i="10"/>
  <c r="AG206" i="10"/>
  <c r="AF206" i="10"/>
  <c r="AE206" i="10"/>
  <c r="AD206" i="10"/>
  <c r="AC206" i="10"/>
  <c r="BB206" i="10" s="1"/>
  <c r="BD206" i="10" s="1"/>
  <c r="AB206" i="10"/>
  <c r="AA206" i="10"/>
  <c r="Z206" i="10"/>
  <c r="Y206" i="10"/>
  <c r="X206" i="10"/>
  <c r="W206" i="10"/>
  <c r="H206" i="10"/>
  <c r="F206" i="10"/>
  <c r="BA204" i="10"/>
  <c r="AZ204" i="10"/>
  <c r="AY204" i="10"/>
  <c r="AX204" i="10"/>
  <c r="AW204" i="10"/>
  <c r="AV204" i="10"/>
  <c r="AU204" i="10"/>
  <c r="AT204" i="10"/>
  <c r="AS204" i="10"/>
  <c r="AR204" i="10"/>
  <c r="AQ204" i="10"/>
  <c r="AP204" i="10"/>
  <c r="AO204" i="10"/>
  <c r="AN204" i="10"/>
  <c r="AM204" i="10"/>
  <c r="AL204" i="10"/>
  <c r="AK204" i="10"/>
  <c r="AJ204" i="10"/>
  <c r="AI204" i="10"/>
  <c r="AH204" i="10"/>
  <c r="AG204" i="10"/>
  <c r="AF204" i="10"/>
  <c r="BB204" i="10" s="1"/>
  <c r="BD204" i="10" s="1"/>
  <c r="AE204" i="10"/>
  <c r="AD204" i="10"/>
  <c r="AC204" i="10"/>
  <c r="AB204" i="10"/>
  <c r="AA204" i="10"/>
  <c r="Z204" i="10"/>
  <c r="Y204" i="10"/>
  <c r="X204" i="10"/>
  <c r="W204" i="10"/>
  <c r="H204" i="10"/>
  <c r="F204" i="10"/>
  <c r="BB202" i="10"/>
  <c r="BD202" i="10" s="1"/>
  <c r="BA202" i="10"/>
  <c r="AZ202" i="10"/>
  <c r="AY202" i="10"/>
  <c r="AX202" i="10"/>
  <c r="AW202" i="10"/>
  <c r="AV202" i="10"/>
  <c r="AU202" i="10"/>
  <c r="AT202" i="10"/>
  <c r="AS202" i="10"/>
  <c r="AR202" i="10"/>
  <c r="AQ202" i="10"/>
  <c r="AP202" i="10"/>
  <c r="AO202" i="10"/>
  <c r="AN202" i="10"/>
  <c r="AM202" i="10"/>
  <c r="AL202" i="10"/>
  <c r="AK202" i="10"/>
  <c r="AJ202" i="10"/>
  <c r="AI202" i="10"/>
  <c r="AH202" i="10"/>
  <c r="AG202" i="10"/>
  <c r="AF202" i="10"/>
  <c r="AE202" i="10"/>
  <c r="AD202" i="10"/>
  <c r="AC202" i="10"/>
  <c r="AB202" i="10"/>
  <c r="AA202" i="10"/>
  <c r="Z202" i="10"/>
  <c r="Y202" i="10"/>
  <c r="X202" i="10"/>
  <c r="W202" i="10"/>
  <c r="H202" i="10"/>
  <c r="F202" i="10"/>
  <c r="BA200" i="10"/>
  <c r="AZ200" i="10"/>
  <c r="AY200" i="10"/>
  <c r="AX200" i="10"/>
  <c r="AW200" i="10"/>
  <c r="AV200" i="10"/>
  <c r="AU200" i="10"/>
  <c r="AT200" i="10"/>
  <c r="AS200" i="10"/>
  <c r="AR200" i="10"/>
  <c r="AQ200" i="10"/>
  <c r="AP200" i="10"/>
  <c r="AO200" i="10"/>
  <c r="AN200" i="10"/>
  <c r="AM200" i="10"/>
  <c r="AL200" i="10"/>
  <c r="AK200" i="10"/>
  <c r="AJ200" i="10"/>
  <c r="AI200" i="10"/>
  <c r="AH200" i="10"/>
  <c r="AG200" i="10"/>
  <c r="AF200" i="10"/>
  <c r="AE200" i="10"/>
  <c r="AD200" i="10"/>
  <c r="AC200" i="10"/>
  <c r="AB200" i="10"/>
  <c r="AA200" i="10"/>
  <c r="Z200" i="10"/>
  <c r="Y200" i="10"/>
  <c r="X200" i="10"/>
  <c r="BB200" i="10" s="1"/>
  <c r="BD200" i="10" s="1"/>
  <c r="W200" i="10"/>
  <c r="H200" i="10"/>
  <c r="F200" i="10"/>
  <c r="BA198" i="10"/>
  <c r="AZ198" i="10"/>
  <c r="AY198" i="10"/>
  <c r="AX198" i="10"/>
  <c r="AW198" i="10"/>
  <c r="AV198" i="10"/>
  <c r="AU198" i="10"/>
  <c r="AT198" i="10"/>
  <c r="AS198" i="10"/>
  <c r="AR198" i="10"/>
  <c r="AQ198" i="10"/>
  <c r="AP198" i="10"/>
  <c r="AO198" i="10"/>
  <c r="AN198" i="10"/>
  <c r="AM198" i="10"/>
  <c r="AL198" i="10"/>
  <c r="AK198" i="10"/>
  <c r="AJ198" i="10"/>
  <c r="AI198" i="10"/>
  <c r="AH198" i="10"/>
  <c r="AG198" i="10"/>
  <c r="AF198" i="10"/>
  <c r="AE198" i="10"/>
  <c r="AD198" i="10"/>
  <c r="AC198" i="10"/>
  <c r="AB198" i="10"/>
  <c r="AA198" i="10"/>
  <c r="Z198" i="10"/>
  <c r="Y198" i="10"/>
  <c r="X198" i="10"/>
  <c r="W198" i="10"/>
  <c r="BB198" i="10" s="1"/>
  <c r="BD198" i="10" s="1"/>
  <c r="H198" i="10"/>
  <c r="F198" i="10"/>
  <c r="BA196" i="10"/>
  <c r="AZ196" i="10"/>
  <c r="AY196" i="10"/>
  <c r="AX196" i="10"/>
  <c r="AW196" i="10"/>
  <c r="AV196" i="10"/>
  <c r="AU196" i="10"/>
  <c r="AT196" i="10"/>
  <c r="AS196" i="10"/>
  <c r="AR196" i="10"/>
  <c r="AQ196" i="10"/>
  <c r="AP196" i="10"/>
  <c r="AO196" i="10"/>
  <c r="AN196" i="10"/>
  <c r="AM196" i="10"/>
  <c r="AL196" i="10"/>
  <c r="AK196" i="10"/>
  <c r="AJ196" i="10"/>
  <c r="AI196" i="10"/>
  <c r="AH196" i="10"/>
  <c r="AG196" i="10"/>
  <c r="AF196" i="10"/>
  <c r="AE196" i="10"/>
  <c r="AD196" i="10"/>
  <c r="AC196" i="10"/>
  <c r="AB196" i="10"/>
  <c r="AA196" i="10"/>
  <c r="Z196" i="10"/>
  <c r="Y196" i="10"/>
  <c r="BB196" i="10" s="1"/>
  <c r="BD196" i="10" s="1"/>
  <c r="X196" i="10"/>
  <c r="W196" i="10"/>
  <c r="H196" i="10"/>
  <c r="F196" i="10"/>
  <c r="BA194" i="10"/>
  <c r="AZ194" i="10"/>
  <c r="AY194" i="10"/>
  <c r="AX194" i="10"/>
  <c r="AW194" i="10"/>
  <c r="AV194" i="10"/>
  <c r="AU194" i="10"/>
  <c r="AT194" i="10"/>
  <c r="AS194" i="10"/>
  <c r="AR194" i="10"/>
  <c r="AQ194" i="10"/>
  <c r="AP194" i="10"/>
  <c r="AO194" i="10"/>
  <c r="AN194" i="10"/>
  <c r="AM194" i="10"/>
  <c r="AL194" i="10"/>
  <c r="AK194" i="10"/>
  <c r="AJ194" i="10"/>
  <c r="AI194" i="10"/>
  <c r="AH194" i="10"/>
  <c r="AG194" i="10"/>
  <c r="AF194" i="10"/>
  <c r="AE194" i="10"/>
  <c r="AD194" i="10"/>
  <c r="AC194" i="10"/>
  <c r="AB194" i="10"/>
  <c r="AA194" i="10"/>
  <c r="Z194" i="10"/>
  <c r="Y194" i="10"/>
  <c r="X194" i="10"/>
  <c r="W194" i="10"/>
  <c r="BB194" i="10" s="1"/>
  <c r="BD194" i="10" s="1"/>
  <c r="H194" i="10"/>
  <c r="F194" i="10"/>
  <c r="BA192" i="10"/>
  <c r="AZ192" i="10"/>
  <c r="AY192" i="10"/>
  <c r="AX192" i="10"/>
  <c r="AW192" i="10"/>
  <c r="AV192" i="10"/>
  <c r="AU192" i="10"/>
  <c r="AT192" i="10"/>
  <c r="AS192" i="10"/>
  <c r="AR192" i="10"/>
  <c r="AQ192" i="10"/>
  <c r="AP192" i="10"/>
  <c r="AO192" i="10"/>
  <c r="AN192" i="10"/>
  <c r="AM192" i="10"/>
  <c r="AL192" i="10"/>
  <c r="AK192" i="10"/>
  <c r="AJ192" i="10"/>
  <c r="AI192" i="10"/>
  <c r="AH192" i="10"/>
  <c r="AG192" i="10"/>
  <c r="AF192" i="10"/>
  <c r="AE192" i="10"/>
  <c r="AD192" i="10"/>
  <c r="AC192" i="10"/>
  <c r="BB192" i="10" s="1"/>
  <c r="BD192" i="10" s="1"/>
  <c r="AB192" i="10"/>
  <c r="AA192" i="10"/>
  <c r="Z192" i="10"/>
  <c r="Y192" i="10"/>
  <c r="X192" i="10"/>
  <c r="W192" i="10"/>
  <c r="H192" i="10"/>
  <c r="F192" i="10"/>
  <c r="BA190" i="10"/>
  <c r="AZ190" i="10"/>
  <c r="AY190" i="10"/>
  <c r="AX190" i="10"/>
  <c r="AW190" i="10"/>
  <c r="AV190" i="10"/>
  <c r="AU190" i="10"/>
  <c r="AT190" i="10"/>
  <c r="AS190" i="10"/>
  <c r="AR190" i="10"/>
  <c r="AQ190" i="10"/>
  <c r="AP190" i="10"/>
  <c r="AO190" i="10"/>
  <c r="AN190" i="10"/>
  <c r="AM190" i="10"/>
  <c r="AL190" i="10"/>
  <c r="AK190" i="10"/>
  <c r="AJ190" i="10"/>
  <c r="AI190" i="10"/>
  <c r="AH190" i="10"/>
  <c r="AG190" i="10"/>
  <c r="AF190" i="10"/>
  <c r="AE190" i="10"/>
  <c r="AD190" i="10"/>
  <c r="AC190" i="10"/>
  <c r="AB190" i="10"/>
  <c r="AA190" i="10"/>
  <c r="Z190" i="10"/>
  <c r="Y190" i="10"/>
  <c r="X190" i="10"/>
  <c r="W190" i="10"/>
  <c r="BB190" i="10" s="1"/>
  <c r="BD190" i="10" s="1"/>
  <c r="H190" i="10"/>
  <c r="F190" i="10"/>
  <c r="BA188" i="10"/>
  <c r="AZ188" i="10"/>
  <c r="AY188" i="10"/>
  <c r="AX188" i="10"/>
  <c r="AW188" i="10"/>
  <c r="AV188" i="10"/>
  <c r="AU188" i="10"/>
  <c r="AT188" i="10"/>
  <c r="AS188" i="10"/>
  <c r="AR188" i="10"/>
  <c r="AQ188" i="10"/>
  <c r="AP188" i="10"/>
  <c r="AO188" i="10"/>
  <c r="AN188" i="10"/>
  <c r="AM188" i="10"/>
  <c r="AL188" i="10"/>
  <c r="BB188" i="10" s="1"/>
  <c r="BD188" i="10" s="1"/>
  <c r="AK188" i="10"/>
  <c r="AJ188" i="10"/>
  <c r="AI188" i="10"/>
  <c r="AH188" i="10"/>
  <c r="AG188" i="10"/>
  <c r="AF188" i="10"/>
  <c r="AE188" i="10"/>
  <c r="AD188" i="10"/>
  <c r="AC188" i="10"/>
  <c r="AB188" i="10"/>
  <c r="AA188" i="10"/>
  <c r="Z188" i="10"/>
  <c r="Y188" i="10"/>
  <c r="X188" i="10"/>
  <c r="W188" i="10"/>
  <c r="H188" i="10"/>
  <c r="F188" i="10"/>
  <c r="BA186" i="10"/>
  <c r="AZ186" i="10"/>
  <c r="AY186" i="10"/>
  <c r="AX186" i="10"/>
  <c r="AW186" i="10"/>
  <c r="AV186" i="10"/>
  <c r="AU186" i="10"/>
  <c r="AT186" i="10"/>
  <c r="AS186" i="10"/>
  <c r="AR186" i="10"/>
  <c r="AQ186" i="10"/>
  <c r="AP186" i="10"/>
  <c r="AO186" i="10"/>
  <c r="AN186" i="10"/>
  <c r="AM186" i="10"/>
  <c r="AL186" i="10"/>
  <c r="AK186" i="10"/>
  <c r="AJ186" i="10"/>
  <c r="AI186" i="10"/>
  <c r="AH186" i="10"/>
  <c r="AG186" i="10"/>
  <c r="AF186" i="10"/>
  <c r="AE186" i="10"/>
  <c r="AD186" i="10"/>
  <c r="AC186" i="10"/>
  <c r="AB186" i="10"/>
  <c r="AA186" i="10"/>
  <c r="Z186" i="10"/>
  <c r="Y186" i="10"/>
  <c r="X186" i="10"/>
  <c r="BB186" i="10" s="1"/>
  <c r="BD186" i="10" s="1"/>
  <c r="W186" i="10"/>
  <c r="H186" i="10"/>
  <c r="F186" i="10"/>
  <c r="BA184" i="10"/>
  <c r="AZ184" i="10"/>
  <c r="AY184" i="10"/>
  <c r="AX184" i="10"/>
  <c r="AW184" i="10"/>
  <c r="AV184" i="10"/>
  <c r="AU184" i="10"/>
  <c r="AT184" i="10"/>
  <c r="AS184" i="10"/>
  <c r="AR184" i="10"/>
  <c r="AQ184" i="10"/>
  <c r="AP184" i="10"/>
  <c r="AO184" i="10"/>
  <c r="AN184" i="10"/>
  <c r="AM184" i="10"/>
  <c r="AL184" i="10"/>
  <c r="AK184" i="10"/>
  <c r="AJ184" i="10"/>
  <c r="AI184" i="10"/>
  <c r="AH184" i="10"/>
  <c r="AG184" i="10"/>
  <c r="AF184" i="10"/>
  <c r="AE184" i="10"/>
  <c r="AD184" i="10"/>
  <c r="AC184" i="10"/>
  <c r="AB184" i="10"/>
  <c r="AA184" i="10"/>
  <c r="Z184" i="10"/>
  <c r="Y184" i="10"/>
  <c r="X184" i="10"/>
  <c r="W184" i="10"/>
  <c r="BB184" i="10" s="1"/>
  <c r="BD184" i="10" s="1"/>
  <c r="H184" i="10"/>
  <c r="F184" i="10"/>
  <c r="BA182" i="10"/>
  <c r="AZ182" i="10"/>
  <c r="AY182" i="10"/>
  <c r="AX182" i="10"/>
  <c r="AW182" i="10"/>
  <c r="AV182" i="10"/>
  <c r="AU182" i="10"/>
  <c r="AT182" i="10"/>
  <c r="AS182" i="10"/>
  <c r="AR182" i="10"/>
  <c r="AQ182" i="10"/>
  <c r="AP182" i="10"/>
  <c r="AO182" i="10"/>
  <c r="AN182" i="10"/>
  <c r="AM182" i="10"/>
  <c r="AL182" i="10"/>
  <c r="AK182" i="10"/>
  <c r="AJ182" i="10"/>
  <c r="AI182" i="10"/>
  <c r="AH182" i="10"/>
  <c r="AG182" i="10"/>
  <c r="AF182" i="10"/>
  <c r="AE182" i="10"/>
  <c r="AD182" i="10"/>
  <c r="AC182" i="10"/>
  <c r="AB182" i="10"/>
  <c r="AA182" i="10"/>
  <c r="Z182" i="10"/>
  <c r="Y182" i="10"/>
  <c r="X182" i="10"/>
  <c r="BB182" i="10" s="1"/>
  <c r="BD182" i="10" s="1"/>
  <c r="W182" i="10"/>
  <c r="H182" i="10"/>
  <c r="F182" i="10"/>
  <c r="BA180" i="10"/>
  <c r="AZ180" i="10"/>
  <c r="AY180" i="10"/>
  <c r="AX180" i="10"/>
  <c r="AW180" i="10"/>
  <c r="AV180" i="10"/>
  <c r="AU180" i="10"/>
  <c r="AT180" i="10"/>
  <c r="AS180" i="10"/>
  <c r="AR180" i="10"/>
  <c r="AQ180" i="10"/>
  <c r="AP180" i="10"/>
  <c r="AO180" i="10"/>
  <c r="AN180" i="10"/>
  <c r="AM180" i="10"/>
  <c r="AL180" i="10"/>
  <c r="AK180" i="10"/>
  <c r="AJ180" i="10"/>
  <c r="AI180" i="10"/>
  <c r="AH180" i="10"/>
  <c r="AG180" i="10"/>
  <c r="AF180" i="10"/>
  <c r="AE180" i="10"/>
  <c r="AD180" i="10"/>
  <c r="AC180" i="10"/>
  <c r="AB180" i="10"/>
  <c r="AA180" i="10"/>
  <c r="Z180" i="10"/>
  <c r="Y180" i="10"/>
  <c r="X180" i="10"/>
  <c r="W180" i="10"/>
  <c r="BB180" i="10" s="1"/>
  <c r="BD180" i="10" s="1"/>
  <c r="H180" i="10"/>
  <c r="F180" i="10"/>
  <c r="BA178" i="10"/>
  <c r="AZ178" i="10"/>
  <c r="AY178" i="10"/>
  <c r="AX178" i="10"/>
  <c r="AW178" i="10"/>
  <c r="AV178" i="10"/>
  <c r="AU178" i="10"/>
  <c r="AT178" i="10"/>
  <c r="AS178" i="10"/>
  <c r="AR178" i="10"/>
  <c r="AQ178" i="10"/>
  <c r="AP178" i="10"/>
  <c r="AO178" i="10"/>
  <c r="AN178" i="10"/>
  <c r="AM178" i="10"/>
  <c r="AL178" i="10"/>
  <c r="AK178" i="10"/>
  <c r="AJ178" i="10"/>
  <c r="AI178" i="10"/>
  <c r="AH178" i="10"/>
  <c r="AG178" i="10"/>
  <c r="AF178" i="10"/>
  <c r="AE178" i="10"/>
  <c r="AD178" i="10"/>
  <c r="AC178" i="10"/>
  <c r="BB178" i="10" s="1"/>
  <c r="BD178" i="10" s="1"/>
  <c r="AB178" i="10"/>
  <c r="AA178" i="10"/>
  <c r="Z178" i="10"/>
  <c r="Y178" i="10"/>
  <c r="X178" i="10"/>
  <c r="W178" i="10"/>
  <c r="H178" i="10"/>
  <c r="F178" i="10"/>
  <c r="BA176" i="10"/>
  <c r="AZ176" i="10"/>
  <c r="AY176" i="10"/>
  <c r="AX176" i="10"/>
  <c r="AW176" i="10"/>
  <c r="AV176" i="10"/>
  <c r="AU176" i="10"/>
  <c r="AT176" i="10"/>
  <c r="AS176" i="10"/>
  <c r="AR176" i="10"/>
  <c r="AQ176" i="10"/>
  <c r="AP176" i="10"/>
  <c r="AO176" i="10"/>
  <c r="AN176" i="10"/>
  <c r="AM176" i="10"/>
  <c r="AL176" i="10"/>
  <c r="AK176" i="10"/>
  <c r="AJ176" i="10"/>
  <c r="AI176" i="10"/>
  <c r="AH176" i="10"/>
  <c r="AG176" i="10"/>
  <c r="AF176" i="10"/>
  <c r="AE176" i="10"/>
  <c r="AD176" i="10"/>
  <c r="AC176" i="10"/>
  <c r="AB176" i="10"/>
  <c r="AA176" i="10"/>
  <c r="Z176" i="10"/>
  <c r="Y176" i="10"/>
  <c r="X176" i="10"/>
  <c r="W176" i="10"/>
  <c r="BB176" i="10" s="1"/>
  <c r="BD176" i="10" s="1"/>
  <c r="H176" i="10"/>
  <c r="F176" i="10"/>
  <c r="BA174" i="10"/>
  <c r="AZ174" i="10"/>
  <c r="AY174" i="10"/>
  <c r="AX174" i="10"/>
  <c r="AW174" i="10"/>
  <c r="AV174" i="10"/>
  <c r="AU174" i="10"/>
  <c r="AT174" i="10"/>
  <c r="AS174" i="10"/>
  <c r="AR174" i="10"/>
  <c r="AQ174" i="10"/>
  <c r="AP174" i="10"/>
  <c r="AO174" i="10"/>
  <c r="AN174" i="10"/>
  <c r="AM174" i="10"/>
  <c r="AL174" i="10"/>
  <c r="AK174" i="10"/>
  <c r="BB174" i="10" s="1"/>
  <c r="BD174" i="10" s="1"/>
  <c r="AJ174" i="10"/>
  <c r="AI174" i="10"/>
  <c r="AH174" i="10"/>
  <c r="AG174" i="10"/>
  <c r="AF174" i="10"/>
  <c r="AE174" i="10"/>
  <c r="AD174" i="10"/>
  <c r="AC174" i="10"/>
  <c r="AB174" i="10"/>
  <c r="AA174" i="10"/>
  <c r="Z174" i="10"/>
  <c r="Y174" i="10"/>
  <c r="X174" i="10"/>
  <c r="W174" i="10"/>
  <c r="H174" i="10"/>
  <c r="F174" i="10"/>
  <c r="BA172" i="10"/>
  <c r="AZ172" i="10"/>
  <c r="AY172" i="10"/>
  <c r="AX172" i="10"/>
  <c r="AW172" i="10"/>
  <c r="AV172" i="10"/>
  <c r="AU172" i="10"/>
  <c r="AT172" i="10"/>
  <c r="AS172" i="10"/>
  <c r="AR172" i="10"/>
  <c r="AQ172" i="10"/>
  <c r="AP172" i="10"/>
  <c r="AO172" i="10"/>
  <c r="AN172" i="10"/>
  <c r="AM172" i="10"/>
  <c r="AL172" i="10"/>
  <c r="AK172" i="10"/>
  <c r="AJ172" i="10"/>
  <c r="AI172" i="10"/>
  <c r="AH172" i="10"/>
  <c r="AG172" i="10"/>
  <c r="AF172" i="10"/>
  <c r="AE172" i="10"/>
  <c r="AD172" i="10"/>
  <c r="AC172" i="10"/>
  <c r="AB172" i="10"/>
  <c r="AA172" i="10"/>
  <c r="Z172" i="10"/>
  <c r="Y172" i="10"/>
  <c r="X172" i="10"/>
  <c r="BB172" i="10" s="1"/>
  <c r="BD172" i="10" s="1"/>
  <c r="W172" i="10"/>
  <c r="H172" i="10"/>
  <c r="F172" i="10"/>
  <c r="BA170" i="10"/>
  <c r="AZ170" i="10"/>
  <c r="AY170" i="10"/>
  <c r="AX170" i="10"/>
  <c r="AW170" i="10"/>
  <c r="AV170" i="10"/>
  <c r="AU170" i="10"/>
  <c r="AT170" i="10"/>
  <c r="AS170" i="10"/>
  <c r="AR170" i="10"/>
  <c r="AQ170" i="10"/>
  <c r="AP170" i="10"/>
  <c r="AO170" i="10"/>
  <c r="AN170" i="10"/>
  <c r="AM170" i="10"/>
  <c r="AL170" i="10"/>
  <c r="AK170" i="10"/>
  <c r="AJ170" i="10"/>
  <c r="AI170" i="10"/>
  <c r="AH170" i="10"/>
  <c r="AG170" i="10"/>
  <c r="AF170" i="10"/>
  <c r="AE170" i="10"/>
  <c r="AD170" i="10"/>
  <c r="AC170" i="10"/>
  <c r="AB170" i="10"/>
  <c r="AA170" i="10"/>
  <c r="Z170" i="10"/>
  <c r="Y170" i="10"/>
  <c r="X170" i="10"/>
  <c r="W170" i="10"/>
  <c r="BB170" i="10" s="1"/>
  <c r="BD170" i="10" s="1"/>
  <c r="H170" i="10"/>
  <c r="F170" i="10"/>
  <c r="BA168" i="10"/>
  <c r="AZ168" i="10"/>
  <c r="AY168" i="10"/>
  <c r="AX168" i="10"/>
  <c r="AW168" i="10"/>
  <c r="AV168" i="10"/>
  <c r="AU168" i="10"/>
  <c r="AT168" i="10"/>
  <c r="AS168" i="10"/>
  <c r="AR168" i="10"/>
  <c r="AQ168" i="10"/>
  <c r="AP168" i="10"/>
  <c r="AO168" i="10"/>
  <c r="AN168" i="10"/>
  <c r="AM168" i="10"/>
  <c r="AL168" i="10"/>
  <c r="AK168" i="10"/>
  <c r="AJ168" i="10"/>
  <c r="AI168" i="10"/>
  <c r="AH168" i="10"/>
  <c r="AG168" i="10"/>
  <c r="AF168" i="10"/>
  <c r="AE168" i="10"/>
  <c r="AD168" i="10"/>
  <c r="AC168" i="10"/>
  <c r="AB168" i="10"/>
  <c r="AA168" i="10"/>
  <c r="Z168" i="10"/>
  <c r="Y168" i="10"/>
  <c r="X168" i="10"/>
  <c r="BB168" i="10" s="1"/>
  <c r="BD168" i="10" s="1"/>
  <c r="W168" i="10"/>
  <c r="H168" i="10"/>
  <c r="F168" i="10"/>
  <c r="BA166" i="10"/>
  <c r="AZ166" i="10"/>
  <c r="AY166" i="10"/>
  <c r="AX166" i="10"/>
  <c r="AW166" i="10"/>
  <c r="AV166" i="10"/>
  <c r="AU166" i="10"/>
  <c r="AT166" i="10"/>
  <c r="AS166" i="10"/>
  <c r="AR166" i="10"/>
  <c r="AQ166" i="10"/>
  <c r="AP166" i="10"/>
  <c r="AO166" i="10"/>
  <c r="AN166" i="10"/>
  <c r="AM166" i="10"/>
  <c r="AL166" i="10"/>
  <c r="AK166" i="10"/>
  <c r="AJ166" i="10"/>
  <c r="AI166" i="10"/>
  <c r="AH166" i="10"/>
  <c r="AG166" i="10"/>
  <c r="AF166" i="10"/>
  <c r="AE166" i="10"/>
  <c r="AD166" i="10"/>
  <c r="AC166" i="10"/>
  <c r="AB166" i="10"/>
  <c r="AA166" i="10"/>
  <c r="Z166" i="10"/>
  <c r="BB166" i="10" s="1"/>
  <c r="BD166" i="10" s="1"/>
  <c r="Y166" i="10"/>
  <c r="X166" i="10"/>
  <c r="W166" i="10"/>
  <c r="H166" i="10"/>
  <c r="F166" i="10"/>
  <c r="BA164" i="10"/>
  <c r="AZ164" i="10"/>
  <c r="AY164" i="10"/>
  <c r="AX164" i="10"/>
  <c r="AW164" i="10"/>
  <c r="AV164" i="10"/>
  <c r="AU164" i="10"/>
  <c r="AT164" i="10"/>
  <c r="AS164" i="10"/>
  <c r="AR164" i="10"/>
  <c r="AQ164" i="10"/>
  <c r="AP164" i="10"/>
  <c r="AO164" i="10"/>
  <c r="AN164" i="10"/>
  <c r="AM164" i="10"/>
  <c r="AL164" i="10"/>
  <c r="AK164" i="10"/>
  <c r="AJ164" i="10"/>
  <c r="AI164" i="10"/>
  <c r="AH164" i="10"/>
  <c r="AG164" i="10"/>
  <c r="AF164" i="10"/>
  <c r="AE164" i="10"/>
  <c r="AD164" i="10"/>
  <c r="AC164" i="10"/>
  <c r="BB164" i="10" s="1"/>
  <c r="BD164" i="10" s="1"/>
  <c r="AB164" i="10"/>
  <c r="AA164" i="10"/>
  <c r="Z164" i="10"/>
  <c r="Y164" i="10"/>
  <c r="X164" i="10"/>
  <c r="W164" i="10"/>
  <c r="H164" i="10"/>
  <c r="F164" i="10"/>
  <c r="BA162" i="10"/>
  <c r="AZ162" i="10"/>
  <c r="AY162" i="10"/>
  <c r="AX162" i="10"/>
  <c r="AW162" i="10"/>
  <c r="AV162" i="10"/>
  <c r="AU162" i="10"/>
  <c r="AT162" i="10"/>
  <c r="AS162" i="10"/>
  <c r="AR162" i="10"/>
  <c r="AQ162" i="10"/>
  <c r="AP162" i="10"/>
  <c r="AO162" i="10"/>
  <c r="AN162" i="10"/>
  <c r="AM162" i="10"/>
  <c r="AL162" i="10"/>
  <c r="AK162" i="10"/>
  <c r="AJ162" i="10"/>
  <c r="AI162" i="10"/>
  <c r="AH162" i="10"/>
  <c r="AG162" i="10"/>
  <c r="AF162" i="10"/>
  <c r="AE162" i="10"/>
  <c r="AD162" i="10"/>
  <c r="AC162" i="10"/>
  <c r="AB162" i="10"/>
  <c r="AA162" i="10"/>
  <c r="Z162" i="10"/>
  <c r="Y162" i="10"/>
  <c r="X162" i="10"/>
  <c r="W162" i="10"/>
  <c r="BB162" i="10" s="1"/>
  <c r="BD162" i="10" s="1"/>
  <c r="H162" i="10"/>
  <c r="F162" i="10"/>
  <c r="BA160" i="10"/>
  <c r="AZ160" i="10"/>
  <c r="AY160" i="10"/>
  <c r="AX160" i="10"/>
  <c r="AW160" i="10"/>
  <c r="AV160" i="10"/>
  <c r="AU160" i="10"/>
  <c r="AT160" i="10"/>
  <c r="AS160" i="10"/>
  <c r="AR160" i="10"/>
  <c r="AQ160" i="10"/>
  <c r="AP160" i="10"/>
  <c r="AO160" i="10"/>
  <c r="AN160" i="10"/>
  <c r="AM160" i="10"/>
  <c r="AL160" i="10"/>
  <c r="AK160" i="10"/>
  <c r="BB160" i="10" s="1"/>
  <c r="BD160" i="10" s="1"/>
  <c r="AJ160" i="10"/>
  <c r="AI160" i="10"/>
  <c r="AH160" i="10"/>
  <c r="AG160" i="10"/>
  <c r="AF160" i="10"/>
  <c r="AE160" i="10"/>
  <c r="AD160" i="10"/>
  <c r="AC160" i="10"/>
  <c r="AB160" i="10"/>
  <c r="AA160" i="10"/>
  <c r="Z160" i="10"/>
  <c r="Y160" i="10"/>
  <c r="X160" i="10"/>
  <c r="W160" i="10"/>
  <c r="H160" i="10"/>
  <c r="F160" i="10"/>
  <c r="BA158" i="10"/>
  <c r="AZ158" i="10"/>
  <c r="AY158" i="10"/>
  <c r="AX158" i="10"/>
  <c r="AW158" i="10"/>
  <c r="AV158" i="10"/>
  <c r="AU158" i="10"/>
  <c r="AT158" i="10"/>
  <c r="AS158" i="10"/>
  <c r="AR158" i="10"/>
  <c r="AQ158" i="10"/>
  <c r="AP158" i="10"/>
  <c r="AO158" i="10"/>
  <c r="AN158" i="10"/>
  <c r="AM158" i="10"/>
  <c r="AL158" i="10"/>
  <c r="AK158" i="10"/>
  <c r="AJ158" i="10"/>
  <c r="AI158" i="10"/>
  <c r="AH158" i="10"/>
  <c r="AG158" i="10"/>
  <c r="AF158" i="10"/>
  <c r="AE158" i="10"/>
  <c r="AD158" i="10"/>
  <c r="AC158" i="10"/>
  <c r="AB158" i="10"/>
  <c r="AA158" i="10"/>
  <c r="Z158" i="10"/>
  <c r="Y158" i="10"/>
  <c r="X158" i="10"/>
  <c r="W158" i="10"/>
  <c r="BB158" i="10" s="1"/>
  <c r="BD158" i="10" s="1"/>
  <c r="H158" i="10"/>
  <c r="F158" i="10"/>
  <c r="BA156" i="10"/>
  <c r="AZ156" i="10"/>
  <c r="AY156" i="10"/>
  <c r="AX156" i="10"/>
  <c r="AW156" i="10"/>
  <c r="AV156" i="10"/>
  <c r="AU156" i="10"/>
  <c r="AT156" i="10"/>
  <c r="AS156" i="10"/>
  <c r="AR156" i="10"/>
  <c r="AQ156" i="10"/>
  <c r="AP156" i="10"/>
  <c r="AO156" i="10"/>
  <c r="AN156" i="10"/>
  <c r="AM156" i="10"/>
  <c r="AL156" i="10"/>
  <c r="AK156" i="10"/>
  <c r="AJ156" i="10"/>
  <c r="AI156" i="10"/>
  <c r="AH156" i="10"/>
  <c r="AG156" i="10"/>
  <c r="AF156" i="10"/>
  <c r="AE156" i="10"/>
  <c r="AD156" i="10"/>
  <c r="AC156" i="10"/>
  <c r="AB156" i="10"/>
  <c r="AA156" i="10"/>
  <c r="Z156" i="10"/>
  <c r="Y156" i="10"/>
  <c r="X156" i="10"/>
  <c r="W156" i="10"/>
  <c r="BB156" i="10" s="1"/>
  <c r="BD156" i="10" s="1"/>
  <c r="H156" i="10"/>
  <c r="F156" i="10"/>
  <c r="BA154" i="10"/>
  <c r="AZ154" i="10"/>
  <c r="AY154" i="10"/>
  <c r="AX154" i="10"/>
  <c r="AW154" i="10"/>
  <c r="AV154" i="10"/>
  <c r="AU154" i="10"/>
  <c r="AT154" i="10"/>
  <c r="AS154" i="10"/>
  <c r="AR154" i="10"/>
  <c r="AQ154" i="10"/>
  <c r="AP154" i="10"/>
  <c r="AO154" i="10"/>
  <c r="AN154" i="10"/>
  <c r="AM154" i="10"/>
  <c r="AL154" i="10"/>
  <c r="AK154" i="10"/>
  <c r="AJ154" i="10"/>
  <c r="AI154" i="10"/>
  <c r="AH154" i="10"/>
  <c r="AG154" i="10"/>
  <c r="AF154" i="10"/>
  <c r="AE154" i="10"/>
  <c r="AD154" i="10"/>
  <c r="AC154" i="10"/>
  <c r="AB154" i="10"/>
  <c r="AA154" i="10"/>
  <c r="Z154" i="10"/>
  <c r="Y154" i="10"/>
  <c r="X154" i="10"/>
  <c r="BB154" i="10" s="1"/>
  <c r="BD154" i="10" s="1"/>
  <c r="W154" i="10"/>
  <c r="H154" i="10"/>
  <c r="F154" i="10"/>
  <c r="BA152" i="10"/>
  <c r="AZ152" i="10"/>
  <c r="AY152" i="10"/>
  <c r="AX152" i="10"/>
  <c r="AW152" i="10"/>
  <c r="AV152" i="10"/>
  <c r="AU152" i="10"/>
  <c r="AT152" i="10"/>
  <c r="AS152" i="10"/>
  <c r="AR152" i="10"/>
  <c r="AQ152" i="10"/>
  <c r="AP152" i="10"/>
  <c r="AO152" i="10"/>
  <c r="AN152" i="10"/>
  <c r="AM152" i="10"/>
  <c r="AL152" i="10"/>
  <c r="AK152" i="10"/>
  <c r="AJ152" i="10"/>
  <c r="AI152" i="10"/>
  <c r="AH152" i="10"/>
  <c r="AG152" i="10"/>
  <c r="AF152" i="10"/>
  <c r="AE152" i="10"/>
  <c r="AD152" i="10"/>
  <c r="AC152" i="10"/>
  <c r="AB152" i="10"/>
  <c r="AA152" i="10"/>
  <c r="Z152" i="10"/>
  <c r="BB152" i="10" s="1"/>
  <c r="BD152" i="10" s="1"/>
  <c r="Y152" i="10"/>
  <c r="X152" i="10"/>
  <c r="W152" i="10"/>
  <c r="H152" i="10"/>
  <c r="F152" i="10"/>
  <c r="BA150" i="10"/>
  <c r="AZ150" i="10"/>
  <c r="AY150" i="10"/>
  <c r="AX150" i="10"/>
  <c r="AW150" i="10"/>
  <c r="AV150" i="10"/>
  <c r="AU150" i="10"/>
  <c r="AT150" i="10"/>
  <c r="AS150" i="10"/>
  <c r="AR150" i="10"/>
  <c r="AQ150" i="10"/>
  <c r="AP150" i="10"/>
  <c r="AO150" i="10"/>
  <c r="AN150" i="10"/>
  <c r="AM150" i="10"/>
  <c r="AL150" i="10"/>
  <c r="AK150" i="10"/>
  <c r="AJ150" i="10"/>
  <c r="AI150" i="10"/>
  <c r="AH150" i="10"/>
  <c r="AG150" i="10"/>
  <c r="AF150" i="10"/>
  <c r="AE150" i="10"/>
  <c r="AD150" i="10"/>
  <c r="AC150" i="10"/>
  <c r="AB150" i="10"/>
  <c r="BB150" i="10" s="1"/>
  <c r="BD150" i="10" s="1"/>
  <c r="AA150" i="10"/>
  <c r="Z150" i="10"/>
  <c r="Y150" i="10"/>
  <c r="X150" i="10"/>
  <c r="W150" i="10"/>
  <c r="H150" i="10"/>
  <c r="F150" i="10"/>
  <c r="BA148" i="10"/>
  <c r="AZ148" i="10"/>
  <c r="AY148" i="10"/>
  <c r="AX148" i="10"/>
  <c r="AW148" i="10"/>
  <c r="AV148" i="10"/>
  <c r="AU148" i="10"/>
  <c r="AT148" i="10"/>
  <c r="AS148" i="10"/>
  <c r="AR148" i="10"/>
  <c r="AQ148" i="10"/>
  <c r="AP148" i="10"/>
  <c r="AO148" i="10"/>
  <c r="AN148" i="10"/>
  <c r="AM148" i="10"/>
  <c r="AL148" i="10"/>
  <c r="AK148" i="10"/>
  <c r="AJ148" i="10"/>
  <c r="AI148" i="10"/>
  <c r="AH148" i="10"/>
  <c r="AG148" i="10"/>
  <c r="AF148" i="10"/>
  <c r="AE148" i="10"/>
  <c r="AD148" i="10"/>
  <c r="AC148" i="10"/>
  <c r="AB148" i="10"/>
  <c r="AA148" i="10"/>
  <c r="Z148" i="10"/>
  <c r="Y148" i="10"/>
  <c r="X148" i="10"/>
  <c r="W148" i="10"/>
  <c r="BB148" i="10" s="1"/>
  <c r="BD148" i="10" s="1"/>
  <c r="H148" i="10"/>
  <c r="F148" i="10"/>
  <c r="BA146" i="10"/>
  <c r="AZ146" i="10"/>
  <c r="AY146" i="10"/>
  <c r="AX146" i="10"/>
  <c r="AW146" i="10"/>
  <c r="AV146" i="10"/>
  <c r="AU146" i="10"/>
  <c r="AT146" i="10"/>
  <c r="AS146" i="10"/>
  <c r="AR146" i="10"/>
  <c r="AQ146" i="10"/>
  <c r="AP146" i="10"/>
  <c r="AO146" i="10"/>
  <c r="AN146" i="10"/>
  <c r="AM146" i="10"/>
  <c r="AL146" i="10"/>
  <c r="AK146" i="10"/>
  <c r="BB146" i="10" s="1"/>
  <c r="BD146" i="10" s="1"/>
  <c r="AJ146" i="10"/>
  <c r="AI146" i="10"/>
  <c r="AH146" i="10"/>
  <c r="AG146" i="10"/>
  <c r="AF146" i="10"/>
  <c r="AE146" i="10"/>
  <c r="AD146" i="10"/>
  <c r="AC146" i="10"/>
  <c r="AB146" i="10"/>
  <c r="AA146" i="10"/>
  <c r="Z146" i="10"/>
  <c r="Y146" i="10"/>
  <c r="X146" i="10"/>
  <c r="W146" i="10"/>
  <c r="H146" i="10"/>
  <c r="F146" i="10"/>
  <c r="BA144" i="10"/>
  <c r="AZ144" i="10"/>
  <c r="AY144" i="10"/>
  <c r="AX144" i="10"/>
  <c r="AW144" i="10"/>
  <c r="AV144" i="10"/>
  <c r="AU144" i="10"/>
  <c r="AT144" i="10"/>
  <c r="AS144" i="10"/>
  <c r="AR144" i="10"/>
  <c r="AQ144" i="10"/>
  <c r="AP144" i="10"/>
  <c r="AO144" i="10"/>
  <c r="AN144" i="10"/>
  <c r="AM144" i="10"/>
  <c r="AL144" i="10"/>
  <c r="AK144" i="10"/>
  <c r="AJ144" i="10"/>
  <c r="AI144" i="10"/>
  <c r="AH144" i="10"/>
  <c r="AG144" i="10"/>
  <c r="AF144" i="10"/>
  <c r="AE144" i="10"/>
  <c r="AD144" i="10"/>
  <c r="AC144" i="10"/>
  <c r="AB144" i="10"/>
  <c r="AA144" i="10"/>
  <c r="Z144" i="10"/>
  <c r="Y144" i="10"/>
  <c r="X144" i="10"/>
  <c r="W144" i="10"/>
  <c r="BB144" i="10" s="1"/>
  <c r="BD144" i="10" s="1"/>
  <c r="H144" i="10"/>
  <c r="F144" i="10"/>
  <c r="BA142" i="10"/>
  <c r="AZ142" i="10"/>
  <c r="AY142" i="10"/>
  <c r="AX142" i="10"/>
  <c r="AW142" i="10"/>
  <c r="AV142" i="10"/>
  <c r="AU142" i="10"/>
  <c r="AT142" i="10"/>
  <c r="AS142" i="10"/>
  <c r="AR142" i="10"/>
  <c r="AQ142" i="10"/>
  <c r="AP142" i="10"/>
  <c r="AO142" i="10"/>
  <c r="AN142" i="10"/>
  <c r="AM142" i="10"/>
  <c r="AL142" i="10"/>
  <c r="AK142" i="10"/>
  <c r="AJ142" i="10"/>
  <c r="AI142" i="10"/>
  <c r="AH142" i="10"/>
  <c r="AG142" i="10"/>
  <c r="AF142" i="10"/>
  <c r="AE142" i="10"/>
  <c r="AD142" i="10"/>
  <c r="AC142" i="10"/>
  <c r="AB142" i="10"/>
  <c r="AA142" i="10"/>
  <c r="Z142" i="10"/>
  <c r="Y142" i="10"/>
  <c r="BB142" i="10" s="1"/>
  <c r="BD142" i="10" s="1"/>
  <c r="X142" i="10"/>
  <c r="W142" i="10"/>
  <c r="H142" i="10"/>
  <c r="F142" i="10"/>
  <c r="BA140" i="10"/>
  <c r="AZ140" i="10"/>
  <c r="AY140" i="10"/>
  <c r="AX140" i="10"/>
  <c r="AW140" i="10"/>
  <c r="AV140" i="10"/>
  <c r="AU140" i="10"/>
  <c r="AT140" i="10"/>
  <c r="AS140" i="10"/>
  <c r="AR140" i="10"/>
  <c r="AQ140" i="10"/>
  <c r="AP140" i="10"/>
  <c r="AO140" i="10"/>
  <c r="AN140" i="10"/>
  <c r="AM140" i="10"/>
  <c r="AL140" i="10"/>
  <c r="AK140" i="10"/>
  <c r="AJ140" i="10"/>
  <c r="AI140" i="10"/>
  <c r="AH140" i="10"/>
  <c r="AG140" i="10"/>
  <c r="AF140" i="10"/>
  <c r="AE140" i="10"/>
  <c r="AD140" i="10"/>
  <c r="AC140" i="10"/>
  <c r="AB140" i="10"/>
  <c r="AA140" i="10"/>
  <c r="Z140" i="10"/>
  <c r="Y140" i="10"/>
  <c r="X140" i="10"/>
  <c r="BB140" i="10" s="1"/>
  <c r="BD140" i="10" s="1"/>
  <c r="W140" i="10"/>
  <c r="H140" i="10"/>
  <c r="F140" i="10"/>
  <c r="BA138" i="10"/>
  <c r="AZ138" i="10"/>
  <c r="AY138" i="10"/>
  <c r="AX138" i="10"/>
  <c r="AW138" i="10"/>
  <c r="AV138" i="10"/>
  <c r="AU138" i="10"/>
  <c r="AT138" i="10"/>
  <c r="AS138" i="10"/>
  <c r="AR138" i="10"/>
  <c r="AQ138" i="10"/>
  <c r="AP138" i="10"/>
  <c r="AO138" i="10"/>
  <c r="AN138" i="10"/>
  <c r="AM138" i="10"/>
  <c r="AL138" i="10"/>
  <c r="AK138" i="10"/>
  <c r="AJ138" i="10"/>
  <c r="AI138" i="10"/>
  <c r="AH138" i="10"/>
  <c r="AG138" i="10"/>
  <c r="AF138" i="10"/>
  <c r="AE138" i="10"/>
  <c r="AD138" i="10"/>
  <c r="AC138" i="10"/>
  <c r="AB138" i="10"/>
  <c r="AA138" i="10"/>
  <c r="Z138" i="10"/>
  <c r="BB138" i="10" s="1"/>
  <c r="BD138" i="10" s="1"/>
  <c r="Y138" i="10"/>
  <c r="X138" i="10"/>
  <c r="W138" i="10"/>
  <c r="H138" i="10"/>
  <c r="F138" i="10"/>
  <c r="BA136" i="10"/>
  <c r="AZ136" i="10"/>
  <c r="AY136" i="10"/>
  <c r="AX136" i="10"/>
  <c r="AW136" i="10"/>
  <c r="AV136" i="10"/>
  <c r="AU136" i="10"/>
  <c r="AT136" i="10"/>
  <c r="AS136" i="10"/>
  <c r="AR136" i="10"/>
  <c r="AQ136" i="10"/>
  <c r="AP136" i="10"/>
  <c r="AO136" i="10"/>
  <c r="AN136" i="10"/>
  <c r="AM136" i="10"/>
  <c r="AL136" i="10"/>
  <c r="AK136" i="10"/>
  <c r="AJ136" i="10"/>
  <c r="AI136" i="10"/>
  <c r="AH136" i="10"/>
  <c r="AG136" i="10"/>
  <c r="AF136" i="10"/>
  <c r="AE136" i="10"/>
  <c r="AD136" i="10"/>
  <c r="AC136" i="10"/>
  <c r="AB136" i="10"/>
  <c r="BB136" i="10" s="1"/>
  <c r="BD136" i="10" s="1"/>
  <c r="AA136" i="10"/>
  <c r="Z136" i="10"/>
  <c r="Y136" i="10"/>
  <c r="X136" i="10"/>
  <c r="W136" i="10"/>
  <c r="H136" i="10"/>
  <c r="F136" i="10"/>
  <c r="BA134" i="10"/>
  <c r="AZ134" i="10"/>
  <c r="AY134" i="10"/>
  <c r="AX134" i="10"/>
  <c r="AW134" i="10"/>
  <c r="AV134" i="10"/>
  <c r="AU134" i="10"/>
  <c r="AT134" i="10"/>
  <c r="AS134" i="10"/>
  <c r="AR134" i="10"/>
  <c r="AQ134" i="10"/>
  <c r="AP134" i="10"/>
  <c r="AO134" i="10"/>
  <c r="AN134" i="10"/>
  <c r="AM134" i="10"/>
  <c r="AL134" i="10"/>
  <c r="AK134" i="10"/>
  <c r="AJ134" i="10"/>
  <c r="AI134" i="10"/>
  <c r="AH134" i="10"/>
  <c r="AG134" i="10"/>
  <c r="AF134" i="10"/>
  <c r="AE134" i="10"/>
  <c r="AD134" i="10"/>
  <c r="BB134" i="10" s="1"/>
  <c r="BD134" i="10" s="1"/>
  <c r="AC134" i="10"/>
  <c r="AB134" i="10"/>
  <c r="AA134" i="10"/>
  <c r="Z134" i="10"/>
  <c r="Y134" i="10"/>
  <c r="X134" i="10"/>
  <c r="W134" i="10"/>
  <c r="H134" i="10"/>
  <c r="F134" i="10"/>
  <c r="BA132" i="10"/>
  <c r="AZ132" i="10"/>
  <c r="AY132" i="10"/>
  <c r="AX132" i="10"/>
  <c r="AW132" i="10"/>
  <c r="AV132" i="10"/>
  <c r="AU132" i="10"/>
  <c r="AT132" i="10"/>
  <c r="AS132" i="10"/>
  <c r="AR132" i="10"/>
  <c r="AQ132" i="10"/>
  <c r="AP132" i="10"/>
  <c r="AO132" i="10"/>
  <c r="AN132" i="10"/>
  <c r="AM132" i="10"/>
  <c r="AL132" i="10"/>
  <c r="AK132" i="10"/>
  <c r="BB132" i="10" s="1"/>
  <c r="BD132" i="10" s="1"/>
  <c r="AJ132" i="10"/>
  <c r="AI132" i="10"/>
  <c r="AH132" i="10"/>
  <c r="AG132" i="10"/>
  <c r="AF132" i="10"/>
  <c r="AE132" i="10"/>
  <c r="AD132" i="10"/>
  <c r="AC132" i="10"/>
  <c r="AB132" i="10"/>
  <c r="AA132" i="10"/>
  <c r="Z132" i="10"/>
  <c r="Y132" i="10"/>
  <c r="X132" i="10"/>
  <c r="W132" i="10"/>
  <c r="H132" i="10"/>
  <c r="F132" i="10"/>
  <c r="BA130" i="10"/>
  <c r="AZ130" i="10"/>
  <c r="AY130" i="10"/>
  <c r="AX130" i="10"/>
  <c r="AW130" i="10"/>
  <c r="AV130" i="10"/>
  <c r="AU130" i="10"/>
  <c r="AT130" i="10"/>
  <c r="AS130" i="10"/>
  <c r="AR130" i="10"/>
  <c r="AQ130" i="10"/>
  <c r="AP130" i="10"/>
  <c r="AO130" i="10"/>
  <c r="AN130" i="10"/>
  <c r="AM130" i="10"/>
  <c r="AL130" i="10"/>
  <c r="AK130" i="10"/>
  <c r="AJ130" i="10"/>
  <c r="AI130" i="10"/>
  <c r="AH130" i="10"/>
  <c r="AG130" i="10"/>
  <c r="AF130" i="10"/>
  <c r="AE130" i="10"/>
  <c r="AD130" i="10"/>
  <c r="AC130" i="10"/>
  <c r="AB130" i="10"/>
  <c r="AA130" i="10"/>
  <c r="Z130" i="10"/>
  <c r="Y130" i="10"/>
  <c r="X130" i="10"/>
  <c r="W130" i="10"/>
  <c r="BB130" i="10" s="1"/>
  <c r="BD130" i="10" s="1"/>
  <c r="H130" i="10"/>
  <c r="F130" i="10"/>
  <c r="BA128" i="10"/>
  <c r="AZ128" i="10"/>
  <c r="AY128" i="10"/>
  <c r="AX128" i="10"/>
  <c r="AW128" i="10"/>
  <c r="AV128" i="10"/>
  <c r="AU128" i="10"/>
  <c r="AT128" i="10"/>
  <c r="AS128" i="10"/>
  <c r="AR128" i="10"/>
  <c r="AQ128" i="10"/>
  <c r="AP128" i="10"/>
  <c r="AO128" i="10"/>
  <c r="AN128" i="10"/>
  <c r="AM128" i="10"/>
  <c r="AL128" i="10"/>
  <c r="AK128" i="10"/>
  <c r="AJ128" i="10"/>
  <c r="AI128" i="10"/>
  <c r="AH128" i="10"/>
  <c r="AG128" i="10"/>
  <c r="AF128" i="10"/>
  <c r="AE128" i="10"/>
  <c r="AD128" i="10"/>
  <c r="AC128" i="10"/>
  <c r="AB128" i="10"/>
  <c r="AA128" i="10"/>
  <c r="Z128" i="10"/>
  <c r="Y128" i="10"/>
  <c r="BB128" i="10" s="1"/>
  <c r="BD128" i="10" s="1"/>
  <c r="X128" i="10"/>
  <c r="W128" i="10"/>
  <c r="H128" i="10"/>
  <c r="F128" i="10"/>
  <c r="BA126" i="10"/>
  <c r="AZ126" i="10"/>
  <c r="AY126" i="10"/>
  <c r="AX126" i="10"/>
  <c r="AW126" i="10"/>
  <c r="AV126" i="10"/>
  <c r="AU126" i="10"/>
  <c r="AT126" i="10"/>
  <c r="AS126" i="10"/>
  <c r="AR126" i="10"/>
  <c r="AQ126" i="10"/>
  <c r="AP126" i="10"/>
  <c r="AO126" i="10"/>
  <c r="AN126" i="10"/>
  <c r="AM126" i="10"/>
  <c r="AL126" i="10"/>
  <c r="AK126" i="10"/>
  <c r="AJ126" i="10"/>
  <c r="AI126" i="10"/>
  <c r="AH126" i="10"/>
  <c r="AG126" i="10"/>
  <c r="AF126" i="10"/>
  <c r="AE126" i="10"/>
  <c r="AD126" i="10"/>
  <c r="AC126" i="10"/>
  <c r="AB126" i="10"/>
  <c r="AA126" i="10"/>
  <c r="Z126" i="10"/>
  <c r="Y126" i="10"/>
  <c r="X126" i="10"/>
  <c r="W126" i="10"/>
  <c r="BB126" i="10" s="1"/>
  <c r="BD126" i="10" s="1"/>
  <c r="H126" i="10"/>
  <c r="F126" i="10"/>
  <c r="BA124" i="10"/>
  <c r="AZ124" i="10"/>
  <c r="AY124" i="10"/>
  <c r="AX124" i="10"/>
  <c r="AW124" i="10"/>
  <c r="AV124" i="10"/>
  <c r="AU124" i="10"/>
  <c r="AT124" i="10"/>
  <c r="AS124" i="10"/>
  <c r="AR124" i="10"/>
  <c r="AQ124" i="10"/>
  <c r="AP124" i="10"/>
  <c r="AO124" i="10"/>
  <c r="AN124" i="10"/>
  <c r="AM124" i="10"/>
  <c r="AL124" i="10"/>
  <c r="AK124" i="10"/>
  <c r="AJ124" i="10"/>
  <c r="AI124" i="10"/>
  <c r="AH124" i="10"/>
  <c r="AG124" i="10"/>
  <c r="AF124" i="10"/>
  <c r="AE124" i="10"/>
  <c r="AD124" i="10"/>
  <c r="AC124" i="10"/>
  <c r="AB124" i="10"/>
  <c r="AA124" i="10"/>
  <c r="Z124" i="10"/>
  <c r="BB124" i="10" s="1"/>
  <c r="BD124" i="10" s="1"/>
  <c r="Y124" i="10"/>
  <c r="X124" i="10"/>
  <c r="W124" i="10"/>
  <c r="H124" i="10"/>
  <c r="F124" i="10"/>
  <c r="BA122" i="10"/>
  <c r="AZ122" i="10"/>
  <c r="AY122" i="10"/>
  <c r="AX122" i="10"/>
  <c r="AW122" i="10"/>
  <c r="AV122" i="10"/>
  <c r="AU122" i="10"/>
  <c r="AT122" i="10"/>
  <c r="AS122" i="10"/>
  <c r="AR122" i="10"/>
  <c r="AQ122" i="10"/>
  <c r="AP122" i="10"/>
  <c r="AO122" i="10"/>
  <c r="AN122" i="10"/>
  <c r="AM122" i="10"/>
  <c r="AL122" i="10"/>
  <c r="AK122" i="10"/>
  <c r="AJ122" i="10"/>
  <c r="AI122" i="10"/>
  <c r="AH122" i="10"/>
  <c r="AG122" i="10"/>
  <c r="AF122" i="10"/>
  <c r="AE122" i="10"/>
  <c r="AD122" i="10"/>
  <c r="AC122" i="10"/>
  <c r="AB122" i="10"/>
  <c r="BB122" i="10" s="1"/>
  <c r="BD122" i="10" s="1"/>
  <c r="AA122" i="10"/>
  <c r="Z122" i="10"/>
  <c r="Y122" i="10"/>
  <c r="X122" i="10"/>
  <c r="W122" i="10"/>
  <c r="H122" i="10"/>
  <c r="F122" i="10"/>
  <c r="BA120" i="10"/>
  <c r="AZ120" i="10"/>
  <c r="AY120" i="10"/>
  <c r="AX120" i="10"/>
  <c r="AW120" i="10"/>
  <c r="AV120" i="10"/>
  <c r="AU120" i="10"/>
  <c r="AT120" i="10"/>
  <c r="AS120" i="10"/>
  <c r="AR120" i="10"/>
  <c r="AQ120" i="10"/>
  <c r="AP120" i="10"/>
  <c r="AO120" i="10"/>
  <c r="AN120" i="10"/>
  <c r="AM120" i="10"/>
  <c r="AL120" i="10"/>
  <c r="AK120" i="10"/>
  <c r="AJ120" i="10"/>
  <c r="AI120" i="10"/>
  <c r="AH120" i="10"/>
  <c r="AG120" i="10"/>
  <c r="AF120" i="10"/>
  <c r="AE120" i="10"/>
  <c r="AD120" i="10"/>
  <c r="BB120" i="10" s="1"/>
  <c r="BD120" i="10" s="1"/>
  <c r="AC120" i="10"/>
  <c r="AB120" i="10"/>
  <c r="AA120" i="10"/>
  <c r="Z120" i="10"/>
  <c r="Y120" i="10"/>
  <c r="X120" i="10"/>
  <c r="W120" i="10"/>
  <c r="H120" i="10"/>
  <c r="F120" i="10"/>
  <c r="BA118" i="10"/>
  <c r="AZ118" i="10"/>
  <c r="AY118" i="10"/>
  <c r="AX118" i="10"/>
  <c r="AW118" i="10"/>
  <c r="AV118" i="10"/>
  <c r="AU118" i="10"/>
  <c r="AT118" i="10"/>
  <c r="AS118" i="10"/>
  <c r="AR118" i="10"/>
  <c r="AQ118" i="10"/>
  <c r="AP118" i="10"/>
  <c r="AO118" i="10"/>
  <c r="AN118" i="10"/>
  <c r="AM118" i="10"/>
  <c r="AL118" i="10"/>
  <c r="AK118" i="10"/>
  <c r="AJ118" i="10"/>
  <c r="AI118" i="10"/>
  <c r="AH118" i="10"/>
  <c r="AG118" i="10"/>
  <c r="BB118" i="10" s="1"/>
  <c r="BD118" i="10" s="1"/>
  <c r="AF118" i="10"/>
  <c r="AE118" i="10"/>
  <c r="AD118" i="10"/>
  <c r="AC118" i="10"/>
  <c r="AB118" i="10"/>
  <c r="AA118" i="10"/>
  <c r="Z118" i="10"/>
  <c r="Y118" i="10"/>
  <c r="X118" i="10"/>
  <c r="W118" i="10"/>
  <c r="H118" i="10"/>
  <c r="F118" i="10"/>
  <c r="BA116" i="10"/>
  <c r="AZ116" i="10"/>
  <c r="AY116" i="10"/>
  <c r="AX116" i="10"/>
  <c r="AW116" i="10"/>
  <c r="AV116" i="10"/>
  <c r="AU116" i="10"/>
  <c r="AT116" i="10"/>
  <c r="AS116" i="10"/>
  <c r="AR116" i="10"/>
  <c r="AQ116" i="10"/>
  <c r="AP116" i="10"/>
  <c r="AO116" i="10"/>
  <c r="AN116" i="10"/>
  <c r="AM116" i="10"/>
  <c r="AL116" i="10"/>
  <c r="AK116" i="10"/>
  <c r="AJ116" i="10"/>
  <c r="AI116" i="10"/>
  <c r="AH116" i="10"/>
  <c r="AG116" i="10"/>
  <c r="AF116" i="10"/>
  <c r="AE116" i="10"/>
  <c r="AD116" i="10"/>
  <c r="AC116" i="10"/>
  <c r="AB116" i="10"/>
  <c r="AA116" i="10"/>
  <c r="Z116" i="10"/>
  <c r="Y116" i="10"/>
  <c r="X116" i="10"/>
  <c r="W116" i="10"/>
  <c r="BB116" i="10" s="1"/>
  <c r="BD116" i="10" s="1"/>
  <c r="H116" i="10"/>
  <c r="F116" i="10"/>
  <c r="BA114" i="10"/>
  <c r="AZ114" i="10"/>
  <c r="AY114" i="10"/>
  <c r="AX114" i="10"/>
  <c r="AW114" i="10"/>
  <c r="AV114" i="10"/>
  <c r="AU114" i="10"/>
  <c r="AT114" i="10"/>
  <c r="AS114" i="10"/>
  <c r="AR114" i="10"/>
  <c r="AQ114" i="10"/>
  <c r="AP114" i="10"/>
  <c r="AO114" i="10"/>
  <c r="AN114" i="10"/>
  <c r="AM114" i="10"/>
  <c r="AL114" i="10"/>
  <c r="AK114" i="10"/>
  <c r="AJ114" i="10"/>
  <c r="AI114" i="10"/>
  <c r="AH114" i="10"/>
  <c r="AG114" i="10"/>
  <c r="AF114" i="10"/>
  <c r="AE114" i="10"/>
  <c r="AD114" i="10"/>
  <c r="AC114" i="10"/>
  <c r="AB114" i="10"/>
  <c r="AA114" i="10"/>
  <c r="Z114" i="10"/>
  <c r="Y114" i="10"/>
  <c r="BB114" i="10" s="1"/>
  <c r="BD114" i="10" s="1"/>
  <c r="X114" i="10"/>
  <c r="W114" i="10"/>
  <c r="H114" i="10"/>
  <c r="F114" i="10"/>
  <c r="BA112" i="10"/>
  <c r="AZ112" i="10"/>
  <c r="AY112" i="10"/>
  <c r="AX112" i="10"/>
  <c r="AW112" i="10"/>
  <c r="AV112" i="10"/>
  <c r="AU112" i="10"/>
  <c r="AT112" i="10"/>
  <c r="AS112" i="10"/>
  <c r="AR112" i="10"/>
  <c r="AQ112" i="10"/>
  <c r="AP112" i="10"/>
  <c r="AO112" i="10"/>
  <c r="AN112" i="10"/>
  <c r="AM112" i="10"/>
  <c r="AL112" i="10"/>
  <c r="AK112" i="10"/>
  <c r="AJ112" i="10"/>
  <c r="AI112" i="10"/>
  <c r="AH112" i="10"/>
  <c r="AG112" i="10"/>
  <c r="AF112" i="10"/>
  <c r="AE112" i="10"/>
  <c r="AD112" i="10"/>
  <c r="AC112" i="10"/>
  <c r="AB112" i="10"/>
  <c r="AA112" i="10"/>
  <c r="Z112" i="10"/>
  <c r="Y112" i="10"/>
  <c r="X112" i="10"/>
  <c r="W112" i="10"/>
  <c r="BB112" i="10" s="1"/>
  <c r="BD112" i="10" s="1"/>
  <c r="H112" i="10"/>
  <c r="F112" i="10"/>
  <c r="BA110" i="10"/>
  <c r="AZ110" i="10"/>
  <c r="AY110" i="10"/>
  <c r="AX110" i="10"/>
  <c r="AW110" i="10"/>
  <c r="AV110" i="10"/>
  <c r="AU110" i="10"/>
  <c r="AT110" i="10"/>
  <c r="AS110" i="10"/>
  <c r="AR110" i="10"/>
  <c r="AQ110" i="10"/>
  <c r="AP110" i="10"/>
  <c r="AO110" i="10"/>
  <c r="AN110" i="10"/>
  <c r="AM110" i="10"/>
  <c r="AL110" i="10"/>
  <c r="AK110" i="10"/>
  <c r="AJ110" i="10"/>
  <c r="AI110" i="10"/>
  <c r="AH110" i="10"/>
  <c r="AG110" i="10"/>
  <c r="AF110" i="10"/>
  <c r="AE110" i="10"/>
  <c r="AD110" i="10"/>
  <c r="AC110" i="10"/>
  <c r="AB110" i="10"/>
  <c r="AA110" i="10"/>
  <c r="Z110" i="10"/>
  <c r="Y110" i="10"/>
  <c r="BB110" i="10" s="1"/>
  <c r="BD110" i="10" s="1"/>
  <c r="X110" i="10"/>
  <c r="W110" i="10"/>
  <c r="H110" i="10"/>
  <c r="F110" i="10"/>
  <c r="BA108" i="10"/>
  <c r="AZ108" i="10"/>
  <c r="AY108" i="10"/>
  <c r="AX108" i="10"/>
  <c r="AW108" i="10"/>
  <c r="AV108" i="10"/>
  <c r="AU108" i="10"/>
  <c r="AT108" i="10"/>
  <c r="AS108" i="10"/>
  <c r="AR108" i="10"/>
  <c r="AQ108" i="10"/>
  <c r="AP108" i="10"/>
  <c r="AO108" i="10"/>
  <c r="AN108" i="10"/>
  <c r="AM108" i="10"/>
  <c r="AL108" i="10"/>
  <c r="AK108" i="10"/>
  <c r="AJ108" i="10"/>
  <c r="AI108" i="10"/>
  <c r="AH108" i="10"/>
  <c r="AG108" i="10"/>
  <c r="AF108" i="10"/>
  <c r="AE108" i="10"/>
  <c r="AD108" i="10"/>
  <c r="AC108" i="10"/>
  <c r="AB108" i="10"/>
  <c r="BB108" i="10" s="1"/>
  <c r="BD108" i="10" s="1"/>
  <c r="AA108" i="10"/>
  <c r="Z108" i="10"/>
  <c r="Y108" i="10"/>
  <c r="X108" i="10"/>
  <c r="W108" i="10"/>
  <c r="H108" i="10"/>
  <c r="F108" i="10"/>
  <c r="BA106" i="10"/>
  <c r="AZ106" i="10"/>
  <c r="AY106" i="10"/>
  <c r="AX106" i="10"/>
  <c r="AW106" i="10"/>
  <c r="AV106" i="10"/>
  <c r="AU106" i="10"/>
  <c r="AT106" i="10"/>
  <c r="AS106" i="10"/>
  <c r="AR106" i="10"/>
  <c r="AQ106" i="10"/>
  <c r="AP106" i="10"/>
  <c r="AO106" i="10"/>
  <c r="AN106" i="10"/>
  <c r="AM106" i="10"/>
  <c r="AL106" i="10"/>
  <c r="AK106" i="10"/>
  <c r="AJ106" i="10"/>
  <c r="AI106" i="10"/>
  <c r="AH106" i="10"/>
  <c r="AG106" i="10"/>
  <c r="AF106" i="10"/>
  <c r="AE106" i="10"/>
  <c r="AD106" i="10"/>
  <c r="BB106" i="10" s="1"/>
  <c r="BD106" i="10" s="1"/>
  <c r="AC106" i="10"/>
  <c r="AB106" i="10"/>
  <c r="AA106" i="10"/>
  <c r="Z106" i="10"/>
  <c r="Y106" i="10"/>
  <c r="X106" i="10"/>
  <c r="W106" i="10"/>
  <c r="H106" i="10"/>
  <c r="F106" i="10"/>
  <c r="BA104" i="10"/>
  <c r="AZ104" i="10"/>
  <c r="AY104" i="10"/>
  <c r="AX104" i="10"/>
  <c r="AW104" i="10"/>
  <c r="AV104" i="10"/>
  <c r="AU104" i="10"/>
  <c r="AT104" i="10"/>
  <c r="AS104" i="10"/>
  <c r="AR104" i="10"/>
  <c r="AQ104" i="10"/>
  <c r="AP104" i="10"/>
  <c r="AO104" i="10"/>
  <c r="AN104" i="10"/>
  <c r="AM104" i="10"/>
  <c r="AL104" i="10"/>
  <c r="AK104" i="10"/>
  <c r="AJ104" i="10"/>
  <c r="AI104" i="10"/>
  <c r="AH104" i="10"/>
  <c r="AG104" i="10"/>
  <c r="AF104" i="10"/>
  <c r="BB104" i="10" s="1"/>
  <c r="BD104" i="10" s="1"/>
  <c r="AE104" i="10"/>
  <c r="AD104" i="10"/>
  <c r="AC104" i="10"/>
  <c r="AB104" i="10"/>
  <c r="AA104" i="10"/>
  <c r="Z104" i="10"/>
  <c r="Y104" i="10"/>
  <c r="X104" i="10"/>
  <c r="W104" i="10"/>
  <c r="H104" i="10"/>
  <c r="F104" i="10"/>
  <c r="BA102" i="10"/>
  <c r="AZ102" i="10"/>
  <c r="AY102" i="10"/>
  <c r="AX102" i="10"/>
  <c r="AW102" i="10"/>
  <c r="AV102" i="10"/>
  <c r="AU102" i="10"/>
  <c r="AT102" i="10"/>
  <c r="AS102" i="10"/>
  <c r="AR102" i="10"/>
  <c r="AQ102" i="10"/>
  <c r="AP102" i="10"/>
  <c r="AO102" i="10"/>
  <c r="AN102" i="10"/>
  <c r="AM102" i="10"/>
  <c r="AL102" i="10"/>
  <c r="BB102" i="10" s="1"/>
  <c r="BD102" i="10" s="1"/>
  <c r="AK102" i="10"/>
  <c r="AJ102" i="10"/>
  <c r="AI102" i="10"/>
  <c r="AH102" i="10"/>
  <c r="AG102" i="10"/>
  <c r="AF102" i="10"/>
  <c r="AE102" i="10"/>
  <c r="AD102" i="10"/>
  <c r="AC102" i="10"/>
  <c r="AB102" i="10"/>
  <c r="AA102" i="10"/>
  <c r="Z102" i="10"/>
  <c r="Y102" i="10"/>
  <c r="X102" i="10"/>
  <c r="W102" i="10"/>
  <c r="H102" i="10"/>
  <c r="F102" i="10"/>
  <c r="BA100" i="10"/>
  <c r="AZ100" i="10"/>
  <c r="AY100" i="10"/>
  <c r="AX100" i="10"/>
  <c r="AW100" i="10"/>
  <c r="AV100" i="10"/>
  <c r="AU100" i="10"/>
  <c r="AT100" i="10"/>
  <c r="AS100" i="10"/>
  <c r="AR100" i="10"/>
  <c r="AQ100" i="10"/>
  <c r="AP100" i="10"/>
  <c r="AO100" i="10"/>
  <c r="AN100" i="10"/>
  <c r="AM100" i="10"/>
  <c r="AL100" i="10"/>
  <c r="AK100" i="10"/>
  <c r="AJ100" i="10"/>
  <c r="AI100" i="10"/>
  <c r="AH100" i="10"/>
  <c r="AG100" i="10"/>
  <c r="AF100" i="10"/>
  <c r="AE100" i="10"/>
  <c r="AD100" i="10"/>
  <c r="AC100" i="10"/>
  <c r="AB100" i="10"/>
  <c r="AA100" i="10"/>
  <c r="Z100" i="10"/>
  <c r="Y100" i="10"/>
  <c r="BB100" i="10" s="1"/>
  <c r="BD100" i="10" s="1"/>
  <c r="X100" i="10"/>
  <c r="W100" i="10"/>
  <c r="H100" i="10"/>
  <c r="F100" i="10"/>
  <c r="BA98" i="10"/>
  <c r="AZ98" i="10"/>
  <c r="AY98" i="10"/>
  <c r="AX98" i="10"/>
  <c r="AW98" i="10"/>
  <c r="AV98" i="10"/>
  <c r="AU98" i="10"/>
  <c r="AT98" i="10"/>
  <c r="AS98" i="10"/>
  <c r="AR98" i="10"/>
  <c r="AQ98" i="10"/>
  <c r="AP98" i="10"/>
  <c r="AO98" i="10"/>
  <c r="AN98" i="10"/>
  <c r="AM98" i="10"/>
  <c r="AL98" i="10"/>
  <c r="AK98" i="10"/>
  <c r="AJ98" i="10"/>
  <c r="AI98" i="10"/>
  <c r="AH98" i="10"/>
  <c r="AG98" i="10"/>
  <c r="AF98" i="10"/>
  <c r="AE98" i="10"/>
  <c r="AD98" i="10"/>
  <c r="AC98" i="10"/>
  <c r="AB98" i="10"/>
  <c r="AA98" i="10"/>
  <c r="Z98" i="10"/>
  <c r="Y98" i="10"/>
  <c r="X98" i="10"/>
  <c r="W98" i="10"/>
  <c r="BB98" i="10" s="1"/>
  <c r="BD98" i="10" s="1"/>
  <c r="H98" i="10"/>
  <c r="F98" i="10"/>
  <c r="BA96" i="10"/>
  <c r="AZ96" i="10"/>
  <c r="AY96" i="10"/>
  <c r="AX96" i="10"/>
  <c r="AW96" i="10"/>
  <c r="AV96" i="10"/>
  <c r="AU96" i="10"/>
  <c r="AT96" i="10"/>
  <c r="AS96" i="10"/>
  <c r="AR96" i="10"/>
  <c r="AQ96" i="10"/>
  <c r="AP96" i="10"/>
  <c r="AO96" i="10"/>
  <c r="AN96" i="10"/>
  <c r="AM96" i="10"/>
  <c r="AL96" i="10"/>
  <c r="AK96" i="10"/>
  <c r="AJ96" i="10"/>
  <c r="AI96" i="10"/>
  <c r="AH96" i="10"/>
  <c r="AG96" i="10"/>
  <c r="AF96" i="10"/>
  <c r="AE96" i="10"/>
  <c r="AD96" i="10"/>
  <c r="AC96" i="10"/>
  <c r="AB96" i="10"/>
  <c r="AA96" i="10"/>
  <c r="Z96" i="10"/>
  <c r="Y96" i="10"/>
  <c r="BB96" i="10" s="1"/>
  <c r="BD96" i="10" s="1"/>
  <c r="X96" i="10"/>
  <c r="W96" i="10"/>
  <c r="H96" i="10"/>
  <c r="F96" i="10"/>
  <c r="BA94" i="10"/>
  <c r="AZ94" i="10"/>
  <c r="AY94" i="10"/>
  <c r="AX94" i="10"/>
  <c r="AW94" i="10"/>
  <c r="AV94" i="10"/>
  <c r="AU94" i="10"/>
  <c r="AT94" i="10"/>
  <c r="AS94" i="10"/>
  <c r="AR94" i="10"/>
  <c r="AQ94" i="10"/>
  <c r="AP94" i="10"/>
  <c r="AO94" i="10"/>
  <c r="AN94" i="10"/>
  <c r="AM94" i="10"/>
  <c r="AL94" i="10"/>
  <c r="AK94" i="10"/>
  <c r="AJ94" i="10"/>
  <c r="AI94" i="10"/>
  <c r="AH94" i="10"/>
  <c r="AG94" i="10"/>
  <c r="AF94" i="10"/>
  <c r="AE94" i="10"/>
  <c r="AD94" i="10"/>
  <c r="AC94" i="10"/>
  <c r="AB94" i="10"/>
  <c r="AA94" i="10"/>
  <c r="Z94" i="10"/>
  <c r="Y94" i="10"/>
  <c r="X94" i="10"/>
  <c r="W94" i="10"/>
  <c r="BB94" i="10" s="1"/>
  <c r="BD94" i="10" s="1"/>
  <c r="H94" i="10"/>
  <c r="F94" i="10"/>
  <c r="BA92" i="10"/>
  <c r="AZ92" i="10"/>
  <c r="AY92" i="10"/>
  <c r="AX92" i="10"/>
  <c r="AW92" i="10"/>
  <c r="AV92" i="10"/>
  <c r="AU92" i="10"/>
  <c r="AT92" i="10"/>
  <c r="AS92" i="10"/>
  <c r="AR92" i="10"/>
  <c r="AQ92" i="10"/>
  <c r="AP92" i="10"/>
  <c r="AO92" i="10"/>
  <c r="AN92" i="10"/>
  <c r="AM92" i="10"/>
  <c r="AL92" i="10"/>
  <c r="AK92" i="10"/>
  <c r="AJ92" i="10"/>
  <c r="AI92" i="10"/>
  <c r="AH92" i="10"/>
  <c r="AG92" i="10"/>
  <c r="AF92" i="10"/>
  <c r="AE92" i="10"/>
  <c r="AD92" i="10"/>
  <c r="BB92" i="10" s="1"/>
  <c r="BD92" i="10" s="1"/>
  <c r="AC92" i="10"/>
  <c r="AB92" i="10"/>
  <c r="AA92" i="10"/>
  <c r="Z92" i="10"/>
  <c r="Y92" i="10"/>
  <c r="X92" i="10"/>
  <c r="W92" i="10"/>
  <c r="H92" i="10"/>
  <c r="F92" i="10"/>
  <c r="BA90" i="10"/>
  <c r="AZ90" i="10"/>
  <c r="AY90" i="10"/>
  <c r="AX90" i="10"/>
  <c r="AW90" i="10"/>
  <c r="AV90" i="10"/>
  <c r="AU90" i="10"/>
  <c r="AT90" i="10"/>
  <c r="AS90" i="10"/>
  <c r="AR90" i="10"/>
  <c r="AQ90" i="10"/>
  <c r="AP90" i="10"/>
  <c r="AO90" i="10"/>
  <c r="AN90" i="10"/>
  <c r="AM90" i="10"/>
  <c r="AL90" i="10"/>
  <c r="AK90" i="10"/>
  <c r="AJ90" i="10"/>
  <c r="AI90" i="10"/>
  <c r="AH90" i="10"/>
  <c r="AG90" i="10"/>
  <c r="BB90" i="10" s="1"/>
  <c r="BD90" i="10" s="1"/>
  <c r="AF90" i="10"/>
  <c r="AE90" i="10"/>
  <c r="AD90" i="10"/>
  <c r="AC90" i="10"/>
  <c r="AB90" i="10"/>
  <c r="AA90" i="10"/>
  <c r="Z90" i="10"/>
  <c r="Y90" i="10"/>
  <c r="X90" i="10"/>
  <c r="W90" i="10"/>
  <c r="H90" i="10"/>
  <c r="F90" i="10"/>
  <c r="BA88" i="10"/>
  <c r="AZ88" i="10"/>
  <c r="AY88" i="10"/>
  <c r="AX88" i="10"/>
  <c r="AW88" i="10"/>
  <c r="AV88" i="10"/>
  <c r="AU88" i="10"/>
  <c r="AT88" i="10"/>
  <c r="AS88" i="10"/>
  <c r="AR88" i="10"/>
  <c r="AQ88" i="10"/>
  <c r="AP88" i="10"/>
  <c r="AO88" i="10"/>
  <c r="AN88" i="10"/>
  <c r="AM88" i="10"/>
  <c r="AL88" i="10"/>
  <c r="BB88" i="10" s="1"/>
  <c r="BD88" i="10" s="1"/>
  <c r="AK88" i="10"/>
  <c r="AJ88" i="10"/>
  <c r="AI88" i="10"/>
  <c r="AH88" i="10"/>
  <c r="AG88" i="10"/>
  <c r="AF88" i="10"/>
  <c r="AE88" i="10"/>
  <c r="AD88" i="10"/>
  <c r="AC88" i="10"/>
  <c r="AB88" i="10"/>
  <c r="AA88" i="10"/>
  <c r="Z88" i="10"/>
  <c r="Y88" i="10"/>
  <c r="X88" i="10"/>
  <c r="W88" i="10"/>
  <c r="H88" i="10"/>
  <c r="F88" i="10"/>
  <c r="BA86" i="10"/>
  <c r="AZ86" i="10"/>
  <c r="AY86" i="10"/>
  <c r="AX86" i="10"/>
  <c r="AW86" i="10"/>
  <c r="AV86" i="10"/>
  <c r="AU86" i="10"/>
  <c r="AT86" i="10"/>
  <c r="AS86" i="10"/>
  <c r="AR86" i="10"/>
  <c r="AQ86" i="10"/>
  <c r="AP86" i="10"/>
  <c r="AO86" i="10"/>
  <c r="AN86" i="10"/>
  <c r="AM86" i="10"/>
  <c r="AL86" i="10"/>
  <c r="AK86" i="10"/>
  <c r="AJ86" i="10"/>
  <c r="AI86" i="10"/>
  <c r="AH86" i="10"/>
  <c r="AG86" i="10"/>
  <c r="AF86" i="10"/>
  <c r="AE86" i="10"/>
  <c r="AD86" i="10"/>
  <c r="AC86" i="10"/>
  <c r="AB86" i="10"/>
  <c r="AA86" i="10"/>
  <c r="Z86" i="10"/>
  <c r="Y86" i="10"/>
  <c r="X86" i="10"/>
  <c r="BB86" i="10" s="1"/>
  <c r="BD86" i="10" s="1"/>
  <c r="W86" i="10"/>
  <c r="H86" i="10"/>
  <c r="F86" i="10"/>
  <c r="BA84" i="10"/>
  <c r="AZ84" i="10"/>
  <c r="AY84" i="10"/>
  <c r="AX84" i="10"/>
  <c r="AW84" i="10"/>
  <c r="AV84" i="10"/>
  <c r="AU84" i="10"/>
  <c r="AT84" i="10"/>
  <c r="AS84" i="10"/>
  <c r="AR84" i="10"/>
  <c r="AQ84" i="10"/>
  <c r="AP84" i="10"/>
  <c r="AO84" i="10"/>
  <c r="AN84" i="10"/>
  <c r="AM84" i="10"/>
  <c r="AL84" i="10"/>
  <c r="AK84" i="10"/>
  <c r="AJ84" i="10"/>
  <c r="AI84" i="10"/>
  <c r="AH84" i="10"/>
  <c r="AG84" i="10"/>
  <c r="AF84" i="10"/>
  <c r="AE84" i="10"/>
  <c r="AD84" i="10"/>
  <c r="AC84" i="10"/>
  <c r="AB84" i="10"/>
  <c r="AA84" i="10"/>
  <c r="Z84" i="10"/>
  <c r="Y84" i="10"/>
  <c r="X84" i="10"/>
  <c r="W84" i="10"/>
  <c r="BB84" i="10" s="1"/>
  <c r="BD84" i="10" s="1"/>
  <c r="H84" i="10"/>
  <c r="F84" i="10"/>
  <c r="BA82" i="10"/>
  <c r="AZ82" i="10"/>
  <c r="AY82" i="10"/>
  <c r="AX82" i="10"/>
  <c r="AW82" i="10"/>
  <c r="AV82" i="10"/>
  <c r="AU82" i="10"/>
  <c r="AT82" i="10"/>
  <c r="AS82" i="10"/>
  <c r="AR82" i="10"/>
  <c r="AQ82" i="10"/>
  <c r="AP82" i="10"/>
  <c r="AO82" i="10"/>
  <c r="AN82" i="10"/>
  <c r="AM82" i="10"/>
  <c r="AL82" i="10"/>
  <c r="AK82" i="10"/>
  <c r="AJ82" i="10"/>
  <c r="AI82" i="10"/>
  <c r="AH82" i="10"/>
  <c r="AG82" i="10"/>
  <c r="AF82" i="10"/>
  <c r="AE82" i="10"/>
  <c r="AD82" i="10"/>
  <c r="AC82" i="10"/>
  <c r="AB82" i="10"/>
  <c r="AA82" i="10"/>
  <c r="Z82" i="10"/>
  <c r="BB82" i="10" s="1"/>
  <c r="BD82" i="10" s="1"/>
  <c r="Y82" i="10"/>
  <c r="X82" i="10"/>
  <c r="W82" i="10"/>
  <c r="H82" i="10"/>
  <c r="F82" i="10"/>
  <c r="BA80" i="10"/>
  <c r="AZ80" i="10"/>
  <c r="AY80" i="10"/>
  <c r="AX80" i="10"/>
  <c r="AW80" i="10"/>
  <c r="AV80" i="10"/>
  <c r="AU80" i="10"/>
  <c r="AT80" i="10"/>
  <c r="AS80" i="10"/>
  <c r="AR80" i="10"/>
  <c r="AQ80" i="10"/>
  <c r="AP80" i="10"/>
  <c r="AO80" i="10"/>
  <c r="AN80" i="10"/>
  <c r="AM80" i="10"/>
  <c r="AL80" i="10"/>
  <c r="AK80" i="10"/>
  <c r="AJ80" i="10"/>
  <c r="AI80" i="10"/>
  <c r="AH80" i="10"/>
  <c r="AG80" i="10"/>
  <c r="AF80" i="10"/>
  <c r="AE80" i="10"/>
  <c r="AD80" i="10"/>
  <c r="AC80" i="10"/>
  <c r="AB80" i="10"/>
  <c r="BB80" i="10" s="1"/>
  <c r="BD80" i="10" s="1"/>
  <c r="AA80" i="10"/>
  <c r="Z80" i="10"/>
  <c r="Y80" i="10"/>
  <c r="X80" i="10"/>
  <c r="W80" i="10"/>
  <c r="H80" i="10"/>
  <c r="F80" i="10"/>
  <c r="BA78" i="10"/>
  <c r="AZ78" i="10"/>
  <c r="AY78" i="10"/>
  <c r="AX78" i="10"/>
  <c r="AW78" i="10"/>
  <c r="AV78" i="10"/>
  <c r="AU78" i="10"/>
  <c r="AT78" i="10"/>
  <c r="AS78" i="10"/>
  <c r="AR78" i="10"/>
  <c r="AQ78" i="10"/>
  <c r="AP78" i="10"/>
  <c r="AO78" i="10"/>
  <c r="AN78" i="10"/>
  <c r="AM78" i="10"/>
  <c r="AL78" i="10"/>
  <c r="AK78" i="10"/>
  <c r="AJ78" i="10"/>
  <c r="AI78" i="10"/>
  <c r="AH78" i="10"/>
  <c r="AG78" i="10"/>
  <c r="AF78" i="10"/>
  <c r="AE78" i="10"/>
  <c r="AD78" i="10"/>
  <c r="BB78" i="10" s="1"/>
  <c r="BD78" i="10" s="1"/>
  <c r="AC78" i="10"/>
  <c r="AB78" i="10"/>
  <c r="AA78" i="10"/>
  <c r="Z78" i="10"/>
  <c r="Y78" i="10"/>
  <c r="X78" i="10"/>
  <c r="W78" i="10"/>
  <c r="H78" i="10"/>
  <c r="F78" i="10"/>
  <c r="BA76" i="10"/>
  <c r="AZ76" i="10"/>
  <c r="AY76" i="10"/>
  <c r="AX76" i="10"/>
  <c r="AW76" i="10"/>
  <c r="AV76" i="10"/>
  <c r="AU76" i="10"/>
  <c r="AT76" i="10"/>
  <c r="AS76" i="10"/>
  <c r="AR76" i="10"/>
  <c r="AQ76" i="10"/>
  <c r="AP76" i="10"/>
  <c r="AO76" i="10"/>
  <c r="AN76" i="10"/>
  <c r="AM76" i="10"/>
  <c r="AL76" i="10"/>
  <c r="AK76" i="10"/>
  <c r="BB76" i="10" s="1"/>
  <c r="BD76" i="10" s="1"/>
  <c r="AJ76" i="10"/>
  <c r="AI76" i="10"/>
  <c r="AH76" i="10"/>
  <c r="AG76" i="10"/>
  <c r="AF76" i="10"/>
  <c r="AE76" i="10"/>
  <c r="AD76" i="10"/>
  <c r="AC76" i="10"/>
  <c r="AB76" i="10"/>
  <c r="AA76" i="10"/>
  <c r="Z76" i="10"/>
  <c r="Y76" i="10"/>
  <c r="X76" i="10"/>
  <c r="W76" i="10"/>
  <c r="H76" i="10"/>
  <c r="F76" i="10"/>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BB74" i="10" s="1"/>
  <c r="BD74" i="10" s="1"/>
  <c r="H74" i="10"/>
  <c r="F74" i="10"/>
  <c r="BA72" i="10"/>
  <c r="AZ72" i="10"/>
  <c r="AY72" i="10"/>
  <c r="AX72" i="10"/>
  <c r="AW72" i="10"/>
  <c r="AV72" i="10"/>
  <c r="AU72" i="10"/>
  <c r="AT72" i="10"/>
  <c r="AS72" i="10"/>
  <c r="AR72" i="10"/>
  <c r="AQ72" i="10"/>
  <c r="AP72" i="10"/>
  <c r="AO72" i="10"/>
  <c r="AN72" i="10"/>
  <c r="AM72" i="10"/>
  <c r="AL72" i="10"/>
  <c r="AK72" i="10"/>
  <c r="AJ72" i="10"/>
  <c r="AI72" i="10"/>
  <c r="AH72" i="10"/>
  <c r="AG72" i="10"/>
  <c r="AF72" i="10"/>
  <c r="AE72" i="10"/>
  <c r="AD72" i="10"/>
  <c r="AC72" i="10"/>
  <c r="AB72" i="10"/>
  <c r="AA72" i="10"/>
  <c r="Z72" i="10"/>
  <c r="Y72" i="10"/>
  <c r="BB72" i="10" s="1"/>
  <c r="BD72" i="10" s="1"/>
  <c r="X72" i="10"/>
  <c r="W72" i="10"/>
  <c r="H72" i="10"/>
  <c r="F72" i="10"/>
  <c r="BA70" i="10"/>
  <c r="AZ70" i="10"/>
  <c r="AY70" i="10"/>
  <c r="AX70" i="10"/>
  <c r="AW70" i="10"/>
  <c r="AV70" i="10"/>
  <c r="AU70" i="10"/>
  <c r="AT70" i="10"/>
  <c r="AS70" i="10"/>
  <c r="AR70" i="10"/>
  <c r="AQ70" i="10"/>
  <c r="AP70" i="10"/>
  <c r="AO70" i="10"/>
  <c r="AN70" i="10"/>
  <c r="AM70" i="10"/>
  <c r="AL70" i="10"/>
  <c r="AK70" i="10"/>
  <c r="AJ70" i="10"/>
  <c r="AI70" i="10"/>
  <c r="AH70" i="10"/>
  <c r="AG70" i="10"/>
  <c r="AF70" i="10"/>
  <c r="AE70" i="10"/>
  <c r="AD70" i="10"/>
  <c r="AC70" i="10"/>
  <c r="AB70" i="10"/>
  <c r="AA70" i="10"/>
  <c r="Z70" i="10"/>
  <c r="Y70" i="10"/>
  <c r="X70" i="10"/>
  <c r="W70" i="10"/>
  <c r="BB70" i="10" s="1"/>
  <c r="BD70" i="10" s="1"/>
  <c r="H70" i="10"/>
  <c r="F70" i="10"/>
  <c r="BA68" i="10"/>
  <c r="AZ68" i="10"/>
  <c r="AY68" i="10"/>
  <c r="AX68" i="10"/>
  <c r="AW68" i="10"/>
  <c r="AV68" i="10"/>
  <c r="AU68" i="10"/>
  <c r="AT68" i="10"/>
  <c r="AS68" i="10"/>
  <c r="AR68" i="10"/>
  <c r="AQ68" i="10"/>
  <c r="AP68" i="10"/>
  <c r="AO68" i="10"/>
  <c r="AN68" i="10"/>
  <c r="AM68" i="10"/>
  <c r="AL68" i="10"/>
  <c r="AK68" i="10"/>
  <c r="AJ68" i="10"/>
  <c r="AI68" i="10"/>
  <c r="AH68" i="10"/>
  <c r="AG68" i="10"/>
  <c r="AF68" i="10"/>
  <c r="AE68" i="10"/>
  <c r="AD68" i="10"/>
  <c r="AC68" i="10"/>
  <c r="AB68" i="10"/>
  <c r="AA68" i="10"/>
  <c r="Z68" i="10"/>
  <c r="BB68" i="10" s="1"/>
  <c r="BD68" i="10" s="1"/>
  <c r="Y68" i="10"/>
  <c r="X68" i="10"/>
  <c r="W68" i="10"/>
  <c r="H68" i="10"/>
  <c r="F68" i="10"/>
  <c r="BA66" i="10"/>
  <c r="AZ66" i="10"/>
  <c r="AY66" i="10"/>
  <c r="AX66" i="10"/>
  <c r="AW66" i="10"/>
  <c r="AV66" i="10"/>
  <c r="AU66" i="10"/>
  <c r="AT66" i="10"/>
  <c r="AS66" i="10"/>
  <c r="AR66" i="10"/>
  <c r="AQ66" i="10"/>
  <c r="AP66" i="10"/>
  <c r="AO66" i="10"/>
  <c r="AN66" i="10"/>
  <c r="AM66" i="10"/>
  <c r="AL66" i="10"/>
  <c r="AK66" i="10"/>
  <c r="AJ66" i="10"/>
  <c r="AI66" i="10"/>
  <c r="AH66" i="10"/>
  <c r="AG66" i="10"/>
  <c r="AF66" i="10"/>
  <c r="AE66" i="10"/>
  <c r="AD66" i="10"/>
  <c r="AC66" i="10"/>
  <c r="AB66" i="10"/>
  <c r="BB66" i="10" s="1"/>
  <c r="BD66" i="10" s="1"/>
  <c r="AA66" i="10"/>
  <c r="Z66" i="10"/>
  <c r="Y66" i="10"/>
  <c r="X66" i="10"/>
  <c r="W66" i="10"/>
  <c r="H66" i="10"/>
  <c r="F66" i="10"/>
  <c r="BA64" i="10"/>
  <c r="AZ64" i="10"/>
  <c r="AY64" i="10"/>
  <c r="AX64" i="10"/>
  <c r="AW64" i="10"/>
  <c r="AV64" i="10"/>
  <c r="AU64" i="10"/>
  <c r="AT64" i="10"/>
  <c r="AS64" i="10"/>
  <c r="AR64" i="10"/>
  <c r="AQ64" i="10"/>
  <c r="AP64" i="10"/>
  <c r="AO64" i="10"/>
  <c r="AN64" i="10"/>
  <c r="AM64" i="10"/>
  <c r="AL64" i="10"/>
  <c r="AK64" i="10"/>
  <c r="AJ64" i="10"/>
  <c r="AI64" i="10"/>
  <c r="AH64" i="10"/>
  <c r="AG64" i="10"/>
  <c r="AF64" i="10"/>
  <c r="AE64" i="10"/>
  <c r="AD64" i="10"/>
  <c r="BB64" i="10" s="1"/>
  <c r="BD64" i="10" s="1"/>
  <c r="AC64" i="10"/>
  <c r="AB64" i="10"/>
  <c r="AA64" i="10"/>
  <c r="Z64" i="10"/>
  <c r="Y64" i="10"/>
  <c r="X64" i="10"/>
  <c r="W64" i="10"/>
  <c r="H64" i="10"/>
  <c r="F64" i="10"/>
  <c r="BA62" i="10"/>
  <c r="AZ62" i="10"/>
  <c r="AY62" i="10"/>
  <c r="AX62" i="10"/>
  <c r="AW62" i="10"/>
  <c r="AV62" i="10"/>
  <c r="AU62" i="10"/>
  <c r="AT62" i="10"/>
  <c r="AS62" i="10"/>
  <c r="AR62" i="10"/>
  <c r="AQ62" i="10"/>
  <c r="AP62" i="10"/>
  <c r="AO62" i="10"/>
  <c r="AN62" i="10"/>
  <c r="AM62" i="10"/>
  <c r="AL62" i="10"/>
  <c r="AK62" i="10"/>
  <c r="AJ62" i="10"/>
  <c r="AI62" i="10"/>
  <c r="AH62" i="10"/>
  <c r="AG62" i="10"/>
  <c r="BB62" i="10" s="1"/>
  <c r="BD62" i="10" s="1"/>
  <c r="AF62" i="10"/>
  <c r="AE62" i="10"/>
  <c r="AD62" i="10"/>
  <c r="AC62" i="10"/>
  <c r="AB62" i="10"/>
  <c r="AA62" i="10"/>
  <c r="Z62" i="10"/>
  <c r="Y62" i="10"/>
  <c r="X62" i="10"/>
  <c r="W62" i="10"/>
  <c r="H62" i="10"/>
  <c r="F62" i="10"/>
  <c r="BA60" i="10"/>
  <c r="AZ60" i="10"/>
  <c r="AY60" i="10"/>
  <c r="AX60" i="10"/>
  <c r="AW60" i="10"/>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BB60" i="10" s="1"/>
  <c r="BD60" i="10" s="1"/>
  <c r="H60" i="10"/>
  <c r="F60" i="10"/>
  <c r="BA58" i="10"/>
  <c r="AZ58" i="10"/>
  <c r="AY58" i="10"/>
  <c r="AX58" i="10"/>
  <c r="AW58" i="10"/>
  <c r="AV58" i="10"/>
  <c r="AU58" i="10"/>
  <c r="AT58" i="10"/>
  <c r="AS58" i="10"/>
  <c r="AR58" i="10"/>
  <c r="AQ58" i="10"/>
  <c r="AP58" i="10"/>
  <c r="AO58" i="10"/>
  <c r="AN58" i="10"/>
  <c r="AM58" i="10"/>
  <c r="AL58" i="10"/>
  <c r="AK58" i="10"/>
  <c r="AJ58" i="10"/>
  <c r="AI58" i="10"/>
  <c r="AH58" i="10"/>
  <c r="AG58" i="10"/>
  <c r="AF58" i="10"/>
  <c r="AE58" i="10"/>
  <c r="AD58" i="10"/>
  <c r="AC58" i="10"/>
  <c r="AB58" i="10"/>
  <c r="AA58" i="10"/>
  <c r="Z58" i="10"/>
  <c r="Y58" i="10"/>
  <c r="BB58" i="10" s="1"/>
  <c r="BD58" i="10" s="1"/>
  <c r="X58" i="10"/>
  <c r="W58" i="10"/>
  <c r="H58" i="10"/>
  <c r="F58" i="10"/>
  <c r="BA56" i="10"/>
  <c r="AZ56" i="10"/>
  <c r="AY56" i="10"/>
  <c r="AX56"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BB56" i="10" s="1"/>
  <c r="BD56" i="10" s="1"/>
  <c r="H56" i="10"/>
  <c r="F56" i="10"/>
  <c r="BA54" i="10"/>
  <c r="AZ54" i="10"/>
  <c r="AY54" i="10"/>
  <c r="AX54"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BB54" i="10" s="1"/>
  <c r="BD54" i="10" s="1"/>
  <c r="X54" i="10"/>
  <c r="W54" i="10"/>
  <c r="H54" i="10"/>
  <c r="F54" i="10"/>
  <c r="BA52" i="10"/>
  <c r="AZ52" i="10"/>
  <c r="AY52" i="10"/>
  <c r="AX52" i="10"/>
  <c r="AW52" i="10"/>
  <c r="AV52" i="10"/>
  <c r="AU52" i="10"/>
  <c r="AT52" i="10"/>
  <c r="AS52" i="10"/>
  <c r="AR52" i="10"/>
  <c r="AQ52" i="10"/>
  <c r="AP52" i="10"/>
  <c r="AO52" i="10"/>
  <c r="AN52" i="10"/>
  <c r="AM52" i="10"/>
  <c r="AL52" i="10"/>
  <c r="AK52" i="10"/>
  <c r="AJ52" i="10"/>
  <c r="AI52" i="10"/>
  <c r="AH52" i="10"/>
  <c r="AG52" i="10"/>
  <c r="AF52" i="10"/>
  <c r="AE52" i="10"/>
  <c r="AD52" i="10"/>
  <c r="AC52" i="10"/>
  <c r="AB52" i="10"/>
  <c r="BB52" i="10" s="1"/>
  <c r="BD52" i="10" s="1"/>
  <c r="AA52" i="10"/>
  <c r="Z52" i="10"/>
  <c r="Y52" i="10"/>
  <c r="X52" i="10"/>
  <c r="W52" i="10"/>
  <c r="H52" i="10"/>
  <c r="F52" i="10"/>
  <c r="BA50" i="10"/>
  <c r="AZ50" i="10"/>
  <c r="AY50" i="10"/>
  <c r="AX50" i="10"/>
  <c r="AW50" i="10"/>
  <c r="AV50" i="10"/>
  <c r="AU50" i="10"/>
  <c r="AT50" i="10"/>
  <c r="AS50" i="10"/>
  <c r="AR50" i="10"/>
  <c r="AQ50" i="10"/>
  <c r="AP50" i="10"/>
  <c r="AO50" i="10"/>
  <c r="AN50" i="10"/>
  <c r="AM50" i="10"/>
  <c r="AL50" i="10"/>
  <c r="AK50" i="10"/>
  <c r="AJ50" i="10"/>
  <c r="AI50" i="10"/>
  <c r="AH50" i="10"/>
  <c r="AG50" i="10"/>
  <c r="AF50" i="10"/>
  <c r="AE50" i="10"/>
  <c r="BB50" i="10" s="1"/>
  <c r="BD50" i="10" s="1"/>
  <c r="AD50" i="10"/>
  <c r="AC50" i="10"/>
  <c r="AB50" i="10"/>
  <c r="AA50" i="10"/>
  <c r="Z50" i="10"/>
  <c r="Y50" i="10"/>
  <c r="X50" i="10"/>
  <c r="W50" i="10"/>
  <c r="H50" i="10"/>
  <c r="F50" i="10"/>
  <c r="BA48" i="10"/>
  <c r="AZ48" i="10"/>
  <c r="AY48" i="10"/>
  <c r="AX48" i="10"/>
  <c r="AW48" i="10"/>
  <c r="AV48" i="10"/>
  <c r="AU48" i="10"/>
  <c r="AT48" i="10"/>
  <c r="AS48" i="10"/>
  <c r="AR48" i="10"/>
  <c r="AQ48" i="10"/>
  <c r="AP48" i="10"/>
  <c r="AO48" i="10"/>
  <c r="AN48" i="10"/>
  <c r="AM48" i="10"/>
  <c r="AL48" i="10"/>
  <c r="AK48" i="10"/>
  <c r="BB48" i="10" s="1"/>
  <c r="BD48" i="10" s="1"/>
  <c r="AJ48" i="10"/>
  <c r="AI48" i="10"/>
  <c r="AH48" i="10"/>
  <c r="AG48" i="10"/>
  <c r="AF48" i="10"/>
  <c r="AE48" i="10"/>
  <c r="AD48" i="10"/>
  <c r="AC48" i="10"/>
  <c r="AB48" i="10"/>
  <c r="AA48" i="10"/>
  <c r="Z48" i="10"/>
  <c r="Y48" i="10"/>
  <c r="X48" i="10"/>
  <c r="W48" i="10"/>
  <c r="H48" i="10"/>
  <c r="F48" i="10"/>
  <c r="BA46" i="10"/>
  <c r="AZ46" i="10"/>
  <c r="AY46" i="10"/>
  <c r="AX46" i="10"/>
  <c r="AW46" i="10"/>
  <c r="AV46" i="10"/>
  <c r="AU46" i="10"/>
  <c r="AT46" i="10"/>
  <c r="AS46" i="10"/>
  <c r="AR46" i="10"/>
  <c r="AQ46" i="10"/>
  <c r="AP46" i="10"/>
  <c r="AO46" i="10"/>
  <c r="AN46" i="10"/>
  <c r="AM46" i="10"/>
  <c r="AL46" i="10"/>
  <c r="AK46" i="10"/>
  <c r="AJ46" i="10"/>
  <c r="AI46" i="10"/>
  <c r="AH46" i="10"/>
  <c r="AG46" i="10"/>
  <c r="AF46" i="10"/>
  <c r="AE46" i="10"/>
  <c r="AD46" i="10"/>
  <c r="AC46" i="10"/>
  <c r="AB46" i="10"/>
  <c r="AA46" i="10"/>
  <c r="Z46" i="10"/>
  <c r="Y46" i="10"/>
  <c r="X46" i="10"/>
  <c r="W46" i="10"/>
  <c r="BB46" i="10" s="1"/>
  <c r="BD46" i="10" s="1"/>
  <c r="H46" i="10"/>
  <c r="F46" i="10"/>
  <c r="BA44" i="10"/>
  <c r="AZ44" i="10"/>
  <c r="AY44" i="10"/>
  <c r="AX44"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BB44" i="10" s="1"/>
  <c r="BD44" i="10" s="1"/>
  <c r="H44" i="10"/>
  <c r="F44"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BB42" i="10" s="1"/>
  <c r="BD42" i="10" s="1"/>
  <c r="W42" i="10"/>
  <c r="H42" i="10"/>
  <c r="F42" i="10"/>
  <c r="BA40" i="10"/>
  <c r="AZ40" i="10"/>
  <c r="AY40" i="10"/>
  <c r="AX40" i="10"/>
  <c r="AW40" i="10"/>
  <c r="AV40" i="10"/>
  <c r="AU40" i="10"/>
  <c r="AT40" i="10"/>
  <c r="AS40" i="10"/>
  <c r="AR40" i="10"/>
  <c r="AQ40" i="10"/>
  <c r="AP40" i="10"/>
  <c r="AO40" i="10"/>
  <c r="AN40" i="10"/>
  <c r="AM40" i="10"/>
  <c r="AL40" i="10"/>
  <c r="AK40" i="10"/>
  <c r="AJ40" i="10"/>
  <c r="AI40" i="10"/>
  <c r="AH40" i="10"/>
  <c r="AG40" i="10"/>
  <c r="AF40" i="10"/>
  <c r="AE40" i="10"/>
  <c r="AD40" i="10"/>
  <c r="AC40" i="10"/>
  <c r="AB40" i="10"/>
  <c r="AA40" i="10"/>
  <c r="Z40" i="10"/>
  <c r="BB40" i="10" s="1"/>
  <c r="BD40" i="10" s="1"/>
  <c r="Y40" i="10"/>
  <c r="X40" i="10"/>
  <c r="W40" i="10"/>
  <c r="H40" i="10"/>
  <c r="F40" i="10"/>
  <c r="BA38" i="10"/>
  <c r="AZ38" i="10"/>
  <c r="AY38" i="10"/>
  <c r="AX38" i="10"/>
  <c r="AW38" i="10"/>
  <c r="AV38" i="10"/>
  <c r="AU38" i="10"/>
  <c r="AT38" i="10"/>
  <c r="AS38" i="10"/>
  <c r="AR38" i="10"/>
  <c r="AQ38" i="10"/>
  <c r="AP38" i="10"/>
  <c r="AO38" i="10"/>
  <c r="AN38" i="10"/>
  <c r="AM38" i="10"/>
  <c r="AL38" i="10"/>
  <c r="AK38" i="10"/>
  <c r="AJ38" i="10"/>
  <c r="AI38" i="10"/>
  <c r="AH38" i="10"/>
  <c r="AG38" i="10"/>
  <c r="AF38" i="10"/>
  <c r="AE38" i="10"/>
  <c r="AD38" i="10"/>
  <c r="AC38" i="10"/>
  <c r="AB38" i="10"/>
  <c r="BB38" i="10" s="1"/>
  <c r="BD38" i="10" s="1"/>
  <c r="AA38" i="10"/>
  <c r="Z38" i="10"/>
  <c r="Y38" i="10"/>
  <c r="X38" i="10"/>
  <c r="W38" i="10"/>
  <c r="H38" i="10"/>
  <c r="F38" i="10"/>
  <c r="BA36" i="10"/>
  <c r="AZ36" i="10"/>
  <c r="AY36" i="10"/>
  <c r="AX36" i="10"/>
  <c r="AW36" i="10"/>
  <c r="AV36" i="10"/>
  <c r="AU36" i="10"/>
  <c r="AT36" i="10"/>
  <c r="AS36" i="10"/>
  <c r="AR36" i="10"/>
  <c r="AQ36" i="10"/>
  <c r="AP36" i="10"/>
  <c r="AO36" i="10"/>
  <c r="AN36" i="10"/>
  <c r="AM36" i="10"/>
  <c r="AL36" i="10"/>
  <c r="AK36" i="10"/>
  <c r="AJ36" i="10"/>
  <c r="AI36" i="10"/>
  <c r="AH36" i="10"/>
  <c r="AG36" i="10"/>
  <c r="AF36" i="10"/>
  <c r="AE36" i="10"/>
  <c r="BB36" i="10" s="1"/>
  <c r="BD36" i="10" s="1"/>
  <c r="AD36" i="10"/>
  <c r="AC36" i="10"/>
  <c r="AB36" i="10"/>
  <c r="AA36" i="10"/>
  <c r="Z36" i="10"/>
  <c r="Y36" i="10"/>
  <c r="X36" i="10"/>
  <c r="W36" i="10"/>
  <c r="H36" i="10"/>
  <c r="F36" i="10"/>
  <c r="BA34" i="10"/>
  <c r="AZ34" i="10"/>
  <c r="AY34" i="10"/>
  <c r="AX34" i="10"/>
  <c r="AW34" i="10"/>
  <c r="AV34" i="10"/>
  <c r="AU34" i="10"/>
  <c r="AT34" i="10"/>
  <c r="AS34" i="10"/>
  <c r="AR34" i="10"/>
  <c r="AQ34" i="10"/>
  <c r="AP34" i="10"/>
  <c r="AO34" i="10"/>
  <c r="AN34" i="10"/>
  <c r="AM34" i="10"/>
  <c r="AL34" i="10"/>
  <c r="BB34" i="10" s="1"/>
  <c r="BD34" i="10" s="1"/>
  <c r="AK34" i="10"/>
  <c r="AJ34" i="10"/>
  <c r="AI34" i="10"/>
  <c r="AH34" i="10"/>
  <c r="AG34" i="10"/>
  <c r="AF34" i="10"/>
  <c r="AE34" i="10"/>
  <c r="AD34" i="10"/>
  <c r="AC34" i="10"/>
  <c r="AB34" i="10"/>
  <c r="AA34" i="10"/>
  <c r="Z34" i="10"/>
  <c r="Y34" i="10"/>
  <c r="X34" i="10"/>
  <c r="W34" i="10"/>
  <c r="H34" i="10"/>
  <c r="F34" i="10"/>
  <c r="BA32" i="10"/>
  <c r="AZ32" i="10"/>
  <c r="AY32" i="10"/>
  <c r="AX32"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BB32" i="10" s="1"/>
  <c r="BD32" i="10" s="1"/>
  <c r="W32" i="10"/>
  <c r="H32" i="10"/>
  <c r="F32" i="10"/>
  <c r="BA30" i="10"/>
  <c r="AZ30" i="10"/>
  <c r="AY30" i="10"/>
  <c r="AX30"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BB30" i="10" s="1"/>
  <c r="BD30" i="10" s="1"/>
  <c r="H30" i="10"/>
  <c r="F30" i="10"/>
  <c r="BA28" i="10"/>
  <c r="AZ28" i="10"/>
  <c r="AY28" i="10"/>
  <c r="AX28" i="10"/>
  <c r="AW28" i="10"/>
  <c r="AV28" i="10"/>
  <c r="AU28" i="10"/>
  <c r="AT28" i="10"/>
  <c r="AS28" i="10"/>
  <c r="AR28" i="10"/>
  <c r="AQ28" i="10"/>
  <c r="AP28" i="10"/>
  <c r="AO28" i="10"/>
  <c r="AN28" i="10"/>
  <c r="AM28" i="10"/>
  <c r="AL28" i="10"/>
  <c r="AK28" i="10"/>
  <c r="AJ28" i="10"/>
  <c r="AI28" i="10"/>
  <c r="AH28" i="10"/>
  <c r="AG28" i="10"/>
  <c r="AF28" i="10"/>
  <c r="AE28" i="10"/>
  <c r="AD28" i="10"/>
  <c r="AC28" i="10"/>
  <c r="AB28" i="10"/>
  <c r="AA28" i="10"/>
  <c r="Z28" i="10"/>
  <c r="Y28" i="10"/>
  <c r="BB28" i="10" s="1"/>
  <c r="BD28" i="10" s="1"/>
  <c r="X28" i="10"/>
  <c r="W28" i="10"/>
  <c r="H28" i="10"/>
  <c r="F28" i="10"/>
  <c r="BA26" i="10"/>
  <c r="AZ26" i="10"/>
  <c r="AY26" i="10"/>
  <c r="AX26"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BB26" i="10" s="1"/>
  <c r="BD26" i="10" s="1"/>
  <c r="H26" i="10"/>
  <c r="F26" i="10"/>
  <c r="BA24" i="10"/>
  <c r="AZ24" i="10"/>
  <c r="AY24" i="10"/>
  <c r="AX24" i="10"/>
  <c r="AW24" i="10"/>
  <c r="AV24" i="10"/>
  <c r="AU24" i="10"/>
  <c r="AT24" i="10"/>
  <c r="AS24" i="10"/>
  <c r="AR24" i="10"/>
  <c r="AQ24" i="10"/>
  <c r="AP24" i="10"/>
  <c r="AO24" i="10"/>
  <c r="AN24" i="10"/>
  <c r="AM24" i="10"/>
  <c r="AL24" i="10"/>
  <c r="AK24" i="10"/>
  <c r="AJ24" i="10"/>
  <c r="AI24" i="10"/>
  <c r="AH24" i="10"/>
  <c r="AG24" i="10"/>
  <c r="AF24" i="10"/>
  <c r="AE24" i="10"/>
  <c r="AD24" i="10"/>
  <c r="AC24" i="10"/>
  <c r="BB24" i="10" s="1"/>
  <c r="BD24" i="10" s="1"/>
  <c r="AB24" i="10"/>
  <c r="AA24" i="10"/>
  <c r="Z24" i="10"/>
  <c r="Y24" i="10"/>
  <c r="X24" i="10"/>
  <c r="W24" i="10"/>
  <c r="H24" i="10"/>
  <c r="F24" i="10"/>
  <c r="BA22" i="10"/>
  <c r="AZ22" i="10"/>
  <c r="AY22" i="10"/>
  <c r="AX22" i="10"/>
  <c r="AW22" i="10"/>
  <c r="AV22" i="10"/>
  <c r="AU22" i="10"/>
  <c r="AT22" i="10"/>
  <c r="AS22" i="10"/>
  <c r="AR22" i="10"/>
  <c r="AQ22" i="10"/>
  <c r="AP22" i="10"/>
  <c r="AO22" i="10"/>
  <c r="AN22" i="10"/>
  <c r="AM22" i="10"/>
  <c r="AL22" i="10"/>
  <c r="AK22" i="10"/>
  <c r="AJ22" i="10"/>
  <c r="AI22" i="10"/>
  <c r="AH22" i="10"/>
  <c r="AG22" i="10"/>
  <c r="AF22" i="10"/>
  <c r="BB22" i="10" s="1"/>
  <c r="BD22" i="10" s="1"/>
  <c r="AE22" i="10"/>
  <c r="AD22" i="10"/>
  <c r="AC22" i="10"/>
  <c r="AB22" i="10"/>
  <c r="AA22" i="10"/>
  <c r="Z22" i="10"/>
  <c r="Y22" i="10"/>
  <c r="X22" i="10"/>
  <c r="W22" i="10"/>
  <c r="H22" i="10"/>
  <c r="F22" i="10"/>
  <c r="B21" i="10"/>
  <c r="B23" i="10" s="1"/>
  <c r="B25" i="10" s="1"/>
  <c r="B27" i="10" s="1"/>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B77" i="10" s="1"/>
  <c r="B79" i="10" s="1"/>
  <c r="B81" i="10" s="1"/>
  <c r="B83" i="10" s="1"/>
  <c r="B85" i="10" s="1"/>
  <c r="B87" i="10" s="1"/>
  <c r="B89" i="10" s="1"/>
  <c r="B91" i="10" s="1"/>
  <c r="B93" i="10" s="1"/>
  <c r="B95" i="10" s="1"/>
  <c r="B97" i="10" s="1"/>
  <c r="B99" i="10" s="1"/>
  <c r="B101" i="10" s="1"/>
  <c r="B103" i="10" s="1"/>
  <c r="B105" i="10" s="1"/>
  <c r="B107" i="10" s="1"/>
  <c r="B109" i="10" s="1"/>
  <c r="B111" i="10" s="1"/>
  <c r="B113" i="10" s="1"/>
  <c r="B115" i="10" s="1"/>
  <c r="B117" i="10" s="1"/>
  <c r="B119" i="10" s="1"/>
  <c r="B121" i="10" s="1"/>
  <c r="B123" i="10" s="1"/>
  <c r="B125" i="10" s="1"/>
  <c r="B127" i="10" s="1"/>
  <c r="B129" i="10" s="1"/>
  <c r="B131" i="10" s="1"/>
  <c r="B133" i="10" s="1"/>
  <c r="B135" i="10" s="1"/>
  <c r="B137" i="10" s="1"/>
  <c r="B139" i="10" s="1"/>
  <c r="B141" i="10" s="1"/>
  <c r="B143" i="10" s="1"/>
  <c r="B145" i="10" s="1"/>
  <c r="B147" i="10" s="1"/>
  <c r="B149" i="10" s="1"/>
  <c r="B151" i="10" s="1"/>
  <c r="B153" i="10" s="1"/>
  <c r="B155" i="10" s="1"/>
  <c r="B157" i="10" s="1"/>
  <c r="B159" i="10" s="1"/>
  <c r="B161" i="10" s="1"/>
  <c r="B163" i="10" s="1"/>
  <c r="B165" i="10" s="1"/>
  <c r="B167" i="10" s="1"/>
  <c r="B169" i="10" s="1"/>
  <c r="B171" i="10" s="1"/>
  <c r="B173" i="10" s="1"/>
  <c r="B175" i="10" s="1"/>
  <c r="B177" i="10" s="1"/>
  <c r="B179" i="10" s="1"/>
  <c r="B181" i="10" s="1"/>
  <c r="B183" i="10" s="1"/>
  <c r="B185" i="10" s="1"/>
  <c r="B187" i="10" s="1"/>
  <c r="B189" i="10" s="1"/>
  <c r="B191" i="10" s="1"/>
  <c r="B193" i="10" s="1"/>
  <c r="B195" i="10" s="1"/>
  <c r="B197" i="10" s="1"/>
  <c r="B199" i="10" s="1"/>
  <c r="B201" i="10" s="1"/>
  <c r="B203" i="10" s="1"/>
  <c r="B205" i="10" s="1"/>
  <c r="B207" i="10" s="1"/>
  <c r="B209" i="10" s="1"/>
  <c r="B211" i="10" s="1"/>
  <c r="B213" i="10" s="1"/>
  <c r="B215" i="10" s="1"/>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Z20" i="10"/>
  <c r="Y20" i="10"/>
  <c r="X20" i="10"/>
  <c r="BB20" i="10" s="1"/>
  <c r="BD20" i="10" s="1"/>
  <c r="W20" i="10"/>
  <c r="H20" i="10"/>
  <c r="F20" i="10"/>
  <c r="B19" i="10"/>
  <c r="BA18" i="10"/>
  <c r="AZ18" i="10"/>
  <c r="AY18" i="10"/>
  <c r="AX18" i="10"/>
  <c r="AW18" i="10"/>
  <c r="AV18" i="10"/>
  <c r="AU18" i="10"/>
  <c r="AT18" i="10"/>
  <c r="AS18" i="10"/>
  <c r="AR18" i="10"/>
  <c r="AQ18" i="10"/>
  <c r="AP18" i="10"/>
  <c r="AO18" i="10"/>
  <c r="AN18" i="10"/>
  <c r="AM18" i="10"/>
  <c r="AL18" i="10"/>
  <c r="AK18" i="10"/>
  <c r="AJ18" i="10"/>
  <c r="AI18" i="10"/>
  <c r="AH18" i="10"/>
  <c r="AG18" i="10"/>
  <c r="AF18" i="10"/>
  <c r="AE18" i="10"/>
  <c r="AD18" i="10"/>
  <c r="AC18" i="10"/>
  <c r="AB18" i="10"/>
  <c r="AA18" i="10"/>
  <c r="Z18" i="10"/>
  <c r="Y18" i="10"/>
  <c r="X18" i="10"/>
  <c r="W18" i="10"/>
  <c r="H18" i="10"/>
  <c r="F18" i="10"/>
  <c r="B17" i="10"/>
  <c r="BA15" i="10"/>
  <c r="BA16" i="10" s="1"/>
  <c r="AZ15" i="10"/>
  <c r="AZ16" i="10" s="1"/>
  <c r="AY15" i="10"/>
  <c r="AY16" i="10" s="1"/>
  <c r="AJ15" i="10"/>
  <c r="AJ16" i="10" s="1"/>
  <c r="BA14" i="10"/>
  <c r="AZ14" i="10"/>
  <c r="AY14" i="10"/>
  <c r="BB12" i="10"/>
  <c r="AF2" i="10"/>
  <c r="AX15" i="10" s="1"/>
  <c r="AX16" i="10" s="1"/>
  <c r="H52" i="4"/>
  <c r="P21" i="4" s="1"/>
  <c r="H50" i="4"/>
  <c r="H48" i="4"/>
  <c r="P20" i="4" s="1"/>
  <c r="H46" i="4"/>
  <c r="N20" i="4" s="1"/>
  <c r="H44" i="4"/>
  <c r="P19" i="4" s="1"/>
  <c r="H42" i="4"/>
  <c r="N19" i="4" s="1"/>
  <c r="H40" i="4"/>
  <c r="P18" i="4" s="1"/>
  <c r="H38" i="4"/>
  <c r="N18" i="4" s="1"/>
  <c r="H36" i="4"/>
  <c r="P17" i="4" s="1"/>
  <c r="L34" i="4"/>
  <c r="H34" i="4"/>
  <c r="N17" i="4" s="1"/>
  <c r="L32" i="4"/>
  <c r="P33" i="4" s="1"/>
  <c r="H32" i="4"/>
  <c r="P16" i="4" s="1"/>
  <c r="H30" i="4"/>
  <c r="N16" i="4" s="1"/>
  <c r="H28" i="4"/>
  <c r="P15" i="4" s="1"/>
  <c r="H26" i="4"/>
  <c r="N15" i="4" s="1"/>
  <c r="H24" i="4"/>
  <c r="P14" i="4" s="1"/>
  <c r="H22" i="4"/>
  <c r="N21" i="4"/>
  <c r="H20" i="4"/>
  <c r="P13" i="4" s="1"/>
  <c r="H18" i="4"/>
  <c r="N13" i="4" s="1"/>
  <c r="H16" i="4"/>
  <c r="P12" i="4" s="1"/>
  <c r="N14" i="4"/>
  <c r="H14" i="4"/>
  <c r="N12" i="4"/>
  <c r="H12" i="4"/>
  <c r="P11" i="4" s="1"/>
  <c r="H10" i="4"/>
  <c r="N11" i="4" s="1"/>
  <c r="H52" i="3"/>
  <c r="P21" i="3" s="1"/>
  <c r="H50" i="3"/>
  <c r="N21" i="3" s="1"/>
  <c r="H48" i="3"/>
  <c r="P20" i="3" s="1"/>
  <c r="H46" i="3"/>
  <c r="H44" i="3"/>
  <c r="P19" i="3" s="1"/>
  <c r="H42" i="3"/>
  <c r="N19" i="3" s="1"/>
  <c r="H40" i="3"/>
  <c r="P18" i="3" s="1"/>
  <c r="H38" i="3"/>
  <c r="N18" i="3" s="1"/>
  <c r="H36" i="3"/>
  <c r="P17" i="3" s="1"/>
  <c r="L34" i="3"/>
  <c r="H34" i="3"/>
  <c r="N17" i="3" s="1"/>
  <c r="L32" i="3"/>
  <c r="P33" i="3" s="1"/>
  <c r="H32" i="3"/>
  <c r="P16" i="3" s="1"/>
  <c r="H30" i="3"/>
  <c r="N16" i="3" s="1"/>
  <c r="H28" i="3"/>
  <c r="H26" i="3"/>
  <c r="H24" i="3"/>
  <c r="P14" i="3" s="1"/>
  <c r="H22" i="3"/>
  <c r="N14" i="3" s="1"/>
  <c r="N20" i="3"/>
  <c r="H20" i="3"/>
  <c r="H18" i="3"/>
  <c r="N13" i="3" s="1"/>
  <c r="H16" i="3"/>
  <c r="P12" i="3" s="1"/>
  <c r="P15" i="3"/>
  <c r="N15" i="3"/>
  <c r="H14" i="3"/>
  <c r="N12" i="3" s="1"/>
  <c r="P13" i="3"/>
  <c r="H12" i="3"/>
  <c r="P11" i="3" s="1"/>
  <c r="H10" i="3"/>
  <c r="N11" i="3" s="1"/>
  <c r="H52" i="2"/>
  <c r="P21" i="2" s="1"/>
  <c r="H50" i="2"/>
  <c r="N21" i="2" s="1"/>
  <c r="H48" i="2"/>
  <c r="H46" i="2"/>
  <c r="N20" i="2" s="1"/>
  <c r="H44" i="2"/>
  <c r="P19" i="2" s="1"/>
  <c r="H42" i="2"/>
  <c r="N19" i="2" s="1"/>
  <c r="H40" i="2"/>
  <c r="P18" i="2" s="1"/>
  <c r="H38" i="2"/>
  <c r="N18" i="2" s="1"/>
  <c r="H36" i="2"/>
  <c r="L34" i="2"/>
  <c r="H34" i="2"/>
  <c r="N17" i="2" s="1"/>
  <c r="L32" i="2"/>
  <c r="P33" i="2" s="1"/>
  <c r="H32" i="2"/>
  <c r="P16" i="2" s="1"/>
  <c r="H30" i="2"/>
  <c r="H28" i="2"/>
  <c r="P15" i="2" s="1"/>
  <c r="H26" i="2"/>
  <c r="N15" i="2" s="1"/>
  <c r="H24" i="2"/>
  <c r="P14" i="2" s="1"/>
  <c r="H22" i="2"/>
  <c r="N14" i="2" s="1"/>
  <c r="P20" i="2"/>
  <c r="H20" i="2"/>
  <c r="H18" i="2"/>
  <c r="N13" i="2" s="1"/>
  <c r="P17" i="2"/>
  <c r="N16" i="2"/>
  <c r="H16" i="2"/>
  <c r="P12" i="2" s="1"/>
  <c r="H14" i="2"/>
  <c r="N12" i="2" s="1"/>
  <c r="P13" i="2"/>
  <c r="H12" i="2"/>
  <c r="P11" i="2" s="1"/>
  <c r="H10" i="2"/>
  <c r="N11" i="2" s="1"/>
  <c r="U236" i="10" l="1"/>
  <c r="AQ222" i="10" s="1"/>
  <c r="M83" i="13"/>
  <c r="BD24" i="13"/>
  <c r="O83" i="13" s="1"/>
  <c r="P22" i="3"/>
  <c r="W15" i="10"/>
  <c r="W16" i="10" s="1"/>
  <c r="AQ15" i="10"/>
  <c r="AQ16" i="10" s="1"/>
  <c r="Y15" i="10"/>
  <c r="Y16" i="10" s="1"/>
  <c r="AT15" i="10"/>
  <c r="AT16" i="10" s="1"/>
  <c r="AB15" i="10"/>
  <c r="AB16" i="10" s="1"/>
  <c r="AU15" i="10"/>
  <c r="AU16" i="10" s="1"/>
  <c r="BB68" i="13"/>
  <c r="BD68" i="13" s="1"/>
  <c r="AN15" i="10"/>
  <c r="AN16" i="10" s="1"/>
  <c r="AS15" i="10"/>
  <c r="AS16" i="10" s="1"/>
  <c r="P22" i="2"/>
  <c r="AA15" i="10"/>
  <c r="AA16" i="10" s="1"/>
  <c r="N22" i="3"/>
  <c r="AC15" i="10"/>
  <c r="AC16" i="10" s="1"/>
  <c r="AV15" i="10"/>
  <c r="AV16" i="10" s="1"/>
  <c r="AE225" i="10"/>
  <c r="AD15" i="10"/>
  <c r="AD16" i="10" s="1"/>
  <c r="AK15" i="10"/>
  <c r="AK16" i="10" s="1"/>
  <c r="AE15" i="10"/>
  <c r="AE16" i="10" s="1"/>
  <c r="BB72" i="13"/>
  <c r="BD72" i="13" s="1"/>
  <c r="AF15" i="10"/>
  <c r="AF16" i="10" s="1"/>
  <c r="AC83" i="13"/>
  <c r="BB18" i="10"/>
  <c r="BD18" i="10" s="1"/>
  <c r="AI15" i="10"/>
  <c r="AI16" i="10" s="1"/>
  <c r="AE83" i="13"/>
  <c r="M85" i="13"/>
  <c r="AL15" i="10"/>
  <c r="AL16" i="10" s="1"/>
  <c r="O85" i="13"/>
  <c r="AC85" i="13"/>
  <c r="AK91" i="13"/>
  <c r="AF96" i="13" s="1"/>
  <c r="AK96" i="13" s="1"/>
  <c r="AV82" i="13" s="1"/>
  <c r="BB74" i="13"/>
  <c r="BD74" i="13" s="1"/>
  <c r="AM15" i="10"/>
  <c r="AM16" i="10" s="1"/>
  <c r="AO15" i="10"/>
  <c r="AO16" i="10" s="1"/>
  <c r="X15" i="10"/>
  <c r="X16" i="10" s="1"/>
  <c r="AR15" i="10"/>
  <c r="AR16" i="10" s="1"/>
  <c r="BB64" i="13"/>
  <c r="BD64" i="13" s="1"/>
  <c r="AE84" i="13" s="1"/>
  <c r="BB18" i="13"/>
  <c r="BD18" i="13" s="1"/>
  <c r="X15" i="13"/>
  <c r="X16" i="13" s="1"/>
  <c r="AO15" i="13"/>
  <c r="AO16" i="13" s="1"/>
  <c r="AP15" i="13"/>
  <c r="AP16" i="13" s="1"/>
  <c r="Z15" i="13"/>
  <c r="Z16" i="13" s="1"/>
  <c r="AN15" i="13"/>
  <c r="AN16" i="13" s="1"/>
  <c r="Y15" i="13"/>
  <c r="Y16" i="13" s="1"/>
  <c r="AD15" i="13"/>
  <c r="AD16" i="13" s="1"/>
  <c r="AT15" i="13"/>
  <c r="AT16" i="13" s="1"/>
  <c r="AE15" i="13"/>
  <c r="AE16" i="13" s="1"/>
  <c r="AU15" i="13"/>
  <c r="AU16" i="13" s="1"/>
  <c r="AF15" i="13"/>
  <c r="AF16" i="13" s="1"/>
  <c r="AV15" i="13"/>
  <c r="AV16" i="13" s="1"/>
  <c r="AG15" i="13"/>
  <c r="AG16" i="13" s="1"/>
  <c r="AW15" i="13"/>
  <c r="AW16" i="13" s="1"/>
  <c r="BE8" i="13"/>
  <c r="AH15" i="13"/>
  <c r="AH16" i="13" s="1"/>
  <c r="AX15" i="13"/>
  <c r="AX16" i="13" s="1"/>
  <c r="AI15" i="13"/>
  <c r="AI16" i="13" s="1"/>
  <c r="AJ15" i="13"/>
  <c r="AJ16" i="13" s="1"/>
  <c r="AK15" i="13"/>
  <c r="AK16" i="13" s="1"/>
  <c r="AL15" i="13"/>
  <c r="AL16" i="13" s="1"/>
  <c r="W15" i="13"/>
  <c r="W16" i="13" s="1"/>
  <c r="AM15" i="13"/>
  <c r="AM16" i="13" s="1"/>
  <c r="AA15" i="13"/>
  <c r="AA16" i="13" s="1"/>
  <c r="AB15" i="13"/>
  <c r="AB16" i="13" s="1"/>
  <c r="AR15" i="13"/>
  <c r="AR16" i="13" s="1"/>
  <c r="AQ15" i="13"/>
  <c r="AQ16" i="13" s="1"/>
  <c r="AC15" i="13"/>
  <c r="AC16" i="13" s="1"/>
  <c r="Z15" i="10"/>
  <c r="Z16" i="10" s="1"/>
  <c r="AP15" i="10"/>
  <c r="AP16" i="10" s="1"/>
  <c r="AG15" i="10"/>
  <c r="AG16" i="10" s="1"/>
  <c r="AW15" i="10"/>
  <c r="AW16" i="10" s="1"/>
  <c r="BE8" i="10"/>
  <c r="AH15" i="10"/>
  <c r="AH16" i="10" s="1"/>
  <c r="AC223" i="10"/>
  <c r="AE223" i="10"/>
  <c r="AC225" i="10"/>
  <c r="M222" i="10"/>
  <c r="O222" i="10"/>
  <c r="AC222" i="10"/>
  <c r="AE222" i="10"/>
  <c r="M223" i="10"/>
  <c r="O223" i="10"/>
  <c r="M224" i="10"/>
  <c r="O224" i="10"/>
  <c r="AC224" i="10"/>
  <c r="AE224" i="10"/>
  <c r="M225" i="10"/>
  <c r="O225" i="10"/>
  <c r="U96" i="13"/>
  <c r="AQ82" i="13" s="1"/>
  <c r="BA222" i="10"/>
  <c r="M86" i="13"/>
  <c r="AC84" i="13"/>
  <c r="BD22" i="13"/>
  <c r="O82" i="13" s="1"/>
  <c r="BD38" i="13"/>
  <c r="N22" i="2"/>
  <c r="N22" i="4"/>
  <c r="P22" i="4"/>
  <c r="BA82" i="13" l="1"/>
  <c r="AC82" i="13"/>
  <c r="AC86" i="13" s="1"/>
  <c r="AE82" i="13"/>
  <c r="AE86" i="13" s="1"/>
  <c r="O86" i="13"/>
  <c r="AE226" i="10"/>
  <c r="AC226" i="10"/>
  <c r="O226" i="10"/>
  <c r="M226" i="10"/>
</calcChain>
</file>

<file path=xl/sharedStrings.xml><?xml version="1.0" encoding="utf-8"?>
<sst xmlns="http://schemas.openxmlformats.org/spreadsheetml/2006/main" count="4337" uniqueCount="1053">
  <si>
    <t>■職員の欠員による減算の状況</t>
    <rPh sb="1" eb="3">
      <t>ショクイン</t>
    </rPh>
    <rPh sb="4" eb="6">
      <t>ケツイン</t>
    </rPh>
    <rPh sb="9" eb="11">
      <t>ゲンサン</t>
    </rPh>
    <rPh sb="12" eb="14">
      <t>ジョウキョウ</t>
    </rPh>
    <phoneticPr fontId="2"/>
  </si>
  <si>
    <t>■入居継続支援加算</t>
    <rPh sb="1" eb="3">
      <t>ニュウキョ</t>
    </rPh>
    <rPh sb="3" eb="5">
      <t>ケイゾク</t>
    </rPh>
    <rPh sb="5" eb="7">
      <t>シエン</t>
    </rPh>
    <rPh sb="7" eb="9">
      <t>カサン</t>
    </rPh>
    <phoneticPr fontId="2"/>
  </si>
  <si>
    <t>・介護福祉士の割合が分かる資料</t>
    <rPh sb="1" eb="3">
      <t>カイゴ</t>
    </rPh>
    <rPh sb="3" eb="6">
      <t>フクシシ</t>
    </rPh>
    <rPh sb="7" eb="9">
      <t>ワリアイ</t>
    </rPh>
    <rPh sb="10" eb="11">
      <t>ワ</t>
    </rPh>
    <rPh sb="13" eb="15">
      <t>シリョウ</t>
    </rPh>
    <phoneticPr fontId="2"/>
  </si>
  <si>
    <t>・入居者の状況が分かる資料</t>
    <rPh sb="1" eb="4">
      <t>ニュウキョシャ</t>
    </rPh>
    <rPh sb="5" eb="7">
      <t>ジョウキョウ</t>
    </rPh>
    <rPh sb="8" eb="9">
      <t>ワ</t>
    </rPh>
    <rPh sb="11" eb="13">
      <t>シリョウ</t>
    </rPh>
    <phoneticPr fontId="2"/>
  </si>
  <si>
    <t>■生活機能向上連携加算</t>
    <rPh sb="1" eb="3">
      <t>セイカツ</t>
    </rPh>
    <rPh sb="3" eb="5">
      <t>キノウ</t>
    </rPh>
    <rPh sb="5" eb="7">
      <t>コウジョウ</t>
    </rPh>
    <rPh sb="7" eb="9">
      <t>レンケイ</t>
    </rPh>
    <rPh sb="9" eb="11">
      <t>カサン</t>
    </rPh>
    <phoneticPr fontId="2"/>
  </si>
  <si>
    <t>■テクノロジーの導入（入居継続支援加算関係）</t>
    <rPh sb="8" eb="10">
      <t>ドウニュウ</t>
    </rPh>
    <rPh sb="11" eb="13">
      <t>ニュウキョ</t>
    </rPh>
    <rPh sb="13" eb="15">
      <t>ケイゾク</t>
    </rPh>
    <rPh sb="15" eb="17">
      <t>シエン</t>
    </rPh>
    <rPh sb="17" eb="19">
      <t>カサン</t>
    </rPh>
    <rPh sb="19" eb="21">
      <t>カンケイ</t>
    </rPh>
    <phoneticPr fontId="2"/>
  </si>
  <si>
    <t>・訪問リハ事業所、通所リハ事業所、リハビリ実施医療提供施設（原則として許可病床数200床未満）と連携していることが分かる契約書等（協定書を含む。）の写し</t>
    <rPh sb="1" eb="3">
      <t>ホウモン</t>
    </rPh>
    <rPh sb="5" eb="8">
      <t>ジギョウショ</t>
    </rPh>
    <rPh sb="9" eb="11">
      <t>ツウショ</t>
    </rPh>
    <rPh sb="13" eb="16">
      <t>ジギョウショ</t>
    </rPh>
    <rPh sb="21" eb="23">
      <t>ジッシ</t>
    </rPh>
    <rPh sb="23" eb="25">
      <t>イリョウ</t>
    </rPh>
    <rPh sb="25" eb="27">
      <t>テイキョウ</t>
    </rPh>
    <rPh sb="27" eb="29">
      <t>シセツ</t>
    </rPh>
    <rPh sb="30" eb="32">
      <t>ゲンソク</t>
    </rPh>
    <rPh sb="35" eb="37">
      <t>キョカ</t>
    </rPh>
    <rPh sb="37" eb="40">
      <t>ビョウショウスウ</t>
    </rPh>
    <rPh sb="43" eb="44">
      <t>ショウ</t>
    </rPh>
    <rPh sb="44" eb="46">
      <t>ミマン</t>
    </rPh>
    <rPh sb="48" eb="50">
      <t>レンケイ</t>
    </rPh>
    <rPh sb="57" eb="58">
      <t>ワ</t>
    </rPh>
    <rPh sb="60" eb="63">
      <t>ケイヤクショ</t>
    </rPh>
    <rPh sb="63" eb="64">
      <t>トウ</t>
    </rPh>
    <rPh sb="65" eb="68">
      <t>キョウテイショ</t>
    </rPh>
    <rPh sb="69" eb="70">
      <t>フク</t>
    </rPh>
    <rPh sb="74" eb="75">
      <t>ウツ</t>
    </rPh>
    <phoneticPr fontId="2"/>
  </si>
  <si>
    <t>■個別機能訓練加算</t>
    <rPh sb="1" eb="3">
      <t>コベツ</t>
    </rPh>
    <rPh sb="3" eb="5">
      <t>キノウ</t>
    </rPh>
    <rPh sb="5" eb="7">
      <t>クンレン</t>
    </rPh>
    <rPh sb="7" eb="9">
      <t>カサン</t>
    </rPh>
    <phoneticPr fontId="2"/>
  </si>
  <si>
    <t>・オンコール体制マニュアル（緊急時）</t>
    <rPh sb="6" eb="8">
      <t>タイセイ</t>
    </rPh>
    <rPh sb="14" eb="17">
      <t>キンキュウジ</t>
    </rPh>
    <phoneticPr fontId="2"/>
  </si>
  <si>
    <t>・重度化した場合における対応に係る指針</t>
    <rPh sb="1" eb="4">
      <t>ジュウドカ</t>
    </rPh>
    <rPh sb="6" eb="8">
      <t>バアイ</t>
    </rPh>
    <rPh sb="12" eb="14">
      <t>タイオウ</t>
    </rPh>
    <rPh sb="15" eb="16">
      <t>カカ</t>
    </rPh>
    <rPh sb="17" eb="19">
      <t>シシン</t>
    </rPh>
    <phoneticPr fontId="2"/>
  </si>
  <si>
    <t>■看取り介護加算（※夜間看護体制加算の届出をしている施設のみ届出可能）</t>
    <rPh sb="1" eb="3">
      <t>ミト</t>
    </rPh>
    <rPh sb="4" eb="6">
      <t>カイゴ</t>
    </rPh>
    <rPh sb="6" eb="8">
      <t>カサン</t>
    </rPh>
    <rPh sb="10" eb="12">
      <t>ヤカン</t>
    </rPh>
    <rPh sb="12" eb="14">
      <t>カンゴ</t>
    </rPh>
    <rPh sb="14" eb="16">
      <t>タイセイ</t>
    </rPh>
    <rPh sb="16" eb="18">
      <t>カサン</t>
    </rPh>
    <rPh sb="19" eb="21">
      <t>トドケデ</t>
    </rPh>
    <rPh sb="26" eb="28">
      <t>シセツ</t>
    </rPh>
    <rPh sb="30" eb="32">
      <t>トドケデ</t>
    </rPh>
    <rPh sb="32" eb="34">
      <t>カノウ</t>
    </rPh>
    <phoneticPr fontId="2"/>
  </si>
  <si>
    <t>・看取りに関する指針</t>
    <rPh sb="1" eb="3">
      <t>ミト</t>
    </rPh>
    <rPh sb="5" eb="6">
      <t>カン</t>
    </rPh>
    <rPh sb="8" eb="10">
      <t>シシン</t>
    </rPh>
    <phoneticPr fontId="2"/>
  </si>
  <si>
    <t>■認知症専門ケア加算</t>
    <rPh sb="1" eb="4">
      <t>ニンチショウ</t>
    </rPh>
    <rPh sb="4" eb="6">
      <t>センモン</t>
    </rPh>
    <rPh sb="8" eb="10">
      <t>カサン</t>
    </rPh>
    <phoneticPr fontId="2"/>
  </si>
  <si>
    <t>■サービス提供体制強化加算</t>
    <rPh sb="5" eb="7">
      <t>テイキョウ</t>
    </rPh>
    <rPh sb="7" eb="9">
      <t>タイセイ</t>
    </rPh>
    <rPh sb="9" eb="11">
      <t>キョウカ</t>
    </rPh>
    <rPh sb="11" eb="13">
      <t>カサン</t>
    </rPh>
    <phoneticPr fontId="2"/>
  </si>
  <si>
    <t>（</t>
    <phoneticPr fontId="2"/>
  </si>
  <si>
    <t>参考計算書（Ａ）
有資格者の割合の計算用</t>
    <rPh sb="0" eb="2">
      <t>サンコウ</t>
    </rPh>
    <rPh sb="2" eb="4">
      <t>ケイサン</t>
    </rPh>
    <rPh sb="4" eb="5">
      <t>ショ</t>
    </rPh>
    <rPh sb="9" eb="13">
      <t>ユウシカクシャ</t>
    </rPh>
    <rPh sb="14" eb="16">
      <t>ワリアイ</t>
    </rPh>
    <rPh sb="17" eb="19">
      <t>ケイサン</t>
    </rPh>
    <rPh sb="19" eb="20">
      <t>ヨウ</t>
    </rPh>
    <phoneticPr fontId="5"/>
  </si>
  <si>
    <t>事業所名</t>
    <rPh sb="0" eb="3">
      <t>ジギョウショ</t>
    </rPh>
    <rPh sb="3" eb="4">
      <t>メイ</t>
    </rPh>
    <phoneticPr fontId="2"/>
  </si>
  <si>
    <t>事業所番号</t>
    <rPh sb="0" eb="3">
      <t>ジギョウショ</t>
    </rPh>
    <rPh sb="3" eb="5">
      <t>バンゴウ</t>
    </rPh>
    <phoneticPr fontId="2"/>
  </si>
  <si>
    <r>
      <t>　「介護福祉士の割合の算出」について、常勤換算方法により算出した前年度（３月を除く）の平均を用いて計算します。
　</t>
    </r>
    <r>
      <rPr>
        <b/>
        <u/>
        <sz val="9"/>
        <rFont val="ＭＳ Ｐ明朝"/>
        <family val="1"/>
        <charset val="128"/>
      </rPr>
      <t>勤続年数１０年以上の介護福祉士の状況の計算の際は、表中「介護福祉士」を「勤続年数１０年以上の介護福祉士」と読み替えてご使用ください。</t>
    </r>
    <r>
      <rPr>
        <sz val="9"/>
        <rFont val="ＭＳ Ｐ明朝"/>
        <family val="1"/>
        <charset val="128"/>
      </rPr>
      <t xml:space="preserve">
　（例）令和３年度については、令和２年4月から令和３年2月までの常勤換算により算出した毎月の数値の平均をもって判断します。
</t>
    </r>
    <r>
      <rPr>
        <sz val="9"/>
        <color rgb="FFFF0000"/>
        <rFont val="ＭＳ Ｐ明朝"/>
        <family val="1"/>
        <charset val="128"/>
      </rPr>
      <t>　　　　※なお、常勤換算人数の計算に当たっては、計算の都度、小数点第２位以下は切り捨てて計算してください。</t>
    </r>
    <rPh sb="2" eb="4">
      <t>カイゴ</t>
    </rPh>
    <rPh sb="4" eb="7">
      <t>フクシシ</t>
    </rPh>
    <rPh sb="8" eb="10">
      <t>ワリアイ</t>
    </rPh>
    <rPh sb="11" eb="13">
      <t>サンシュツ</t>
    </rPh>
    <rPh sb="19" eb="21">
      <t>ジョウキン</t>
    </rPh>
    <rPh sb="21" eb="23">
      <t>カンサン</t>
    </rPh>
    <rPh sb="23" eb="25">
      <t>ホウホウ</t>
    </rPh>
    <rPh sb="28" eb="30">
      <t>サンシュツ</t>
    </rPh>
    <rPh sb="32" eb="35">
      <t>ゼンネンド</t>
    </rPh>
    <rPh sb="37" eb="38">
      <t>ガツ</t>
    </rPh>
    <rPh sb="39" eb="40">
      <t>ノゾ</t>
    </rPh>
    <rPh sb="43" eb="45">
      <t>ヘイキン</t>
    </rPh>
    <rPh sb="46" eb="47">
      <t>モチ</t>
    </rPh>
    <rPh sb="49" eb="51">
      <t>ケイサン</t>
    </rPh>
    <rPh sb="126" eb="127">
      <t>レイ</t>
    </rPh>
    <rPh sb="131" eb="133">
      <t>ネンド</t>
    </rPh>
    <rPh sb="139" eb="141">
      <t>レイ</t>
    </rPh>
    <rPh sb="142" eb="143">
      <t>ネン</t>
    </rPh>
    <rPh sb="144" eb="145">
      <t>ガツ</t>
    </rPh>
    <rPh sb="147" eb="149">
      <t>レイ</t>
    </rPh>
    <rPh sb="150" eb="151">
      <t>ネン</t>
    </rPh>
    <rPh sb="152" eb="153">
      <t>ガツ</t>
    </rPh>
    <rPh sb="156" eb="158">
      <t>ジョウキン</t>
    </rPh>
    <rPh sb="158" eb="160">
      <t>カンサン</t>
    </rPh>
    <rPh sb="163" eb="165">
      <t>サンシュツ</t>
    </rPh>
    <rPh sb="167" eb="169">
      <t>マイツキ</t>
    </rPh>
    <rPh sb="170" eb="172">
      <t>スウチ</t>
    </rPh>
    <rPh sb="173" eb="175">
      <t>ヘイキン</t>
    </rPh>
    <rPh sb="179" eb="181">
      <t>ハンダン</t>
    </rPh>
    <phoneticPr fontId="5"/>
  </si>
  <si>
    <t>１　各月ごとに、実績数を元に常勤換算方法により、人数を計算してください。
　　※常勤換算人数は自動計算</t>
    <rPh sb="2" eb="3">
      <t>カク</t>
    </rPh>
    <rPh sb="3" eb="4">
      <t>ツキ</t>
    </rPh>
    <rPh sb="8" eb="10">
      <t>ジッセキ</t>
    </rPh>
    <rPh sb="10" eb="11">
      <t>スウ</t>
    </rPh>
    <rPh sb="12" eb="13">
      <t>モト</t>
    </rPh>
    <rPh sb="14" eb="16">
      <t>ジョウキン</t>
    </rPh>
    <rPh sb="16" eb="18">
      <t>カンサン</t>
    </rPh>
    <rPh sb="18" eb="20">
      <t>ホウホウ</t>
    </rPh>
    <rPh sb="24" eb="26">
      <t>ニンズウ</t>
    </rPh>
    <rPh sb="27" eb="29">
      <t>ケイサン</t>
    </rPh>
    <rPh sb="40" eb="42">
      <t>ジョウキン</t>
    </rPh>
    <rPh sb="42" eb="44">
      <t>カンサン</t>
    </rPh>
    <rPh sb="44" eb="46">
      <t>ニンズウ</t>
    </rPh>
    <rPh sb="47" eb="49">
      <t>ジドウ</t>
    </rPh>
    <rPh sb="49" eb="51">
      <t>ケイサン</t>
    </rPh>
    <phoneticPr fontId="5"/>
  </si>
  <si>
    <t>２　常勤換算後の人数（自動転記）の合計を実績月数で割って平均を計算し、【Ｄ】【Ｅ】に入力してください。
　※小数点２位以下切り捨て</t>
    <rPh sb="2" eb="4">
      <t>ジョウキン</t>
    </rPh>
    <rPh sb="4" eb="6">
      <t>カンサン</t>
    </rPh>
    <rPh sb="6" eb="7">
      <t>ゴ</t>
    </rPh>
    <rPh sb="8" eb="10">
      <t>ニンズウ</t>
    </rPh>
    <rPh sb="11" eb="13">
      <t>ジドウ</t>
    </rPh>
    <rPh sb="13" eb="15">
      <t>テンキ</t>
    </rPh>
    <rPh sb="17" eb="19">
      <t>ゴウケイ</t>
    </rPh>
    <rPh sb="20" eb="22">
      <t>ジッセキ</t>
    </rPh>
    <rPh sb="22" eb="24">
      <t>ツキスウ</t>
    </rPh>
    <rPh sb="25" eb="26">
      <t>ワ</t>
    </rPh>
    <rPh sb="28" eb="30">
      <t>ヘイキン</t>
    </rPh>
    <rPh sb="31" eb="33">
      <t>ケイサン</t>
    </rPh>
    <rPh sb="42" eb="44">
      <t>ニュウリョク</t>
    </rPh>
    <rPh sb="54" eb="57">
      <t>ショウスウテン</t>
    </rPh>
    <rPh sb="58" eb="59">
      <t>イ</t>
    </rPh>
    <rPh sb="59" eb="61">
      <t>イカ</t>
    </rPh>
    <rPh sb="61" eb="62">
      <t>キ</t>
    </rPh>
    <rPh sb="63" eb="64">
      <t>ス</t>
    </rPh>
    <phoneticPr fontId="5"/>
  </si>
  <si>
    <t>４月</t>
    <rPh sb="1" eb="2">
      <t>ガツ</t>
    </rPh>
    <phoneticPr fontId="5"/>
  </si>
  <si>
    <t>常勤職員の
勤務時間
【Ａ】</t>
    <rPh sb="0" eb="2">
      <t>ジョウキン</t>
    </rPh>
    <rPh sb="2" eb="4">
      <t>ショクイン</t>
    </rPh>
    <rPh sb="6" eb="8">
      <t>キンム</t>
    </rPh>
    <rPh sb="8" eb="10">
      <t>ジカン</t>
    </rPh>
    <phoneticPr fontId="2"/>
  </si>
  <si>
    <t>介護職員の総勤務時間数</t>
    <rPh sb="0" eb="2">
      <t>カイゴ</t>
    </rPh>
    <rPh sb="2" eb="4">
      <t>ショクイン</t>
    </rPh>
    <rPh sb="5" eb="6">
      <t>ソウ</t>
    </rPh>
    <rPh sb="6" eb="8">
      <t>キンム</t>
    </rPh>
    <rPh sb="8" eb="10">
      <t>ジカン</t>
    </rPh>
    <rPh sb="10" eb="11">
      <t>スウ</t>
    </rPh>
    <phoneticPr fontId="5"/>
  </si>
  <si>
    <t>⇒</t>
    <phoneticPr fontId="5"/>
  </si>
  <si>
    <t>（ァ）</t>
    <phoneticPr fontId="5"/>
  </si>
  <si>
    <t>時間</t>
    <rPh sb="0" eb="2">
      <t>ジカン</t>
    </rPh>
    <phoneticPr fontId="5"/>
  </si>
  <si>
    <t>常勤換算人数</t>
    <rPh sb="0" eb="2">
      <t>ジョウキン</t>
    </rPh>
    <rPh sb="2" eb="4">
      <t>カンサン</t>
    </rPh>
    <rPh sb="4" eb="6">
      <t>ニンズウ</t>
    </rPh>
    <phoneticPr fontId="5"/>
  </si>
  <si>
    <t>（常勤換算人数の計算）</t>
    <rPh sb="1" eb="3">
      <t>ジョウキン</t>
    </rPh>
    <rPh sb="3" eb="5">
      <t>カンサン</t>
    </rPh>
    <rPh sb="5" eb="7">
      <t>ニンズウ</t>
    </rPh>
    <rPh sb="8" eb="10">
      <t>ケイサン</t>
    </rPh>
    <phoneticPr fontId="5"/>
  </si>
  <si>
    <t>(ァ)÷【A】　＝</t>
    <phoneticPr fontId="5"/>
  </si>
  <si>
    <t>1)</t>
    <phoneticPr fontId="5"/>
  </si>
  <si>
    <t>人</t>
    <rPh sb="0" eb="1">
      <t>ニン</t>
    </rPh>
    <phoneticPr fontId="5"/>
  </si>
  <si>
    <t>介護職員</t>
    <rPh sb="0" eb="2">
      <t>カイゴ</t>
    </rPh>
    <rPh sb="2" eb="4">
      <t>ショクイン</t>
    </rPh>
    <phoneticPr fontId="5"/>
  </si>
  <si>
    <t>介護福祉士</t>
    <rPh sb="0" eb="2">
      <t>カイゴ</t>
    </rPh>
    <rPh sb="2" eb="4">
      <t>フクシ</t>
    </rPh>
    <rPh sb="4" eb="5">
      <t>シ</t>
    </rPh>
    <phoneticPr fontId="5"/>
  </si>
  <si>
    <t>時間</t>
    <rPh sb="0" eb="2">
      <t>ジカン</t>
    </rPh>
    <phoneticPr fontId="2"/>
  </si>
  <si>
    <t>介護福祉士の総勤務時間数</t>
    <rPh sb="6" eb="7">
      <t>ソウ</t>
    </rPh>
    <rPh sb="7" eb="9">
      <t>キンム</t>
    </rPh>
    <rPh sb="9" eb="11">
      <t>ジカン</t>
    </rPh>
    <rPh sb="11" eb="12">
      <t>スウ</t>
    </rPh>
    <phoneticPr fontId="5"/>
  </si>
  <si>
    <t>（イ）</t>
    <phoneticPr fontId="5"/>
  </si>
  <si>
    <t>４月</t>
    <rPh sb="1" eb="2">
      <t>ガツ</t>
    </rPh>
    <phoneticPr fontId="2"/>
  </si>
  <si>
    <t>2)</t>
    <phoneticPr fontId="5"/>
  </si>
  <si>
    <t>(イ)÷【A】　＝</t>
    <phoneticPr fontId="5"/>
  </si>
  <si>
    <t>５月</t>
    <rPh sb="1" eb="2">
      <t>ガツ</t>
    </rPh>
    <phoneticPr fontId="2"/>
  </si>
  <si>
    <t>3)</t>
    <phoneticPr fontId="5"/>
  </si>
  <si>
    <t>4)</t>
    <phoneticPr fontId="5"/>
  </si>
  <si>
    <t>５月</t>
    <rPh sb="1" eb="2">
      <t>ガツ</t>
    </rPh>
    <phoneticPr fontId="5"/>
  </si>
  <si>
    <t>（ア）</t>
    <phoneticPr fontId="5"/>
  </si>
  <si>
    <t>６月</t>
    <rPh sb="1" eb="2">
      <t>ガツ</t>
    </rPh>
    <phoneticPr fontId="2"/>
  </si>
  <si>
    <t>5)</t>
    <phoneticPr fontId="5"/>
  </si>
  <si>
    <t>6)</t>
    <phoneticPr fontId="5"/>
  </si>
  <si>
    <t>（ア）÷【Ａ】　＝</t>
  </si>
  <si>
    <t>７月</t>
  </si>
  <si>
    <t>7)</t>
    <phoneticPr fontId="5"/>
  </si>
  <si>
    <t>8)</t>
    <phoneticPr fontId="5"/>
  </si>
  <si>
    <t>８月</t>
  </si>
  <si>
    <t>9)</t>
    <phoneticPr fontId="5"/>
  </si>
  <si>
    <t>10)</t>
    <phoneticPr fontId="5"/>
  </si>
  <si>
    <t>（イ）÷【Ａ】　＝</t>
  </si>
  <si>
    <t>９月</t>
  </si>
  <si>
    <t>11)</t>
    <phoneticPr fontId="5"/>
  </si>
  <si>
    <t>12)</t>
    <phoneticPr fontId="5"/>
  </si>
  <si>
    <t>１０月</t>
  </si>
  <si>
    <t>13)</t>
    <phoneticPr fontId="5"/>
  </si>
  <si>
    <t>14)</t>
    <phoneticPr fontId="5"/>
  </si>
  <si>
    <t>１１月</t>
  </si>
  <si>
    <t>15)</t>
    <phoneticPr fontId="5"/>
  </si>
  <si>
    <t>16)</t>
    <phoneticPr fontId="5"/>
  </si>
  <si>
    <t>１２月</t>
  </si>
  <si>
    <t>17)</t>
    <phoneticPr fontId="5"/>
  </si>
  <si>
    <t>18)</t>
    <phoneticPr fontId="5"/>
  </si>
  <si>
    <t>１月</t>
  </si>
  <si>
    <t>19)</t>
    <phoneticPr fontId="5"/>
  </si>
  <si>
    <t>20)</t>
    <phoneticPr fontId="5"/>
  </si>
  <si>
    <t>７月</t>
    <rPh sb="1" eb="2">
      <t>ガツ</t>
    </rPh>
    <phoneticPr fontId="2"/>
  </si>
  <si>
    <t>２月</t>
  </si>
  <si>
    <t>21)</t>
    <phoneticPr fontId="5"/>
  </si>
  <si>
    <t>22)</t>
    <phoneticPr fontId="5"/>
  </si>
  <si>
    <t>合計</t>
    <rPh sb="0" eb="2">
      <t>ゴウケイ</t>
    </rPh>
    <phoneticPr fontId="5"/>
  </si>
  <si>
    <t>【B】</t>
    <phoneticPr fontId="2"/>
  </si>
  <si>
    <t>【C】</t>
    <phoneticPr fontId="2"/>
  </si>
  <si>
    <t>（【B】÷実績月数）</t>
    <rPh sb="5" eb="7">
      <t>ジッセキ</t>
    </rPh>
    <rPh sb="7" eb="8">
      <t>ツキ</t>
    </rPh>
    <rPh sb="8" eb="9">
      <t>スウ</t>
    </rPh>
    <phoneticPr fontId="5"/>
  </si>
  <si>
    <t>（【C】÷実績月数）</t>
    <rPh sb="5" eb="7">
      <t>ジッセキ</t>
    </rPh>
    <rPh sb="7" eb="9">
      <t>ツキスウ</t>
    </rPh>
    <phoneticPr fontId="5"/>
  </si>
  <si>
    <t>８月</t>
    <rPh sb="1" eb="2">
      <t>ガツ</t>
    </rPh>
    <phoneticPr fontId="2"/>
  </si>
  <si>
    <t>１月当たりの平均値</t>
    <rPh sb="1" eb="2">
      <t>ツキ</t>
    </rPh>
    <rPh sb="2" eb="3">
      <t>ア</t>
    </rPh>
    <rPh sb="6" eb="9">
      <t>ヘイキンチ</t>
    </rPh>
    <phoneticPr fontId="5"/>
  </si>
  <si>
    <t>【D】</t>
    <phoneticPr fontId="2"/>
  </si>
  <si>
    <t>【E】</t>
    <phoneticPr fontId="2"/>
  </si>
  <si>
    <t>９月</t>
    <rPh sb="1" eb="2">
      <t>ガツ</t>
    </rPh>
    <phoneticPr fontId="2"/>
  </si>
  <si>
    <t>【以下は自動計算】</t>
    <rPh sb="1" eb="3">
      <t>イカ</t>
    </rPh>
    <rPh sb="4" eb="6">
      <t>ジドウ</t>
    </rPh>
    <rPh sb="6" eb="8">
      <t>ケイサン</t>
    </rPh>
    <phoneticPr fontId="2"/>
  </si>
  <si>
    <t>【E】</t>
    <phoneticPr fontId="5"/>
  </si>
  <si>
    <t>10月</t>
    <rPh sb="2" eb="3">
      <t>ガツ</t>
    </rPh>
    <phoneticPr fontId="2"/>
  </si>
  <si>
    <t>×100%＝</t>
    <phoneticPr fontId="5"/>
  </si>
  <si>
    <t>％【F】</t>
    <phoneticPr fontId="5"/>
  </si>
  <si>
    <t>【D】</t>
    <phoneticPr fontId="5"/>
  </si>
  <si>
    <t>★上記【F】の数値が、サービス種類ごとに定められる割合以上であれば、算定できます。</t>
    <rPh sb="1" eb="3">
      <t>ジョウキ</t>
    </rPh>
    <rPh sb="7" eb="9">
      <t>スウチ</t>
    </rPh>
    <rPh sb="15" eb="17">
      <t>シュルイ</t>
    </rPh>
    <rPh sb="20" eb="21">
      <t>サダ</t>
    </rPh>
    <rPh sb="25" eb="27">
      <t>ワリアイ</t>
    </rPh>
    <rPh sb="27" eb="29">
      <t>イジョウ</t>
    </rPh>
    <rPh sb="34" eb="36">
      <t>サンテイ</t>
    </rPh>
    <phoneticPr fontId="5"/>
  </si>
  <si>
    <t>11月</t>
    <rPh sb="2" eb="3">
      <t>ガツ</t>
    </rPh>
    <phoneticPr fontId="2"/>
  </si>
  <si>
    <t>12月</t>
    <rPh sb="2" eb="3">
      <t>ガツ</t>
    </rPh>
    <phoneticPr fontId="2"/>
  </si>
  <si>
    <t>１月</t>
    <rPh sb="1" eb="2">
      <t>ガツ</t>
    </rPh>
    <phoneticPr fontId="2"/>
  </si>
  <si>
    <t>２月</t>
    <rPh sb="1" eb="2">
      <t>ガツ</t>
    </rPh>
    <phoneticPr fontId="5"/>
  </si>
  <si>
    <t>参考計算書（Ｂ）
勤続７年以上職員の割合の計算用</t>
    <rPh sb="0" eb="2">
      <t>サンコウ</t>
    </rPh>
    <rPh sb="2" eb="4">
      <t>ケイサン</t>
    </rPh>
    <rPh sb="4" eb="5">
      <t>ショ</t>
    </rPh>
    <rPh sb="9" eb="11">
      <t>キンゾク</t>
    </rPh>
    <rPh sb="12" eb="13">
      <t>ネン</t>
    </rPh>
    <rPh sb="13" eb="15">
      <t>イジョウ</t>
    </rPh>
    <rPh sb="15" eb="17">
      <t>ショクイン</t>
    </rPh>
    <rPh sb="18" eb="20">
      <t>ワリアイ</t>
    </rPh>
    <rPh sb="21" eb="23">
      <t>ケイサン</t>
    </rPh>
    <rPh sb="23" eb="24">
      <t>ヨウ</t>
    </rPh>
    <phoneticPr fontId="5"/>
  </si>
  <si>
    <r>
      <t xml:space="preserve">　「勤続７年以上職員の割合の算出」について、常勤換算方法により算出した前年度（３月を除く）の平均を用いて計算します。
　（例）令和３年度については、令和２年4月から令和３年2月までの常勤換算により算出した毎月の数値の平均をもって判断します。
</t>
    </r>
    <r>
      <rPr>
        <sz val="9"/>
        <color rgb="FFFF0000"/>
        <rFont val="ＭＳ Ｐ明朝"/>
        <family val="1"/>
        <charset val="128"/>
      </rPr>
      <t>　　　　※なお、常勤換算人数の計算に当たっては、計算の都度、小数点第２位以下は切り捨てて計算してください。</t>
    </r>
    <rPh sb="61" eb="62">
      <t>レイ</t>
    </rPh>
    <phoneticPr fontId="5"/>
  </si>
  <si>
    <t>１　各月ごとに、実績数を元に常勤換算方法により、人数を計算してください。
　　※常勤換算人数は自動計算
　　※直接提供職員とは、『生活相談員、看護職員、介護職員、機能訓練指導員』を指します。</t>
    <rPh sb="2" eb="3">
      <t>カク</t>
    </rPh>
    <rPh sb="3" eb="4">
      <t>ツキ</t>
    </rPh>
    <rPh sb="8" eb="10">
      <t>ジッセキ</t>
    </rPh>
    <rPh sb="10" eb="11">
      <t>スウ</t>
    </rPh>
    <rPh sb="12" eb="13">
      <t>モト</t>
    </rPh>
    <rPh sb="14" eb="16">
      <t>ジョウキン</t>
    </rPh>
    <rPh sb="16" eb="18">
      <t>カンサン</t>
    </rPh>
    <rPh sb="18" eb="20">
      <t>ホウホウ</t>
    </rPh>
    <rPh sb="24" eb="26">
      <t>ニンズウ</t>
    </rPh>
    <rPh sb="27" eb="29">
      <t>ケイサン</t>
    </rPh>
    <rPh sb="40" eb="42">
      <t>ジョウキン</t>
    </rPh>
    <rPh sb="42" eb="44">
      <t>カンサン</t>
    </rPh>
    <rPh sb="44" eb="46">
      <t>ニンズウ</t>
    </rPh>
    <rPh sb="47" eb="49">
      <t>ジドウ</t>
    </rPh>
    <rPh sb="49" eb="51">
      <t>ケイサン</t>
    </rPh>
    <phoneticPr fontId="5"/>
  </si>
  <si>
    <t>直接提供職員の総勤務時間数</t>
    <rPh sb="0" eb="2">
      <t>チョクセツ</t>
    </rPh>
    <rPh sb="2" eb="4">
      <t>テイキョウ</t>
    </rPh>
    <rPh sb="4" eb="6">
      <t>ショクイン</t>
    </rPh>
    <rPh sb="7" eb="8">
      <t>ソウ</t>
    </rPh>
    <rPh sb="8" eb="10">
      <t>キンム</t>
    </rPh>
    <rPh sb="10" eb="12">
      <t>ジカン</t>
    </rPh>
    <rPh sb="12" eb="13">
      <t>スウ</t>
    </rPh>
    <phoneticPr fontId="5"/>
  </si>
  <si>
    <t>(ァ)÷【Ａ】　＝</t>
    <phoneticPr fontId="5"/>
  </si>
  <si>
    <t>直接提供職員</t>
    <rPh sb="0" eb="2">
      <t>チョクセツ</t>
    </rPh>
    <rPh sb="2" eb="4">
      <t>テイキョウ</t>
    </rPh>
    <rPh sb="4" eb="6">
      <t>ショクイン</t>
    </rPh>
    <phoneticPr fontId="5"/>
  </si>
  <si>
    <t>勤続７年以上</t>
    <rPh sb="0" eb="2">
      <t>キンゾク</t>
    </rPh>
    <rPh sb="3" eb="4">
      <t>ネン</t>
    </rPh>
    <rPh sb="4" eb="6">
      <t>イジョウ</t>
    </rPh>
    <phoneticPr fontId="5"/>
  </si>
  <si>
    <t>勤続７年以上直接提供職員の総勤務時間数</t>
    <rPh sb="0" eb="2">
      <t>キンゾク</t>
    </rPh>
    <rPh sb="3" eb="6">
      <t>ネンイジョウ</t>
    </rPh>
    <rPh sb="6" eb="8">
      <t>チョクセツ</t>
    </rPh>
    <rPh sb="8" eb="10">
      <t>テイキョウ</t>
    </rPh>
    <rPh sb="10" eb="12">
      <t>ショクイン</t>
    </rPh>
    <rPh sb="13" eb="14">
      <t>ソウ</t>
    </rPh>
    <rPh sb="14" eb="16">
      <t>キンム</t>
    </rPh>
    <rPh sb="16" eb="18">
      <t>ジカン</t>
    </rPh>
    <rPh sb="18" eb="19">
      <t>スウ</t>
    </rPh>
    <phoneticPr fontId="5"/>
  </si>
  <si>
    <t>参考計算書（Ｃ）
常勤職員の割合の計算用</t>
    <rPh sb="0" eb="2">
      <t>サンコウ</t>
    </rPh>
    <rPh sb="2" eb="4">
      <t>ケイサン</t>
    </rPh>
    <rPh sb="4" eb="5">
      <t>ショ</t>
    </rPh>
    <rPh sb="9" eb="11">
      <t>ジョウキン</t>
    </rPh>
    <rPh sb="11" eb="13">
      <t>ショクイン</t>
    </rPh>
    <rPh sb="14" eb="16">
      <t>ワリアイ</t>
    </rPh>
    <rPh sb="17" eb="19">
      <t>ケイサン</t>
    </rPh>
    <rPh sb="19" eb="20">
      <t>ヨウ</t>
    </rPh>
    <phoneticPr fontId="5"/>
  </si>
  <si>
    <t>介護・看護職員の総勤務時間数</t>
    <rPh sb="0" eb="2">
      <t>カイゴ</t>
    </rPh>
    <rPh sb="3" eb="5">
      <t>カンゴ</t>
    </rPh>
    <rPh sb="5" eb="7">
      <t>ショクイン</t>
    </rPh>
    <rPh sb="8" eb="9">
      <t>ソウ</t>
    </rPh>
    <rPh sb="9" eb="11">
      <t>キンム</t>
    </rPh>
    <rPh sb="11" eb="13">
      <t>ジカン</t>
    </rPh>
    <rPh sb="13" eb="14">
      <t>スウ</t>
    </rPh>
    <phoneticPr fontId="5"/>
  </si>
  <si>
    <t>介護・看護職員</t>
    <rPh sb="0" eb="2">
      <t>カイゴ</t>
    </rPh>
    <rPh sb="3" eb="5">
      <t>カンゴ</t>
    </rPh>
    <rPh sb="5" eb="7">
      <t>ショクイン</t>
    </rPh>
    <phoneticPr fontId="5"/>
  </si>
  <si>
    <t>常勤職員</t>
    <rPh sb="0" eb="2">
      <t>ジョウキン</t>
    </rPh>
    <rPh sb="2" eb="4">
      <t>ショクイン</t>
    </rPh>
    <phoneticPr fontId="5"/>
  </si>
  <si>
    <t>常勤職員の総勤務時間数</t>
    <rPh sb="0" eb="2">
      <t>ジョウキン</t>
    </rPh>
    <rPh sb="2" eb="4">
      <t>ショクイン</t>
    </rPh>
    <rPh sb="5" eb="6">
      <t>ソウ</t>
    </rPh>
    <rPh sb="6" eb="8">
      <t>キンム</t>
    </rPh>
    <rPh sb="8" eb="10">
      <t>ジカン</t>
    </rPh>
    <rPh sb="10" eb="11">
      <t>スウ</t>
    </rPh>
    <phoneticPr fontId="5"/>
  </si>
  <si>
    <r>
      <t>介護・看護職員のうち、常勤職員が</t>
    </r>
    <r>
      <rPr>
        <b/>
        <sz val="10"/>
        <rFont val="ＭＳ Ｐゴシック"/>
        <family val="3"/>
        <charset val="128"/>
      </rPr>
      <t>７５％以上</t>
    </r>
    <rPh sb="0" eb="2">
      <t>カイゴ</t>
    </rPh>
    <rPh sb="3" eb="5">
      <t>カンゴ</t>
    </rPh>
    <rPh sb="5" eb="7">
      <t>ショクイン</t>
    </rPh>
    <rPh sb="11" eb="13">
      <t>ジョウキン</t>
    </rPh>
    <rPh sb="13" eb="15">
      <t>ショクイン</t>
    </rPh>
    <rPh sb="19" eb="21">
      <t>イジョウ</t>
    </rPh>
    <phoneticPr fontId="5"/>
  </si>
  <si>
    <r>
      <t xml:space="preserve">　「常勤職員の割合の算出」について、常勤換算方法により算出した前年度（３月を除く）の平均を用いて計算します。
　（例）令和3年度については、令和２年4月から令和３年2月までの常勤換算により算出した毎月の数値の平均をもって判断します。
</t>
    </r>
    <r>
      <rPr>
        <sz val="9"/>
        <color rgb="FFFF0000"/>
        <rFont val="ＭＳ Ｐ明朝"/>
        <family val="1"/>
        <charset val="128"/>
      </rPr>
      <t>　　　　※なお、常勤換算人数の計算に当たっては、計算の都度、小数点第２位以下は切り捨てて計算してください。</t>
    </r>
    <rPh sb="57" eb="58">
      <t>レイ</t>
    </rPh>
    <phoneticPr fontId="5"/>
  </si>
  <si>
    <t>・資格証の写し（該当職種全員分）　※減算あり→なしに変更する場合のみ</t>
    <rPh sb="1" eb="3">
      <t>シカク</t>
    </rPh>
    <rPh sb="3" eb="4">
      <t>ショウ</t>
    </rPh>
    <rPh sb="5" eb="6">
      <t>ウツ</t>
    </rPh>
    <rPh sb="8" eb="10">
      <t>ガイトウ</t>
    </rPh>
    <rPh sb="10" eb="12">
      <t>ショクシュ</t>
    </rPh>
    <rPh sb="12" eb="14">
      <t>ゼンイン</t>
    </rPh>
    <rPh sb="14" eb="15">
      <t>ブン</t>
    </rPh>
    <phoneticPr fontId="2"/>
  </si>
  <si>
    <t>・資格証の写し（看護職員全員分）</t>
    <rPh sb="1" eb="3">
      <t>シカク</t>
    </rPh>
    <rPh sb="3" eb="4">
      <t>ショウ</t>
    </rPh>
    <rPh sb="5" eb="6">
      <t>ウツ</t>
    </rPh>
    <rPh sb="8" eb="10">
      <t>カンゴ</t>
    </rPh>
    <rPh sb="10" eb="12">
      <t>ショクイン</t>
    </rPh>
    <rPh sb="12" eb="14">
      <t>ゼンイン</t>
    </rPh>
    <rPh sb="14" eb="15">
      <t>ブン</t>
    </rPh>
    <phoneticPr fontId="2"/>
  </si>
  <si>
    <t>・資格証の写し（機能訓練指導員全員分）</t>
    <rPh sb="1" eb="3">
      <t>シカク</t>
    </rPh>
    <rPh sb="3" eb="4">
      <t>ショウ</t>
    </rPh>
    <rPh sb="5" eb="6">
      <t>ウツ</t>
    </rPh>
    <rPh sb="8" eb="10">
      <t>キノウ</t>
    </rPh>
    <rPh sb="10" eb="12">
      <t>クンレン</t>
    </rPh>
    <rPh sb="12" eb="15">
      <t>シドウイン</t>
    </rPh>
    <rPh sb="15" eb="17">
      <t>ゼンイン</t>
    </rPh>
    <rPh sb="17" eb="18">
      <t>ブン</t>
    </rPh>
    <phoneticPr fontId="2"/>
  </si>
  <si>
    <t>※令和６年３月１５日付老老発０３１５第４号「科学的介護情報システム（LIFE）関連加算に関する基本的な考え方並びに事務処理手順及び様式例の提示について」を参照すること。</t>
    <rPh sb="1" eb="3">
      <t>レイワ</t>
    </rPh>
    <rPh sb="4" eb="5">
      <t>ネン</t>
    </rPh>
    <rPh sb="6" eb="7">
      <t>ガツ</t>
    </rPh>
    <rPh sb="9" eb="10">
      <t>ニチ</t>
    </rPh>
    <rPh sb="10" eb="11">
      <t>ヅケ</t>
    </rPh>
    <rPh sb="11" eb="13">
      <t>ロウロウ</t>
    </rPh>
    <rPh sb="13" eb="14">
      <t>ハッ</t>
    </rPh>
    <rPh sb="18" eb="19">
      <t>ダイ</t>
    </rPh>
    <rPh sb="20" eb="21">
      <t>ゴウ</t>
    </rPh>
    <rPh sb="22" eb="24">
      <t>カガク</t>
    </rPh>
    <rPh sb="77" eb="79">
      <t>サンショウ</t>
    </rPh>
    <phoneticPr fontId="2"/>
  </si>
  <si>
    <t>・認知症介護実践リーダー研修の修了証の写し　※加算（Ⅰ）の場合</t>
    <rPh sb="1" eb="4">
      <t>ニンチショウ</t>
    </rPh>
    <rPh sb="4" eb="6">
      <t>カイゴ</t>
    </rPh>
    <rPh sb="6" eb="8">
      <t>ジッセン</t>
    </rPh>
    <rPh sb="12" eb="14">
      <t>ケンシュウ</t>
    </rPh>
    <rPh sb="15" eb="18">
      <t>シュウリョウショウ</t>
    </rPh>
    <rPh sb="19" eb="20">
      <t>ウツ</t>
    </rPh>
    <phoneticPr fontId="2"/>
  </si>
  <si>
    <t>・認知症介護指導者養成研修等の修了証の写し　※加算（Ⅱ）の場合</t>
    <rPh sb="1" eb="4">
      <t>ニンチショウ</t>
    </rPh>
    <rPh sb="4" eb="6">
      <t>カイゴ</t>
    </rPh>
    <rPh sb="6" eb="9">
      <t>シドウシャ</t>
    </rPh>
    <rPh sb="9" eb="11">
      <t>ヨウセイ</t>
    </rPh>
    <rPh sb="11" eb="13">
      <t>ケンシュウ</t>
    </rPh>
    <rPh sb="13" eb="14">
      <t>トウ</t>
    </rPh>
    <rPh sb="15" eb="18">
      <t>シュウリョウショウ</t>
    </rPh>
    <rPh sb="19" eb="20">
      <t>ウツ</t>
    </rPh>
    <phoneticPr fontId="2"/>
  </si>
  <si>
    <t>※加算（Ⅰ）の場合【介護福祉士の割合（70％以上）】</t>
    <phoneticPr fontId="2"/>
  </si>
  <si>
    <t>※加算（Ⅰ）の場合【勤続年数10年以上介護福祉士の割合（25％以上）】</t>
  </si>
  <si>
    <t>※加算（Ⅱ）の場合【介護福祉士の割合（60％以上）】</t>
  </si>
  <si>
    <t>※加算（Ⅲ）の場合【介護福祉士の割合（50％以上）】</t>
    <phoneticPr fontId="2"/>
  </si>
  <si>
    <t>※加算（Ⅲ）の場合【勤続年数７年以上職員の割合（30％以上）】</t>
    <phoneticPr fontId="2"/>
  </si>
  <si>
    <t>※加算（Ⅲ）の場合【常勤職員の割合（75％以上）】</t>
    <phoneticPr fontId="2"/>
  </si>
  <si>
    <t>＜添付書類＞</t>
    <rPh sb="1" eb="3">
      <t>テンプ</t>
    </rPh>
    <rPh sb="3" eb="5">
      <t>ショルイ</t>
    </rPh>
    <phoneticPr fontId="2"/>
  </si>
  <si>
    <t>＜共通＞</t>
    <rPh sb="1" eb="3">
      <t>キョウツウ</t>
    </rPh>
    <phoneticPr fontId="2"/>
  </si>
  <si>
    <t>（別紙２）</t>
    <rPh sb="1" eb="3">
      <t>ベッシ</t>
    </rPh>
    <phoneticPr fontId="5"/>
  </si>
  <si>
    <t>受付番号</t>
    <phoneticPr fontId="5"/>
  </si>
  <si>
    <t>介護給付費算定に係る体制等に関する届出書＜指定事業者用＞</t>
    <phoneticPr fontId="5"/>
  </si>
  <si>
    <t>令和</t>
    <rPh sb="0" eb="2">
      <t>レイワ</t>
    </rPh>
    <phoneticPr fontId="5"/>
  </si>
  <si>
    <t>年</t>
    <rPh sb="0" eb="1">
      <t>ネン</t>
    </rPh>
    <phoneticPr fontId="5"/>
  </si>
  <si>
    <t>月</t>
    <rPh sb="0" eb="1">
      <t>ゲツ</t>
    </rPh>
    <phoneticPr fontId="5"/>
  </si>
  <si>
    <t>日</t>
    <rPh sb="0" eb="1">
      <t>ヒ</t>
    </rPh>
    <phoneticPr fontId="5"/>
  </si>
  <si>
    <t>知事</t>
    <rPh sb="0" eb="2">
      <t>チジ</t>
    </rPh>
    <phoneticPr fontId="5"/>
  </si>
  <si>
    <t>殿</t>
    <rPh sb="0" eb="1">
      <t>ドノ</t>
    </rPh>
    <phoneticPr fontId="5"/>
  </si>
  <si>
    <t>所在地</t>
    <phoneticPr fontId="5"/>
  </si>
  <si>
    <t>名　称</t>
    <phoneticPr fontId="5"/>
  </si>
  <si>
    <t>このことについて、関係書類を添えて以下のとおり届け出ます。</t>
    <phoneticPr fontId="5"/>
  </si>
  <si>
    <t>事業所所在地市町村番号</t>
    <phoneticPr fontId="5"/>
  </si>
  <si>
    <t>届　出　者</t>
    <phoneticPr fontId="5"/>
  </si>
  <si>
    <t>フリガナ</t>
  </si>
  <si>
    <t>名　　称</t>
    <phoneticPr fontId="5"/>
  </si>
  <si>
    <t>主たる事務所の所在地</t>
    <phoneticPr fontId="5"/>
  </si>
  <si>
    <t>(郵便番号</t>
    <phoneticPr fontId="5"/>
  </si>
  <si>
    <t>ー</t>
    <phoneticPr fontId="5"/>
  </si>
  <si>
    <t>）</t>
    <phoneticPr fontId="5"/>
  </si>
  <si>
    <t>　　　　　</t>
    <phoneticPr fontId="5"/>
  </si>
  <si>
    <t>県</t>
    <rPh sb="0" eb="1">
      <t>ケン</t>
    </rPh>
    <phoneticPr fontId="5"/>
  </si>
  <si>
    <t>群市</t>
    <rPh sb="0" eb="1">
      <t>グン</t>
    </rPh>
    <rPh sb="1" eb="2">
      <t>シ</t>
    </rPh>
    <phoneticPr fontId="5"/>
  </si>
  <si>
    <t>　(ビルの名称等)</t>
    <phoneticPr fontId="5"/>
  </si>
  <si>
    <t>連 絡 先</t>
    <phoneticPr fontId="5"/>
  </si>
  <si>
    <t>電話番号</t>
  </si>
  <si>
    <t>FAX番号</t>
  </si>
  <si>
    <t>法人の種別</t>
    <phoneticPr fontId="5"/>
  </si>
  <si>
    <t>法人所轄庁</t>
  </si>
  <si>
    <t>代表者の職・氏名</t>
    <phoneticPr fontId="5"/>
  </si>
  <si>
    <t>職名</t>
  </si>
  <si>
    <t>氏名</t>
  </si>
  <si>
    <t>代表者の住所</t>
  </si>
  <si>
    <t>事業所・施設の状況</t>
  </si>
  <si>
    <t>フリガナ</t>
    <phoneticPr fontId="5"/>
  </si>
  <si>
    <t>事業所・施設の名称</t>
    <phoneticPr fontId="5"/>
  </si>
  <si>
    <t>主たる事業所・施設の所在地</t>
    <phoneticPr fontId="5"/>
  </si>
  <si>
    <t>主たる事業所の所在地以外の場所で一部実施する場合の出張所等の所在地</t>
    <phoneticPr fontId="5"/>
  </si>
  <si>
    <t>管理者の氏名</t>
  </si>
  <si>
    <t>管理者の住所</t>
  </si>
  <si>
    <t>届出を行う事業所・施設の種類</t>
  </si>
  <si>
    <t>同一所在地において行う　　　　　　　　　　　　　　　事業等の種類</t>
    <phoneticPr fontId="5"/>
  </si>
  <si>
    <t>実施事業</t>
  </si>
  <si>
    <t>指定（許可）</t>
    <rPh sb="0" eb="2">
      <t>シテイ</t>
    </rPh>
    <rPh sb="3" eb="5">
      <t>キョカ</t>
    </rPh>
    <phoneticPr fontId="5"/>
  </si>
  <si>
    <t>異動等の区分</t>
  </si>
  <si>
    <t>異動（予定）</t>
    <phoneticPr fontId="5"/>
  </si>
  <si>
    <t>異動項目</t>
    <phoneticPr fontId="5"/>
  </si>
  <si>
    <t>年月日</t>
    <rPh sb="0" eb="3">
      <t>ネンガッピ</t>
    </rPh>
    <phoneticPr fontId="5"/>
  </si>
  <si>
    <t>(※変更の場合)</t>
    <rPh sb="2" eb="4">
      <t>ヘンコウ</t>
    </rPh>
    <rPh sb="5" eb="7">
      <t>バアイ</t>
    </rPh>
    <phoneticPr fontId="5"/>
  </si>
  <si>
    <t>指定居宅サービス</t>
  </si>
  <si>
    <t>訪問介護</t>
  </si>
  <si>
    <t>□</t>
  </si>
  <si>
    <t>1新規</t>
  </si>
  <si>
    <t>2変更</t>
    <phoneticPr fontId="5"/>
  </si>
  <si>
    <t>3終了</t>
    <phoneticPr fontId="5"/>
  </si>
  <si>
    <t>訪問入浴介護</t>
  </si>
  <si>
    <t>訪問看護</t>
  </si>
  <si>
    <t>訪問ﾘﾊﾋﾞﾘﾃｰｼｮﾝ</t>
    <phoneticPr fontId="5"/>
  </si>
  <si>
    <t>居宅療養管理指導</t>
  </si>
  <si>
    <t>通所介護</t>
  </si>
  <si>
    <t>通所ﾘﾊﾋﾞﾘﾃｰｼｮﾝ</t>
    <phoneticPr fontId="5"/>
  </si>
  <si>
    <t>短期入所生活介護</t>
  </si>
  <si>
    <t>短期入所療養介護</t>
  </si>
  <si>
    <t>特定施設入居者生活介護</t>
    <rPh sb="5" eb="6">
      <t>キョ</t>
    </rPh>
    <phoneticPr fontId="5"/>
  </si>
  <si>
    <t>福祉用具貸与</t>
  </si>
  <si>
    <t>介護予防訪問入浴介護</t>
    <rPh sb="0" eb="2">
      <t>カイゴ</t>
    </rPh>
    <rPh sb="2" eb="4">
      <t>ヨボウ</t>
    </rPh>
    <phoneticPr fontId="5"/>
  </si>
  <si>
    <t>介護予防訪問看護</t>
    <rPh sb="0" eb="2">
      <t>カイゴ</t>
    </rPh>
    <rPh sb="2" eb="4">
      <t>ヨボウ</t>
    </rPh>
    <phoneticPr fontId="5"/>
  </si>
  <si>
    <t>介護予防訪問ﾘﾊﾋﾞﾘﾃｰｼｮﾝ</t>
    <rPh sb="0" eb="2">
      <t>カイゴ</t>
    </rPh>
    <rPh sb="2" eb="4">
      <t>ヨボウ</t>
    </rPh>
    <phoneticPr fontId="5"/>
  </si>
  <si>
    <t>介護予防居宅療養管理指導</t>
    <rPh sb="0" eb="2">
      <t>カイゴ</t>
    </rPh>
    <rPh sb="2" eb="4">
      <t>ヨボウ</t>
    </rPh>
    <phoneticPr fontId="5"/>
  </si>
  <si>
    <t>介護予防通所ﾘﾊﾋﾞﾘﾃｰｼｮﾝ</t>
    <rPh sb="0" eb="2">
      <t>カイゴ</t>
    </rPh>
    <rPh sb="2" eb="4">
      <t>ヨボウ</t>
    </rPh>
    <phoneticPr fontId="5"/>
  </si>
  <si>
    <t>介護予防短期入所生活介護</t>
    <rPh sb="0" eb="2">
      <t>カイゴ</t>
    </rPh>
    <rPh sb="2" eb="4">
      <t>ヨボウ</t>
    </rPh>
    <phoneticPr fontId="5"/>
  </si>
  <si>
    <t>介護予防短期入所療養介護</t>
    <rPh sb="0" eb="2">
      <t>カイゴ</t>
    </rPh>
    <rPh sb="2" eb="4">
      <t>ヨボウ</t>
    </rPh>
    <phoneticPr fontId="5"/>
  </si>
  <si>
    <t>介護予防特定施設入居者生活介護</t>
    <rPh sb="0" eb="2">
      <t>カイゴ</t>
    </rPh>
    <rPh sb="2" eb="4">
      <t>ヨボウ</t>
    </rPh>
    <rPh sb="9" eb="10">
      <t>キョ</t>
    </rPh>
    <phoneticPr fontId="5"/>
  </si>
  <si>
    <t>介護予防福祉用具貸与</t>
    <rPh sb="0" eb="2">
      <t>カイゴ</t>
    </rPh>
    <rPh sb="2" eb="4">
      <t>ヨボウ</t>
    </rPh>
    <phoneticPr fontId="5"/>
  </si>
  <si>
    <t>施設</t>
  </si>
  <si>
    <t>介護老人福祉施設</t>
  </si>
  <si>
    <t>介護老人保健施設</t>
  </si>
  <si>
    <t>介護医療院</t>
    <rPh sb="0" eb="2">
      <t>カイゴ</t>
    </rPh>
    <rPh sb="2" eb="4">
      <t>イリョウ</t>
    </rPh>
    <rPh sb="4" eb="5">
      <t>イン</t>
    </rPh>
    <phoneticPr fontId="5"/>
  </si>
  <si>
    <t>介護保険事業所番号</t>
  </si>
  <si>
    <t>医療機関コード等</t>
    <rPh sb="0" eb="2">
      <t>イリョウ</t>
    </rPh>
    <rPh sb="2" eb="4">
      <t>キカン</t>
    </rPh>
    <rPh sb="7" eb="8">
      <t>トウ</t>
    </rPh>
    <phoneticPr fontId="5"/>
  </si>
  <si>
    <t>特記事項</t>
  </si>
  <si>
    <t>変　更　前</t>
    <phoneticPr fontId="5"/>
  </si>
  <si>
    <t>変　更　後</t>
    <rPh sb="4" eb="5">
      <t>ゴ</t>
    </rPh>
    <phoneticPr fontId="5"/>
  </si>
  <si>
    <t>関係書類</t>
  </si>
  <si>
    <t>別添のとおり</t>
  </si>
  <si>
    <t>備考1　「受付番号」「事業所所在市町村番号」欄には記載しないでください。</t>
    <phoneticPr fontId="5"/>
  </si>
  <si>
    <t>　　2　「法人の種別」欄は、申請者が法人である場合に、「社会福祉法人」「医療法人」「社団法人」「財団法人」</t>
    <phoneticPr fontId="5"/>
  </si>
  <si>
    <t>　　　「株式会社」「有限会社」等の別を記入してください。</t>
    <phoneticPr fontId="5"/>
  </si>
  <si>
    <t>　　3　「法人所轄庁」欄は、申請者が認可法人である場合に、その主務官庁の名称を記載してください。</t>
    <phoneticPr fontId="5"/>
  </si>
  <si>
    <t>　　4　「実施事業」欄は、該当する欄に「〇」を記入してください。</t>
    <phoneticPr fontId="5"/>
  </si>
  <si>
    <t>　　5　「異動等の区分」欄には、今回届出を行う事業所・施設について該当する数字の横の□を■にしてください。</t>
    <rPh sb="40" eb="41">
      <t>ヨコ</t>
    </rPh>
    <phoneticPr fontId="5"/>
  </si>
  <si>
    <t>　　6　「異動項目」欄には、(別紙1，1－2)「介護給付費算定に係る体制等状況一覧表」に掲げる項目（施設等の区分、</t>
    <phoneticPr fontId="5"/>
  </si>
  <si>
    <t>人員配置区分、その他該当する体制等、割引）を記載してください。</t>
    <phoneticPr fontId="5"/>
  </si>
  <si>
    <t>　　7　「特記事項」欄には、異動の状況について具体的に記載してください。</t>
    <phoneticPr fontId="5"/>
  </si>
  <si>
    <t>　　8　「主たる事業所の所在地以外の場所で一部実施する場合の出張所等の所在地」について、複数の出張所等を有する場合は、</t>
    <phoneticPr fontId="5"/>
  </si>
  <si>
    <t>　　　適宜欄を補正して、全ての出張所等の状況について記載してください。</t>
    <phoneticPr fontId="5"/>
  </si>
  <si>
    <t>東京都知事</t>
    <rPh sb="0" eb="2">
      <t>トウキョウ</t>
    </rPh>
    <rPh sb="2" eb="3">
      <t>ト</t>
    </rPh>
    <rPh sb="3" eb="5">
      <t>チジ</t>
    </rPh>
    <phoneticPr fontId="5"/>
  </si>
  <si>
    <t>（別紙１－１）</t>
    <rPh sb="1" eb="3">
      <t>ベッシ</t>
    </rPh>
    <phoneticPr fontId="5"/>
  </si>
  <si>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5"/>
  </si>
  <si>
    <t>事 業 所 番 号</t>
  </si>
  <si>
    <t>提供サービス</t>
    <phoneticPr fontId="5"/>
  </si>
  <si>
    <t>施設等の区分</t>
  </si>
  <si>
    <t>人員配置区分</t>
  </si>
  <si>
    <t>そ　 　　の　 　　他　　 　該　　 　当　　 　す 　　　る 　　　体 　　　制 　　　等</t>
    <phoneticPr fontId="5"/>
  </si>
  <si>
    <t>LIFEへの登録</t>
    <rPh sb="6" eb="8">
      <t>トウロク</t>
    </rPh>
    <phoneticPr fontId="5"/>
  </si>
  <si>
    <t>割 引</t>
  </si>
  <si>
    <t>各サービス共通</t>
  </si>
  <si>
    <t>地域区分</t>
  </si>
  <si>
    <t>１　１級地</t>
  </si>
  <si>
    <t>６　２級地</t>
  </si>
  <si>
    <t>７　３級地</t>
  </si>
  <si>
    <t>２　４級地</t>
  </si>
  <si>
    <t>３　５級地</t>
  </si>
  <si>
    <t>４　６級地</t>
  </si>
  <si>
    <t>９　７級地</t>
  </si>
  <si>
    <t>５　その他</t>
  </si>
  <si>
    <t>職員の欠員による減算の状況</t>
  </si>
  <si>
    <t>１ なし</t>
    <phoneticPr fontId="5"/>
  </si>
  <si>
    <t>２ 看護職員</t>
    <rPh sb="2" eb="4">
      <t>カンゴ</t>
    </rPh>
    <rPh sb="4" eb="6">
      <t>ショクイン</t>
    </rPh>
    <phoneticPr fontId="5"/>
  </si>
  <si>
    <t>３ 介護職員</t>
    <rPh sb="2" eb="4">
      <t>カイゴ</t>
    </rPh>
    <rPh sb="4" eb="6">
      <t>ショクイン</t>
    </rPh>
    <phoneticPr fontId="5"/>
  </si>
  <si>
    <t>１　なし</t>
  </si>
  <si>
    <t>身体拘束廃止取組の有無</t>
    <phoneticPr fontId="5"/>
  </si>
  <si>
    <t>１ 減算型</t>
    <phoneticPr fontId="5"/>
  </si>
  <si>
    <t>２ 基準型</t>
    <rPh sb="2" eb="4">
      <t>キジュン</t>
    </rPh>
    <rPh sb="4" eb="5">
      <t>ガタ</t>
    </rPh>
    <phoneticPr fontId="5"/>
  </si>
  <si>
    <t>２　あり</t>
  </si>
  <si>
    <t>高齢者虐待防止措置実施の有無</t>
    <phoneticPr fontId="5"/>
  </si>
  <si>
    <t>２ 基準型</t>
    <phoneticPr fontId="5"/>
  </si>
  <si>
    <t>業務継続計画策定の有無</t>
    <phoneticPr fontId="5"/>
  </si>
  <si>
    <t>入居継続支援加算</t>
    <rPh sb="0" eb="2">
      <t>ニュウキョ</t>
    </rPh>
    <rPh sb="2" eb="4">
      <t>ケイゾク</t>
    </rPh>
    <rPh sb="4" eb="6">
      <t>シエン</t>
    </rPh>
    <phoneticPr fontId="5"/>
  </si>
  <si>
    <t>２ 加算Ⅰ</t>
    <phoneticPr fontId="5"/>
  </si>
  <si>
    <t>３ 加算Ⅱ</t>
    <phoneticPr fontId="5"/>
  </si>
  <si>
    <t>テクノロジーの導入
（入居継続支援加算関係）</t>
    <rPh sb="11" eb="13">
      <t>ニュウキョ</t>
    </rPh>
    <rPh sb="13" eb="15">
      <t>ケイゾク</t>
    </rPh>
    <rPh sb="15" eb="17">
      <t>シエン</t>
    </rPh>
    <rPh sb="17" eb="19">
      <t>カサン</t>
    </rPh>
    <rPh sb="19" eb="21">
      <t>カンケイ</t>
    </rPh>
    <phoneticPr fontId="5"/>
  </si>
  <si>
    <t>２ あり</t>
    <phoneticPr fontId="5"/>
  </si>
  <si>
    <t>生活機能向上連携加算</t>
    <phoneticPr fontId="5"/>
  </si>
  <si>
    <t>３ 加算Ⅰ</t>
    <phoneticPr fontId="5"/>
  </si>
  <si>
    <t>２ 加算Ⅱ</t>
    <phoneticPr fontId="5"/>
  </si>
  <si>
    <t>１　有料老人ホーム（介護専用型）</t>
  </si>
  <si>
    <t>個別機能訓練加算</t>
    <rPh sb="0" eb="2">
      <t>コベツ</t>
    </rPh>
    <rPh sb="6" eb="8">
      <t>カサン</t>
    </rPh>
    <phoneticPr fontId="5"/>
  </si>
  <si>
    <t>２　軽費老人ホーム（介護専用型）</t>
  </si>
  <si>
    <t>１　一般型</t>
  </si>
  <si>
    <t>ADL維持等加算〔申出〕の有無</t>
  </si>
  <si>
    <t>特定施設入居者生活介護</t>
    <phoneticPr fontId="5"/>
  </si>
  <si>
    <t>３　養護老人ホーム（介護専用型）</t>
  </si>
  <si>
    <t>２　外部サービス</t>
  </si>
  <si>
    <t>３ 加算Ⅰ</t>
    <rPh sb="2" eb="4">
      <t>カサン</t>
    </rPh>
    <phoneticPr fontId="5"/>
  </si>
  <si>
    <t>５　有料老人ホーム（混合型）</t>
  </si>
  <si>
    <t>　　利用型</t>
  </si>
  <si>
    <t>若年性認知症入居者受入加算</t>
    <phoneticPr fontId="5"/>
  </si>
  <si>
    <t>６　軽費老人ホーム（混合型）</t>
  </si>
  <si>
    <t>科学的介護推進体制加算</t>
    <rPh sb="0" eb="3">
      <t>カガクテキ</t>
    </rPh>
    <rPh sb="3" eb="5">
      <t>カイゴ</t>
    </rPh>
    <rPh sb="5" eb="7">
      <t>スイシン</t>
    </rPh>
    <rPh sb="7" eb="9">
      <t>タイセイ</t>
    </rPh>
    <rPh sb="9" eb="11">
      <t>カサン</t>
    </rPh>
    <phoneticPr fontId="5"/>
  </si>
  <si>
    <t>７　養護老人ホーム（混合型）</t>
  </si>
  <si>
    <t>看取り介護加算</t>
    <rPh sb="0" eb="2">
      <t>ミト</t>
    </rPh>
    <rPh sb="3" eb="5">
      <t>カイゴ</t>
    </rPh>
    <rPh sb="5" eb="7">
      <t>カサン</t>
    </rPh>
    <phoneticPr fontId="5"/>
  </si>
  <si>
    <t>認知症専門ケア加算</t>
    <rPh sb="0" eb="3">
      <t>ニンチショウ</t>
    </rPh>
    <rPh sb="3" eb="5">
      <t>センモン</t>
    </rPh>
    <rPh sb="7" eb="9">
      <t>カサン</t>
    </rPh>
    <phoneticPr fontId="5"/>
  </si>
  <si>
    <t>生産性向上推進体制加算</t>
    <phoneticPr fontId="5"/>
  </si>
  <si>
    <t>サービス提供体制強化加算</t>
    <phoneticPr fontId="5"/>
  </si>
  <si>
    <t>６ 加算Ⅰ</t>
    <phoneticPr fontId="5"/>
  </si>
  <si>
    <t>７ 加算Ⅲ</t>
    <phoneticPr fontId="5"/>
  </si>
  <si>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5"/>
  </si>
  <si>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5"/>
  </si>
  <si>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</si>
  <si>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5"/>
  </si>
  <si>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5"/>
  </si>
  <si>
    <t>　　　　（別紙８）を添付して下さい。</t>
    <phoneticPr fontId="5"/>
  </si>
  <si>
    <t>　　　８　人員配置に係る届出については、勤務体制がわかる書類（「従業者の勤務の体制及び勤務形態一覧表」（別紙７）又はこれに準じた勤務割表等）を添付してください。</t>
    <phoneticPr fontId="5"/>
  </si>
  <si>
    <t>　　　９ 「割引｣を｢あり｣と記載する場合は「指定居宅サービス事業所等による介護給付費の割引に係る割引率の設定について」（別紙５）を添付してください。</t>
    <rPh sb="33" eb="34">
      <t>ショ</t>
    </rPh>
    <phoneticPr fontId="5"/>
  </si>
  <si>
    <t>　　　　　また、「認知症チームケア推進加算」については、「認知症チームケア推進加算に係る届出書」（別紙42）を添付してください。</t>
    <phoneticPr fontId="5"/>
  </si>
  <si>
    <t>　　　13「その他該当する体制等」欄で人員配置に係る加算（減算）の届出については、それぞれ加算（減算）の要件となる職員の配置状況や勤務体制がわかる書類を添付してください。</t>
    <phoneticPr fontId="5"/>
  </si>
  <si>
    <t>　　　　　　（例）－「機能訓練指導体制」…機能訓練指導員、「リハビリテーションの加算状況」…リハビリテーション従事者、</t>
    <phoneticPr fontId="5"/>
  </si>
  <si>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</si>
  <si>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5"/>
  </si>
  <si>
    <t>　　　20 「送迎体制」については、実際に利用者の送迎が可能な場合に記載してください。</t>
    <phoneticPr fontId="5"/>
  </si>
  <si>
    <t>　　　27「特定診療費項目」「リハビリテーション提供体制」については、これらに相当する診療報酬の算定のために届け出た届出書の写しを添付してください。</t>
    <phoneticPr fontId="5"/>
  </si>
  <si>
    <t>　　　28 「職員の欠員による減算の状況」については、以下の要領で記載してください。</t>
    <phoneticPr fontId="5"/>
  </si>
  <si>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5"/>
  </si>
  <si>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</si>
  <si>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5"/>
  </si>
  <si>
    <t>　　　　　　　　　　ただし、事業所・施設が以下の地域に所在する場合は、「その他該当する体制等」欄のみ選択する。（人員配置区分欄の変更は行わない。）</t>
  </si>
  <si>
    <t>　　　　　　　　　　＜厚生労働大臣が定める地域＞</t>
    <rPh sb="13" eb="15">
      <t>ロウドウ</t>
    </rPh>
    <phoneticPr fontId="5"/>
  </si>
  <si>
    <t>　　　　　　　　　　　厚生労働大臣が定める地域は、人口５万人未満の市町村であって次に掲げる地域をその区域内に有する市町村の区域とする。</t>
    <rPh sb="13" eb="15">
      <t>ロウドウ</t>
    </rPh>
    <phoneticPr fontId="5"/>
  </si>
  <si>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</si>
  <si>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</si>
  <si>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</si>
  <si>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5"/>
  </si>
  <si>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5"/>
  </si>
  <si>
    <t>　　　　　　　　（（１）が優先する。）</t>
  </si>
  <si>
    <t>　　　　　　　　ウ　介護支援専門員（病院において従事する者に限る。）の欠員…「その他該当する体制等」欄の介護支援専門員を選択する。</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</si>
  <si>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5"/>
  </si>
  <si>
    <t>　　２　介護老人保健施設に係る届出をした場合には、短期入所療養介護における届出事項で介護老人保健施設の届出と重複するものの届出は不要です。</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</si>
  <si>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5"/>
  </si>
  <si>
    <t>備考　１　この表は、事業所所在地以外の場所で一部事業を実施する出張所等がある場合について記載することとし、複数出張所等を有する場合は出張所ごとに提出してください。</t>
  </si>
  <si>
    <t>（別紙１－２）</t>
    <phoneticPr fontId="5"/>
  </si>
  <si>
    <t>介 護 給 付 費 算 定 に 係 る 体 制 等 状 況 一 覧 表 （介護予防サービス）</t>
    <rPh sb="37" eb="38">
      <t>スケ</t>
    </rPh>
    <rPh sb="38" eb="39">
      <t>ユズル</t>
    </rPh>
    <rPh sb="39" eb="40">
      <t>ヨ</t>
    </rPh>
    <rPh sb="40" eb="41">
      <t>ボウ</t>
    </rPh>
    <phoneticPr fontId="5"/>
  </si>
  <si>
    <t>提供サービス</t>
  </si>
  <si>
    <t>そ　 　　の　 　　他　　 　該　　 　当　　 　す 　　　る 　　　体 　　　制 　　　等</t>
  </si>
  <si>
    <t>介護予防特定施設入居者</t>
  </si>
  <si>
    <t>１　有料老人ホーム</t>
  </si>
  <si>
    <t>生活介護</t>
  </si>
  <si>
    <t>２　軽費老人ホーム</t>
  </si>
  <si>
    <t>３　養護老人ホーム</t>
  </si>
  <si>
    <t>備考　（別紙１－２）介護予防サービス</t>
    <rPh sb="0" eb="2">
      <t>ビコウ</t>
    </rPh>
    <rPh sb="10" eb="12">
      <t>カイゴ</t>
    </rPh>
    <rPh sb="12" eb="14">
      <t>ヨボウ</t>
    </rPh>
    <phoneticPr fontId="5"/>
  </si>
  <si>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5"/>
  </si>
  <si>
    <t>　　　６　人員配置に係る届出については、勤務体制がわかる書類（「従業者の勤務の体制及び勤務形態一覧表」（別紙７）又はこれに準じた勤務割表等）を添付してください。</t>
    <phoneticPr fontId="5"/>
  </si>
  <si>
    <t>　　　７ 「割引｣を｢あり｣と記載する場合は「指定居宅サービス事業所等による介護給付費の割引に係る割引率の設定について」（別紙５）を添付してください。</t>
    <rPh sb="33" eb="34">
      <t>ショ</t>
    </rPh>
    <phoneticPr fontId="5"/>
  </si>
  <si>
    <t>　　　11　「その他該当する体制等」欄で人員配置に係る加算（減算）の届出については、それぞれ加算（減算）の要件となる職員の配置状況や勤務体制がわかる書類を添付してください。</t>
    <phoneticPr fontId="5"/>
  </si>
  <si>
    <t>　　　　　　「医師の配置」…医師、「夜間勤務条件基準」…夜勤を行う看護師（准看護師）と介護職員の配置状況　等</t>
  </si>
  <si>
    <t>　　　12 「送迎体制」については、実際に利用者の送迎が可能な場合に記載してください。</t>
    <phoneticPr fontId="5"/>
  </si>
  <si>
    <t>　　　15 「特定診療費項目」「リハビリテーション提供体制」については、これらに相当する診療報酬の算定のために届け出た届出書の写しを添付してください。</t>
    <phoneticPr fontId="5"/>
  </si>
  <si>
    <t>　　　16 「職員の欠員による減算の状況」については、以下の要領で記載してください。</t>
    <phoneticPr fontId="5"/>
  </si>
  <si>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5"/>
  </si>
  <si>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5"/>
  </si>
  <si>
    <t>　　　　　　　　選択する。（（１）が優先する。）</t>
    <phoneticPr fontId="5"/>
  </si>
  <si>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5"/>
  </si>
  <si>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5"/>
  </si>
  <si>
    <t>備考　（別紙１－２）介護予防サービス　サテライト事業所</t>
    <rPh sb="0" eb="2">
      <t>ビコウ</t>
    </rPh>
    <rPh sb="10" eb="12">
      <t>カイゴ</t>
    </rPh>
    <rPh sb="12" eb="14">
      <t>ヨボウ</t>
    </rPh>
    <rPh sb="24" eb="27">
      <t>ジギョウショ</t>
    </rPh>
    <phoneticPr fontId="5"/>
  </si>
  <si>
    <t>介護給付費算定に係る体制等に関する届出書　提出書類一覧
（特定施設入居者生活介護、介護予防特定施設入居者生活介護）</t>
    <rPh sb="0" eb="2">
      <t>カイゴ</t>
    </rPh>
    <rPh sb="2" eb="4">
      <t>キュウフ</t>
    </rPh>
    <rPh sb="4" eb="5">
      <t>ヒ</t>
    </rPh>
    <rPh sb="5" eb="7">
      <t>サンテイ</t>
    </rPh>
    <rPh sb="8" eb="9">
      <t>カカ</t>
    </rPh>
    <rPh sb="10" eb="12">
      <t>タイセイ</t>
    </rPh>
    <rPh sb="12" eb="13">
      <t>トウ</t>
    </rPh>
    <rPh sb="14" eb="15">
      <t>カン</t>
    </rPh>
    <rPh sb="17" eb="18">
      <t>トドケ</t>
    </rPh>
    <rPh sb="18" eb="19">
      <t>デ</t>
    </rPh>
    <rPh sb="19" eb="20">
      <t>ショ</t>
    </rPh>
    <rPh sb="21" eb="23">
      <t>テイシュツ</t>
    </rPh>
    <rPh sb="23" eb="25">
      <t>ショルイ</t>
    </rPh>
    <rPh sb="25" eb="27">
      <t>イチラン</t>
    </rPh>
    <rPh sb="29" eb="31">
      <t>トクテイ</t>
    </rPh>
    <rPh sb="31" eb="33">
      <t>シセツ</t>
    </rPh>
    <rPh sb="33" eb="35">
      <t>ニュウキョ</t>
    </rPh>
    <rPh sb="35" eb="36">
      <t>シャ</t>
    </rPh>
    <rPh sb="36" eb="38">
      <t>セイカツ</t>
    </rPh>
    <rPh sb="38" eb="40">
      <t>カイゴ</t>
    </rPh>
    <rPh sb="41" eb="43">
      <t>カイゴ</t>
    </rPh>
    <rPh sb="43" eb="45">
      <t>ヨボウ</t>
    </rPh>
    <rPh sb="45" eb="47">
      <t>トクテイ</t>
    </rPh>
    <rPh sb="47" eb="49">
      <t>シセツ</t>
    </rPh>
    <rPh sb="49" eb="52">
      <t>ニュウキョシャ</t>
    </rPh>
    <rPh sb="52" eb="54">
      <t>セイカツ</t>
    </rPh>
    <rPh sb="54" eb="56">
      <t>カイゴ</t>
    </rPh>
    <phoneticPr fontId="2"/>
  </si>
  <si>
    <t>※特定施設入居者生活介護（短期利用含む。）の場合</t>
    <rPh sb="1" eb="12">
      <t>トクテイシセツニュウキョシャセイカツカイゴ</t>
    </rPh>
    <rPh sb="13" eb="15">
      <t>タンキ</t>
    </rPh>
    <rPh sb="15" eb="17">
      <t>リヨウ</t>
    </rPh>
    <rPh sb="17" eb="18">
      <t>フク</t>
    </rPh>
    <rPh sb="22" eb="24">
      <t>バアイ</t>
    </rPh>
    <phoneticPr fontId="2"/>
  </si>
  <si>
    <t>※介護予防特定施設入居者生活介護の場合</t>
    <rPh sb="1" eb="3">
      <t>カイゴ</t>
    </rPh>
    <rPh sb="3" eb="5">
      <t>ヨボウ</t>
    </rPh>
    <rPh sb="5" eb="16">
      <t>トクテイシセツニュウキョシャセイカツカイゴ</t>
    </rPh>
    <rPh sb="17" eb="19">
      <t>バアイ</t>
    </rPh>
    <phoneticPr fontId="2"/>
  </si>
  <si>
    <t>＜加算ごとの必要書類＞</t>
    <rPh sb="1" eb="3">
      <t>カサン</t>
    </rPh>
    <rPh sb="6" eb="8">
      <t>ヒツヨウ</t>
    </rPh>
    <rPh sb="8" eb="10">
      <t>ショルイ</t>
    </rPh>
    <phoneticPr fontId="2"/>
  </si>
  <si>
    <t>※協力医療機関連携加算については、体制届・加算届の提出は必要ありませんが、指定基準において定める協力医療機関に関する届出を行っている必要があります。</t>
    <rPh sb="1" eb="3">
      <t>キョウリョク</t>
    </rPh>
    <rPh sb="3" eb="5">
      <t>イリョウ</t>
    </rPh>
    <rPh sb="5" eb="7">
      <t>キカン</t>
    </rPh>
    <rPh sb="7" eb="9">
      <t>レンケイ</t>
    </rPh>
    <rPh sb="9" eb="11">
      <t>カサン</t>
    </rPh>
    <rPh sb="17" eb="19">
      <t>タイセイ</t>
    </rPh>
    <rPh sb="19" eb="20">
      <t>トドケ</t>
    </rPh>
    <rPh sb="21" eb="23">
      <t>カサン</t>
    </rPh>
    <rPh sb="23" eb="24">
      <t>トドケ</t>
    </rPh>
    <rPh sb="25" eb="27">
      <t>テイシュツ</t>
    </rPh>
    <rPh sb="28" eb="30">
      <t>ヒツヨウ</t>
    </rPh>
    <rPh sb="37" eb="39">
      <t>シテイ</t>
    </rPh>
    <rPh sb="39" eb="41">
      <t>キジュン</t>
    </rPh>
    <rPh sb="45" eb="46">
      <t>サダ</t>
    </rPh>
    <rPh sb="48" eb="50">
      <t>キョウリョク</t>
    </rPh>
    <rPh sb="50" eb="52">
      <t>イリョウ</t>
    </rPh>
    <rPh sb="52" eb="54">
      <t>キカン</t>
    </rPh>
    <rPh sb="55" eb="56">
      <t>カン</t>
    </rPh>
    <rPh sb="58" eb="59">
      <t>トド</t>
    </rPh>
    <rPh sb="59" eb="60">
      <t>デ</t>
    </rPh>
    <rPh sb="61" eb="62">
      <t>オコナ</t>
    </rPh>
    <rPh sb="66" eb="68">
      <t>ヒツヨウ</t>
    </rPh>
    <phoneticPr fontId="2"/>
  </si>
  <si>
    <t>※口腔・栄養スクリーニング加算については、体制届・加算届の提出は必要ありません。</t>
    <rPh sb="1" eb="3">
      <t>コウクウ</t>
    </rPh>
    <rPh sb="4" eb="6">
      <t>エイヨウ</t>
    </rPh>
    <rPh sb="13" eb="15">
      <t>カサン</t>
    </rPh>
    <rPh sb="21" eb="23">
      <t>タイセイ</t>
    </rPh>
    <rPh sb="23" eb="24">
      <t>トドケ</t>
    </rPh>
    <rPh sb="25" eb="27">
      <t>カサン</t>
    </rPh>
    <rPh sb="27" eb="28">
      <t>トドケ</t>
    </rPh>
    <rPh sb="29" eb="31">
      <t>テイシュツ</t>
    </rPh>
    <rPh sb="32" eb="34">
      <t>ヒツヨウ</t>
    </rPh>
    <phoneticPr fontId="2"/>
  </si>
  <si>
    <t>※退院・退所時連携加算については、体制届・加算届の提出は必要ありません。</t>
    <rPh sb="1" eb="3">
      <t>タイイン</t>
    </rPh>
    <rPh sb="4" eb="6">
      <t>タイショ</t>
    </rPh>
    <rPh sb="6" eb="7">
      <t>ジ</t>
    </rPh>
    <rPh sb="7" eb="9">
      <t>レンケイ</t>
    </rPh>
    <rPh sb="9" eb="11">
      <t>カサン</t>
    </rPh>
    <phoneticPr fontId="2"/>
  </si>
  <si>
    <t>※退居時情報提供加算については、体制届・加算届の提出は必要ありません。</t>
    <rPh sb="1" eb="3">
      <t>タイキョ</t>
    </rPh>
    <rPh sb="3" eb="4">
      <t>ジ</t>
    </rPh>
    <rPh sb="4" eb="6">
      <t>ジョウホウ</t>
    </rPh>
    <rPh sb="6" eb="8">
      <t>テイキョウ</t>
    </rPh>
    <rPh sb="8" eb="10">
      <t>カサン</t>
    </rPh>
    <phoneticPr fontId="2"/>
  </si>
  <si>
    <t>■身体拘束廃止取組の有無　（添付書類なし）</t>
    <rPh sb="1" eb="3">
      <t>シンタイ</t>
    </rPh>
    <rPh sb="3" eb="5">
      <t>コウソク</t>
    </rPh>
    <rPh sb="5" eb="7">
      <t>ハイシ</t>
    </rPh>
    <rPh sb="7" eb="8">
      <t>ト</t>
    </rPh>
    <rPh sb="8" eb="9">
      <t>ク</t>
    </rPh>
    <rPh sb="10" eb="12">
      <t>ウム</t>
    </rPh>
    <phoneticPr fontId="2"/>
  </si>
  <si>
    <t>■ADL維持等加算〔申出〕の有無　（添付書類なし）</t>
    <rPh sb="4" eb="6">
      <t>イジ</t>
    </rPh>
    <rPh sb="6" eb="7">
      <t>トウ</t>
    </rPh>
    <rPh sb="7" eb="9">
      <t>カサン</t>
    </rPh>
    <rPh sb="10" eb="11">
      <t>モウ</t>
    </rPh>
    <rPh sb="11" eb="12">
      <t>デ</t>
    </rPh>
    <rPh sb="14" eb="16">
      <t>ウム</t>
    </rPh>
    <phoneticPr fontId="2"/>
  </si>
  <si>
    <t>■若年性認知症入居者受入加算　（添付書類なし）</t>
    <rPh sb="1" eb="4">
      <t>ジャクネンセイ</t>
    </rPh>
    <rPh sb="4" eb="7">
      <t>ニンチショウ</t>
    </rPh>
    <rPh sb="7" eb="10">
      <t>ニュウキョシャ</t>
    </rPh>
    <rPh sb="10" eb="11">
      <t>ウ</t>
    </rPh>
    <rPh sb="11" eb="12">
      <t>イ</t>
    </rPh>
    <rPh sb="12" eb="14">
      <t>カサン</t>
    </rPh>
    <phoneticPr fontId="2"/>
  </si>
  <si>
    <t>■科学的介護推進体制加算　（添付書類なし）</t>
    <rPh sb="1" eb="4">
      <t>カガクテキ</t>
    </rPh>
    <rPh sb="4" eb="6">
      <t>カイゴ</t>
    </rPh>
    <rPh sb="6" eb="8">
      <t>スイシン</t>
    </rPh>
    <rPh sb="8" eb="10">
      <t>タイセイ</t>
    </rPh>
    <rPh sb="10" eb="12">
      <t>カサン</t>
    </rPh>
    <phoneticPr fontId="2"/>
  </si>
  <si>
    <t>夜間看護体制加算</t>
    <rPh sb="0" eb="2">
      <t>ヤカン</t>
    </rPh>
    <rPh sb="2" eb="4">
      <t>カンゴ</t>
    </rPh>
    <rPh sb="4" eb="6">
      <t>タイセイ</t>
    </rPh>
    <rPh sb="6" eb="8">
      <t>カサン</t>
    </rPh>
    <phoneticPr fontId="5"/>
  </si>
  <si>
    <t>２ 加算Ⅱ</t>
    <rPh sb="2" eb="4">
      <t>カサン</t>
    </rPh>
    <phoneticPr fontId="5"/>
  </si>
  <si>
    <t>高齢者施設等感染対策向上加算Ⅰ</t>
    <phoneticPr fontId="5"/>
  </si>
  <si>
    <t>高齢者施設等感染対策向上加算Ⅱ</t>
    <phoneticPr fontId="5"/>
  </si>
  <si>
    <t>　　　　（令和６年９月サービス提供分までは別紙29、令和６年10月サービス提供分以降は別紙29－２）又は「介護老人保健施設（療養型）の基本施設サービス費及び療養体制維持特別加算（Ⅱ）に係る届出」（別紙29－３）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5"/>
  </si>
  <si>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４）を添付してください。</t>
    <phoneticPr fontId="5"/>
  </si>
  <si>
    <t>　　　５　介護医療院における「施設等の区分」に係る届出については、「Ⅰ型介護医療院の基本施設サービス費に係る届出」（別紙30）又は「Ⅱ型介護医療院の基本施設サービス費に係る届出」（別紙30－２）を添付してください。</t>
    <rPh sb="63" eb="64">
      <t>マタ</t>
    </rPh>
    <phoneticPr fontId="5"/>
  </si>
  <si>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5"/>
  </si>
  <si>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地域密着型特定施設入居者生活介護、地域密着型介護老人福祉施設入所者生活介護、介護老人福祉施設、介護老人保健施設、介護医療院）」（別紙12-２）」を添付してください。</t>
    <rPh sb="7" eb="10">
      <t>ニンチショウ</t>
    </rPh>
    <rPh sb="10" eb="12">
      <t>センモン</t>
    </rPh>
    <rPh sb="14" eb="16">
      <t>カサン</t>
    </rPh>
    <rPh sb="24" eb="27">
      <t>ニンチショウ</t>
    </rPh>
    <rPh sb="27" eb="29">
      <t>センモン</t>
    </rPh>
    <rPh sb="31" eb="33">
      <t>カサン</t>
    </rPh>
    <phoneticPr fontId="5"/>
  </si>
  <si>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5"/>
  </si>
  <si>
    <t>　　　12 「看護体制強化加算」については、「看護体制強化加算に係る届出書」（別紙19）を添付してください。</t>
    <phoneticPr fontId="5"/>
  </si>
  <si>
    <t>　　　15 「生活相談員配置等加算」については、「生活相談員配置等加算に係る届出書」（別紙21）を添付してください。</t>
    <phoneticPr fontId="5"/>
  </si>
  <si>
    <t>　　　16 　「入浴介助加算」については、「浴室の平面図等」及び入浴介助加算（Ⅰ）の要件である研修を実施または、実施することが分かる資料等を添付してください。</t>
    <phoneticPr fontId="5"/>
  </si>
  <si>
    <t>　　　17 「中重度者ケア体制加算」については、「中重度者ケア体制加算に係る届出書」（別紙22）及び「利用者の割合に関する計算書」（別紙22-２）を添付してください。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5"/>
  </si>
  <si>
    <t>　　　18 「認知症加算」については、「認知症加算に係る届出書」（別紙23）及び「利用者の割合に関する計算書」（別紙23-２）を添付してください。</t>
    <rPh sb="7" eb="10">
      <t>ニンチショウ</t>
    </rPh>
    <rPh sb="20" eb="23">
      <t>ニンチショウ</t>
    </rPh>
    <rPh sb="38" eb="39">
      <t>オヨ</t>
    </rPh>
    <rPh sb="56" eb="58">
      <t>ベッシ</t>
    </rPh>
    <phoneticPr fontId="5"/>
  </si>
  <si>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5"/>
  </si>
  <si>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5"/>
  </si>
  <si>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5"/>
  </si>
  <si>
    <t>　　　23 「看護体制加算」については、「看護体制加算に係る届出書」（別紙25-２）を、「看取り介護体制」については、「看取り介護体制に係る届出書」（別紙34）を、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5"/>
  </si>
  <si>
    <t>　　　　「看取り介護加算」については、「看取り介護体制に係る届出書」（別紙34-２）を添付してください。</t>
    <phoneticPr fontId="5"/>
  </si>
  <si>
    <t>　　　　　また、「看取り連携体制加算」については、「看取り連携体制加算に係る届出書」（別紙13）を添付してください。</t>
    <phoneticPr fontId="5"/>
  </si>
  <si>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5"/>
  </si>
  <si>
    <t>　　　25　訪問介護における「特定事業所加算」については、「加算（Ⅰ）～（Ⅳ）」は「特定事業所加算（Ⅰ）～（Ⅳ）に係る届出書（別紙10）」を、「加算（Ⅰ）、（Ⅲ）」の重度要介護者等対応要件の①を選択する
　　　　　場合は、「重度要介護者等対応要件の割合に関する計算書（特定事業所加算（Ⅰ）・（Ⅲ）」（別紙9-３）を、「加算（Ⅴ）」は「特定事業所加算（Ⅴ）に係る届出書」（別紙9-２）を添付してください。</t>
    <rPh sb="6" eb="8">
      <t>ホウモン</t>
    </rPh>
    <rPh sb="8" eb="10">
      <t>カイゴ</t>
    </rPh>
    <rPh sb="15" eb="17">
      <t>トクテイ</t>
    </rPh>
    <rPh sb="17" eb="20">
      <t>ジギョウショ</t>
    </rPh>
    <rPh sb="20" eb="22">
      <t>カサン</t>
    </rPh>
    <phoneticPr fontId="5"/>
  </si>
  <si>
    <t>　　　26 「サービス提供体制強化加算」については、「サービス提供体制強化加算に関する届出書」（別紙14）～（別紙14-６）までのいずれかを添付してください。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5"/>
  </si>
  <si>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5"/>
  </si>
  <si>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マネジメント加算に係る届出書（居宅介護支援事業所）」（別紙36）を、「特定事業所加算（A）」については、「特定事業所加算(A)に係る届出書（居宅介護支援事業所）」（別紙36-２）を添付してください。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5"/>
  </si>
  <si>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5"/>
  </si>
  <si>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5"/>
  </si>
  <si>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5"/>
  </si>
  <si>
    <t>　　　33 「テクノロジーの導入」については、「テクノロジーの導入による日常生活継続支援加算に関する届出書」（別紙37-２）、「テクノロジーの導入による入居継続支援加算に関する届出書」（別紙32-２）、「テクノロジーの導入による夜勤職員
　　　　配置加算に係る届出書」（別紙27）のいずれかを添付してください。</t>
    <rPh sb="14" eb="16">
      <t>ドウニュウ</t>
    </rPh>
    <rPh sb="93" eb="95">
      <t>ベッシ</t>
    </rPh>
    <phoneticPr fontId="5"/>
  </si>
  <si>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5"/>
  </si>
  <si>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5"/>
  </si>
  <si>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5"/>
  </si>
  <si>
    <t>　　　37「高齢者施設等感染対策向上加算Ⅰ」 「高齢者施設等感染対策向上加算Ⅱ」については、「高齢者施設等感染対策向上加算に係る届出書」（別紙35）を添付してください。</t>
    <phoneticPr fontId="5"/>
  </si>
  <si>
    <t>　　　38「専門管理加算」については、「専門管理加算に係る届出書」（様式17）を添付してください。</t>
    <phoneticPr fontId="5"/>
  </si>
  <si>
    <t>　　　39「遠隔死亡診断補助加算」については、「遠隔死亡診断補助加算に係る届出書」（別紙18）を添付してください。</t>
    <phoneticPr fontId="5"/>
  </si>
  <si>
    <t>　　　40「生産性向上推進体制加算」については、「生産性向上推進体制加算に係る届出書」（別紙28）を添付してください。</t>
    <phoneticPr fontId="5"/>
  </si>
  <si>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5"/>
  </si>
  <si>
    <t xml:space="preserve">         42「ケアプランデータ連携システムの活用及び事務職員の配置の体制」については、要件を満たし、かつ居宅介護支援費（Ⅱ）を算定する場合は「２　あり」を選択してください。</t>
    <phoneticPr fontId="5"/>
  </si>
  <si>
    <t xml:space="preserve">         43「口腔連携強化加算」については、「口腔連携強化加算に関する届出書」（別紙11）を添付してください。</t>
    <phoneticPr fontId="5"/>
  </si>
  <si>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5"/>
  </si>
  <si>
    <t>　　４　短期入所療養介護にあっては、同一の施設区分で事業の実施が複数の病棟にわたる場合は、病棟ごとに届け出てください。</t>
    <phoneticPr fontId="5"/>
  </si>
  <si>
    <t>　　　８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地域密着型特定施設入居者生活介護、地域密着型介護老人福祉施設入所者生活介護、介護老人福祉施設、介護老人保健施設、介護医療院）」（別紙12－２）」を添付してください。</t>
    <phoneticPr fontId="5"/>
  </si>
  <si>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5"/>
  </si>
  <si>
    <t>　　　10　「看護体制強化加算」については、「看護体制強化加算に係る届出書」（別紙19）を添付してください。</t>
    <phoneticPr fontId="5"/>
  </si>
  <si>
    <t>　　　13 「生活相談員配置等加算」については、「生活相談員配置等加算に係る届出書」（別紙21）を添付してください。</t>
    <phoneticPr fontId="5"/>
  </si>
  <si>
    <t>　　　14「サービス提供体制強化加算」については、「サービス提供体制強化加算に関する届出書」（別紙14）～（別紙14－６）までのいずれかを添付してください。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5"/>
  </si>
  <si>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5"/>
  </si>
  <si>
    <t>　　　17「高齢者施設等感染対策向上加算Ⅰ」 「高齢者施設等感染対策向上加算Ⅱ」については、「高齢者施設等感染対策向上加算に係る届出書」（別紙35）を添付してください。</t>
    <phoneticPr fontId="5"/>
  </si>
  <si>
    <t>　　　18「生産性向上推進体制加算」については、「生産性向上推進体制加算に係る届出書」（別紙28）を添付してください。</t>
    <phoneticPr fontId="5"/>
  </si>
  <si>
    <t xml:space="preserve">         19「口腔連携強化加算」については、「口腔連携強化加算に関する届出書」（別紙11）を添付してください。</t>
    <phoneticPr fontId="5"/>
  </si>
  <si>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5"/>
  </si>
  <si>
    <t>　　４　介護予防短期入所療養介護にあっては、同一の施設区分で事業の実施が複数の病棟にわたる場合は、病棟ごとに届け出てください。</t>
    <rPh sb="4" eb="6">
      <t>カイゴ</t>
    </rPh>
    <rPh sb="6" eb="8">
      <t>ヨボウ</t>
    </rPh>
    <phoneticPr fontId="5"/>
  </si>
  <si>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5"/>
  </si>
  <si>
    <t>（参考様式1）</t>
    <rPh sb="1" eb="3">
      <t>サンコウ</t>
    </rPh>
    <rPh sb="3" eb="5">
      <t>ヨウシキ</t>
    </rPh>
    <phoneticPr fontId="5"/>
  </si>
  <si>
    <t>従業者の勤務の体制及び勤務形態一覧表　</t>
  </si>
  <si>
    <t>サービス種別（</t>
    <rPh sb="4" eb="6">
      <t>シュベツ</t>
    </rPh>
    <phoneticPr fontId="2"/>
  </si>
  <si>
    <t>特定施設入居者生活介護</t>
    <rPh sb="0" eb="2">
      <t>トクテイ</t>
    </rPh>
    <rPh sb="2" eb="4">
      <t>シセツ</t>
    </rPh>
    <rPh sb="4" eb="7">
      <t>ニュウキョシャ</t>
    </rPh>
    <rPh sb="7" eb="9">
      <t>セイカツ</t>
    </rPh>
    <rPh sb="9" eb="11">
      <t>カイゴ</t>
    </rPh>
    <phoneticPr fontId="2"/>
  </si>
  <si>
    <t>）</t>
    <phoneticPr fontId="2"/>
  </si>
  <si>
    <t>令和</t>
    <rPh sb="0" eb="2">
      <t>レイワ</t>
    </rPh>
    <phoneticPr fontId="2"/>
  </si>
  <si>
    <t>(</t>
    <phoneticPr fontId="2"/>
  </si>
  <si>
    <t>)</t>
    <phoneticPr fontId="2"/>
  </si>
  <si>
    <t>年</t>
    <rPh sb="0" eb="1">
      <t>ネン</t>
    </rPh>
    <phoneticPr fontId="2"/>
  </si>
  <si>
    <t>月</t>
    <rPh sb="0" eb="1">
      <t>ゲツ</t>
    </rPh>
    <phoneticPr fontId="2"/>
  </si>
  <si>
    <t>事業所名（</t>
    <rPh sb="0" eb="3">
      <t>ジギョウショ</t>
    </rPh>
    <rPh sb="3" eb="4">
      <t>メイ</t>
    </rPh>
    <phoneticPr fontId="2"/>
  </si>
  <si>
    <t>(1)</t>
    <phoneticPr fontId="2"/>
  </si>
  <si>
    <t>４週</t>
  </si>
  <si>
    <t>(2)</t>
    <phoneticPr fontId="2"/>
  </si>
  <si>
    <t>予定</t>
  </si>
  <si>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</si>
  <si>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時間/週</t>
    <rPh sb="0" eb="2">
      <t>ジカン</t>
    </rPh>
    <rPh sb="3" eb="4">
      <t>シュウ</t>
    </rPh>
    <phoneticPr fontId="2"/>
  </si>
  <si>
    <t>時間/月</t>
    <rPh sb="0" eb="2">
      <t>ジカン</t>
    </rPh>
    <rPh sb="3" eb="4">
      <t>ツキ</t>
    </rPh>
    <phoneticPr fontId="2"/>
  </si>
  <si>
    <t>当月の日数</t>
    <rPh sb="0" eb="2">
      <t>トウゲツ</t>
    </rPh>
    <rPh sb="3" eb="5">
      <t>ニッスウ</t>
    </rPh>
    <phoneticPr fontId="2"/>
  </si>
  <si>
    <t>日</t>
    <rPh sb="0" eb="1">
      <t>ニチ</t>
    </rPh>
    <phoneticPr fontId="2"/>
  </si>
  <si>
    <t>(4) 利用者数</t>
    <rPh sb="4" eb="7">
      <t>リヨウシャ</t>
    </rPh>
    <rPh sb="7" eb="8">
      <t>スウ</t>
    </rPh>
    <phoneticPr fontId="2"/>
  </si>
  <si>
    <t>（前年度の平均値または推定数）</t>
    <rPh sb="1" eb="4">
      <t>ゼンネンド</t>
    </rPh>
    <rPh sb="5" eb="8">
      <t>ヘイキンチ</t>
    </rPh>
    <rPh sb="11" eb="14">
      <t>スイテイスウ</t>
    </rPh>
    <phoneticPr fontId="2"/>
  </si>
  <si>
    <t>人</t>
    <rPh sb="0" eb="1">
      <t>ニン</t>
    </rPh>
    <phoneticPr fontId="2"/>
  </si>
  <si>
    <t>No</t>
    <phoneticPr fontId="2"/>
  </si>
  <si>
    <t>(5) 
職種</t>
    <phoneticPr fontId="5"/>
  </si>
  <si>
    <t>(6)
勤務
形態</t>
    <phoneticPr fontId="5"/>
  </si>
  <si>
    <t>(7) 資格</t>
    <rPh sb="4" eb="6">
      <t>シカク</t>
    </rPh>
    <phoneticPr fontId="2"/>
  </si>
  <si>
    <t>(8) 氏　名</t>
    <phoneticPr fontId="5"/>
  </si>
  <si>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</si>
  <si>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5"/>
  </si>
  <si>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</si>
  <si>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</si>
  <si>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</si>
  <si>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</si>
  <si>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</si>
  <si>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</si>
  <si>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シフト記号</t>
    <rPh sb="3" eb="5">
      <t>キゴウ</t>
    </rPh>
    <phoneticPr fontId="45"/>
  </si>
  <si>
    <t>勤務時間数</t>
    <rPh sb="0" eb="2">
      <t>キンム</t>
    </rPh>
    <rPh sb="2" eb="5">
      <t>ジカンスウ</t>
    </rPh>
    <phoneticPr fontId="2"/>
  </si>
  <si>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</si>
  <si>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①看護職員</t>
    <rPh sb="1" eb="3">
      <t>カンゴ</t>
    </rPh>
    <rPh sb="3" eb="5">
      <t>ショクイン</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</si>
  <si>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</si>
  <si>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</si>
  <si>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</si>
  <si>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</si>
  <si>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</si>
  <si>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</si>
  <si>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</si>
  <si>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</si>
  <si>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</si>
  <si>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看護職員</t>
    <rPh sb="0" eb="2">
      <t>カンゴ</t>
    </rPh>
    <rPh sb="2" eb="4">
      <t>ショクイン</t>
    </rPh>
    <phoneticPr fontId="2"/>
  </si>
  <si>
    <t>介護職員</t>
    <rPh sb="0" eb="2">
      <t>カイゴ</t>
    </rPh>
    <rPh sb="2" eb="4">
      <t>ショクイン</t>
    </rPh>
    <phoneticPr fontId="2"/>
  </si>
  <si>
    <t>合計</t>
    <rPh sb="0" eb="2">
      <t>ゴウケイ</t>
    </rPh>
    <phoneticPr fontId="2"/>
  </si>
  <si>
    <t>A</t>
    <phoneticPr fontId="2"/>
  </si>
  <si>
    <t>＋</t>
    <phoneticPr fontId="2"/>
  </si>
  <si>
    <t>＝</t>
    <phoneticPr fontId="2"/>
  </si>
  <si>
    <t>B</t>
    <phoneticPr fontId="2"/>
  </si>
  <si>
    <t>C</t>
    <phoneticPr fontId="2"/>
  </si>
  <si>
    <t>-</t>
    <phoneticPr fontId="2"/>
  </si>
  <si>
    <t>D</t>
    <phoneticPr fontId="2"/>
  </si>
  <si>
    <t>（勤務形態の記号）</t>
    <rPh sb="1" eb="3">
      <t>キンム</t>
    </rPh>
    <rPh sb="3" eb="5">
      <t>ケイタイ</t>
    </rPh>
    <rPh sb="6" eb="8">
      <t>キゴウ</t>
    </rPh>
    <phoneticPr fontId="2"/>
  </si>
  <si>
    <t>記号</t>
    <rPh sb="0" eb="2">
      <t>キゴウ</t>
    </rPh>
    <phoneticPr fontId="2"/>
  </si>
  <si>
    <t>区分</t>
    <rPh sb="0" eb="2">
      <t>クブン</t>
    </rPh>
    <phoneticPr fontId="2"/>
  </si>
  <si>
    <t>常勤で専従</t>
    <rPh sb="0" eb="2">
      <t>ジョウキン</t>
    </rPh>
    <rPh sb="3" eb="5">
      <t>センジュウ</t>
    </rPh>
    <phoneticPr fontId="2"/>
  </si>
  <si>
    <t>■ 常勤換算方法による人数</t>
    <rPh sb="2" eb="4">
      <t>ジョウキン</t>
    </rPh>
    <rPh sb="4" eb="6">
      <t>カンサン</t>
    </rPh>
    <rPh sb="6" eb="8">
      <t>ホウホウ</t>
    </rPh>
    <rPh sb="11" eb="13">
      <t>ニンズウ</t>
    </rPh>
    <phoneticPr fontId="2"/>
  </si>
  <si>
    <t>基準：</t>
    <rPh sb="0" eb="2">
      <t>キジュン</t>
    </rPh>
    <phoneticPr fontId="2"/>
  </si>
  <si>
    <t>週</t>
  </si>
  <si>
    <t>常勤で兼務</t>
    <rPh sb="0" eb="2">
      <t>ジョウキン</t>
    </rPh>
    <rPh sb="3" eb="5">
      <t>ケンム</t>
    </rPh>
    <phoneticPr fontId="2"/>
  </si>
  <si>
    <t>常勤換算の</t>
    <rPh sb="0" eb="2">
      <t>ジョウキン</t>
    </rPh>
    <rPh sb="2" eb="4">
      <t>カンサン</t>
    </rPh>
    <phoneticPr fontId="2"/>
  </si>
  <si>
    <t>常勤の従業者が</t>
    <rPh sb="0" eb="2">
      <t>ジョウキン</t>
    </rPh>
    <rPh sb="3" eb="6">
      <t>ジュウギョウシャ</t>
    </rPh>
    <phoneticPr fontId="2"/>
  </si>
  <si>
    <t>非常勤で専従</t>
    <rPh sb="0" eb="3">
      <t>ヒジョウキン</t>
    </rPh>
    <rPh sb="4" eb="6">
      <t>センジュウ</t>
    </rPh>
    <phoneticPr fontId="2"/>
  </si>
  <si>
    <t>常勤換算後の人数</t>
    <rPh sb="0" eb="2">
      <t>ジョウキン</t>
    </rPh>
    <rPh sb="2" eb="4">
      <t>カンサン</t>
    </rPh>
    <rPh sb="4" eb="5">
      <t>ゴ</t>
    </rPh>
    <rPh sb="6" eb="8">
      <t>ニンズウ</t>
    </rPh>
    <phoneticPr fontId="2"/>
  </si>
  <si>
    <t>非常勤で兼務</t>
    <rPh sb="0" eb="3">
      <t>ヒジョウキン</t>
    </rPh>
    <rPh sb="4" eb="6">
      <t>ケンム</t>
    </rPh>
    <phoneticPr fontId="2"/>
  </si>
  <si>
    <t>÷</t>
    <phoneticPr fontId="2"/>
  </si>
  <si>
    <t>（小数点第2位以下切り捨て）</t>
    <rPh sb="1" eb="4">
      <t>ショウスウテン</t>
    </rPh>
    <rPh sb="4" eb="5">
      <t>ダイ</t>
    </rPh>
    <rPh sb="6" eb="7">
      <t>イ</t>
    </rPh>
    <rPh sb="7" eb="9">
      <t>イカ</t>
    </rPh>
    <rPh sb="9" eb="10">
      <t>キ</t>
    </rPh>
    <rPh sb="11" eb="12">
      <t>ス</t>
    </rPh>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</si>
  <si>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</si>
  <si>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</si>
  <si>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常勤の従業者の人数</t>
  </si>
  <si>
    <t>常勤換算方法による人数</t>
    <rPh sb="0" eb="2">
      <t>ジョウキン</t>
    </rPh>
    <rPh sb="2" eb="4">
      <t>カンサン</t>
    </rPh>
    <rPh sb="4" eb="6">
      <t>ホウホウ</t>
    </rPh>
    <rPh sb="9" eb="11">
      <t>ニンズウ</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</si>
  <si>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</si>
  <si>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</si>
  <si>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</si>
  <si>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</si>
  <si>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勤務時間</t>
    <rPh sb="0" eb="2">
      <t>キンム</t>
    </rPh>
    <rPh sb="2" eb="4">
      <t>ジカン</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</si>
  <si>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</si>
  <si>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</si>
  <si>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</si>
  <si>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うち、休憩時間</t>
    <rPh sb="3" eb="5">
      <t>キュウケイ</t>
    </rPh>
    <rPh sb="5" eb="7">
      <t>ジカン</t>
    </rPh>
    <phoneticPr fontId="2"/>
  </si>
  <si>
    <t>a</t>
    <phoneticPr fontId="2"/>
  </si>
  <si>
    <t>：</t>
    <phoneticPr fontId="2"/>
  </si>
  <si>
    <t>～</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</si>
  <si>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</si>
  <si>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</si>
  <si>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</si>
  <si>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</si>
  <si>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</si>
  <si>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</si>
  <si>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</si>
  <si>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</si>
  <si>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</si>
  <si>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</si>
  <si>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</si>
  <si>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</si>
  <si>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</si>
  <si>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</si>
  <si>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</si>
  <si>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</si>
  <si>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</si>
  <si>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</si>
  <si>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</si>
  <si>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</si>
  <si>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</si>
  <si>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</si>
  <si>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</si>
  <si>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</si>
  <si>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</si>
  <si>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</si>
  <si>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</si>
  <si>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</si>
  <si>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</si>
  <si>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</si>
  <si>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</si>
  <si>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ag</t>
    <phoneticPr fontId="2"/>
  </si>
  <si>
    <t>ah</t>
    <phoneticPr fontId="2"/>
  </si>
  <si>
    <t>ai</t>
    <phoneticPr fontId="2"/>
  </si>
  <si>
    <t>・職種ごとの勤務時間を「○：○○～○：○○」と表記することが困難な場合は、No18～33を活用し、</t>
    <rPh sb="45" eb="47">
      <t>カツヨウ</t>
    </rPh>
    <phoneticPr fontId="2"/>
  </si>
  <si>
    <t xml:space="preserve">   勤務時間数のみを入力してください。</t>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</si>
  <si>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</si>
  <si>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入力の補助を目的とするものですので、結果に誤りがないかご確認ください。</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</si>
  <si>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</si>
  <si>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</si>
  <si>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≪提出不要≫</t>
    <rPh sb="1" eb="3">
      <t>テイシュツ</t>
    </rPh>
    <rPh sb="3" eb="5">
      <t>フヨウ</t>
    </rPh>
    <phoneticPr fontId="2"/>
  </si>
  <si>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5"/>
  </si>
  <si>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</si>
  <si>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</si>
  <si>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</si>
  <si>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</si>
  <si>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</si>
  <si>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(1) 「４週」・「暦月」のいずれかを選択してください。</t>
    <rPh sb="7" eb="8">
      <t>シュウ</t>
    </rPh>
    <rPh sb="11" eb="12">
      <t>レキ</t>
    </rPh>
    <rPh sb="12" eb="13">
      <t>ツキ</t>
    </rPh>
    <rPh sb="20" eb="22">
      <t>センタク</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</si>
  <si>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</si>
  <si>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</si>
  <si>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2"/>
  </si>
  <si>
    <t>　　  新規又は再開の場合は、推定数を入力してください。</t>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</si>
  <si>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</si>
  <si>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xml:space="preserve"> 　　 記入の順序は、職種ごとにまとめてください。</t>
    <rPh sb="4" eb="6">
      <t>キニュウ</t>
    </rPh>
    <rPh sb="7" eb="9">
      <t>ジュンジョ</t>
    </rPh>
    <rPh sb="11" eb="13">
      <t>ショクシュ</t>
    </rPh>
    <phoneticPr fontId="2"/>
  </si>
  <si>
    <t>職種名</t>
    <rPh sb="0" eb="2">
      <t>ショクシュ</t>
    </rPh>
    <rPh sb="2" eb="3">
      <t>メイ</t>
    </rPh>
    <phoneticPr fontId="2"/>
  </si>
  <si>
    <t>管理者</t>
    <rPh sb="0" eb="3">
      <t>カンリシャ</t>
    </rPh>
    <phoneticPr fontId="2"/>
  </si>
  <si>
    <t>生活相談員</t>
    <rPh sb="0" eb="2">
      <t>セイカツ</t>
    </rPh>
    <rPh sb="2" eb="5">
      <t>ソウダンイン</t>
    </rPh>
    <phoneticPr fontId="2"/>
  </si>
  <si>
    <t>機能訓練指導員</t>
    <rPh sb="0" eb="2">
      <t>キノウ</t>
    </rPh>
    <rPh sb="2" eb="4">
      <t>クンレン</t>
    </rPh>
    <rPh sb="4" eb="7">
      <t>シドウイン</t>
    </rPh>
    <phoneticPr fontId="2"/>
  </si>
  <si>
    <t>計画作成担当者</t>
    <rPh sb="0" eb="2">
      <t>ケイカク</t>
    </rPh>
    <rPh sb="2" eb="4">
      <t>サクセイ</t>
    </rPh>
    <rPh sb="4" eb="7">
      <t>タントウシャ</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</si>
  <si>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</si>
  <si>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</si>
  <si>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非常勤で兼務</t>
    <rPh sb="0" eb="1">
      <t>ヒ</t>
    </rPh>
    <rPh sb="1" eb="3">
      <t>ジョウキン</t>
    </rPh>
    <rPh sb="4" eb="6">
      <t>ケンム</t>
    </rPh>
    <phoneticPr fontId="2"/>
  </si>
  <si>
    <t>（注）常勤・非常勤の区分について</t>
    <rPh sb="1" eb="2">
      <t>チュウ</t>
    </rPh>
    <rPh sb="3" eb="5">
      <t>ジョウキン</t>
    </rPh>
    <rPh sb="6" eb="9">
      <t>ヒジョウキン</t>
    </rPh>
    <rPh sb="10" eb="12">
      <t>クブン</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</si>
  <si>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</si>
  <si>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</si>
  <si>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</si>
  <si>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</si>
  <si>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</si>
  <si>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</si>
  <si>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</si>
  <si>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 指定基準の確認に際しては、４週分の入力で差し支えありません。</t>
  </si>
  <si>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</si>
  <si>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</si>
  <si>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</si>
  <si>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</si>
  <si>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</si>
  <si>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　　　 その他、特記事項欄としてもご活用ください。</t>
    <rPh sb="6" eb="7">
      <t>タ</t>
    </rPh>
    <rPh sb="8" eb="10">
      <t>トッキ</t>
    </rPh>
    <rPh sb="10" eb="12">
      <t>ジコウ</t>
    </rPh>
    <rPh sb="12" eb="13">
      <t>ラン</t>
    </rPh>
    <rPh sb="18" eb="20">
      <t>カツヨウ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</si>
  <si>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</si>
  <si>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</si>
  <si>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</si>
  <si>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</si>
  <si>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</si>
  <si>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</si>
  <si>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</si>
  <si>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</si>
  <si>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t>
    <phoneticPr fontId="2"/>
  </si>
  <si>
    <t>(4) 
職種</t>
    <phoneticPr fontId="5"/>
  </si>
  <si>
    <t>(5)
勤務
形態</t>
    <phoneticPr fontId="5"/>
  </si>
  <si>
    <t>(6) 資格</t>
    <rPh sb="4" eb="6">
      <t>シカク</t>
    </rPh>
    <phoneticPr fontId="2"/>
  </si>
  <si>
    <t>(7) 氏　名</t>
    <phoneticPr fontId="5"/>
  </si>
  <si>
    <t>(8)</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</si>
  <si>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5"/>
  </si>
  <si>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</si>
  <si>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t>A</t>
  </si>
  <si>
    <t>ー</t>
  </si>
  <si>
    <t>厚労　太郎</t>
    <rPh sb="0" eb="2">
      <t>コウロウ</t>
    </rPh>
    <rPh sb="3" eb="5">
      <t>タロウ</t>
    </rPh>
    <phoneticPr fontId="2"/>
  </si>
  <si>
    <t>b</t>
  </si>
  <si>
    <t>社会福祉主事任用資格</t>
    <rPh sb="0" eb="2">
      <t>シャカイ</t>
    </rPh>
    <rPh sb="2" eb="4">
      <t>フクシ</t>
    </rPh>
    <rPh sb="4" eb="6">
      <t>シュジ</t>
    </rPh>
    <rPh sb="6" eb="8">
      <t>ニンヨウ</t>
    </rPh>
    <rPh sb="8" eb="10">
      <t>シカク</t>
    </rPh>
    <phoneticPr fontId="2"/>
  </si>
  <si>
    <t>○○　A男</t>
    <rPh sb="4" eb="5">
      <t>オトコ</t>
    </rPh>
    <phoneticPr fontId="2"/>
  </si>
  <si>
    <t>看護師</t>
    <rPh sb="0" eb="3">
      <t>カンゴシ</t>
    </rPh>
    <phoneticPr fontId="43"/>
  </si>
  <si>
    <t>○○　B子</t>
    <rPh sb="4" eb="5">
      <t>コ</t>
    </rPh>
    <phoneticPr fontId="2"/>
  </si>
  <si>
    <t>B</t>
  </si>
  <si>
    <t>看護師</t>
    <rPh sb="0" eb="3">
      <t>カンゴシ</t>
    </rPh>
    <phoneticPr fontId="2"/>
  </si>
  <si>
    <t>○○　C太</t>
    <rPh sb="4" eb="5">
      <t>タ</t>
    </rPh>
    <phoneticPr fontId="2"/>
  </si>
  <si>
    <t>f</t>
  </si>
  <si>
    <t>○○　D美</t>
    <rPh sb="4" eb="5">
      <t>ウツク</t>
    </rPh>
    <phoneticPr fontId="2"/>
  </si>
  <si>
    <t>○○　E太</t>
    <phoneticPr fontId="2"/>
  </si>
  <si>
    <t>○○　E子</t>
    <rPh sb="4" eb="5">
      <t>コ</t>
    </rPh>
    <phoneticPr fontId="2"/>
  </si>
  <si>
    <t>介護福祉士</t>
    <rPh sb="0" eb="2">
      <t>カイゴ</t>
    </rPh>
    <rPh sb="2" eb="5">
      <t>フクシシ</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</si>
  <si>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</si>
  <si>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</si>
  <si>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</si>
  <si>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</si>
  <si>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</si>
  <si>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d</t>
  </si>
  <si>
    <t>C</t>
  </si>
  <si>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</si>
  <si>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</si>
  <si>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</si>
  <si>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</si>
  <si>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</si>
  <si>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i</t>
  </si>
  <si>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</si>
  <si>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</si>
  <si>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</si>
  <si>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</si>
  <si>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</si>
  <si>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</si>
  <si>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</si>
  <si>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</si>
  <si>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</si>
  <si>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</si>
  <si>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</si>
  <si>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(12)【任意入力】人員基準の確認（看護職員・介護職員）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</si>
  <si>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（夜勤）16:00～翌9:00勤務</t>
    <rPh sb="1" eb="3">
      <t>ヤキン</t>
    </rPh>
    <rPh sb="10" eb="11">
      <t>ヨク</t>
    </rPh>
    <rPh sb="15" eb="17">
      <t>キンム</t>
    </rPh>
    <phoneticPr fontId="2"/>
  </si>
  <si>
    <t>（夜勤）16:00～翌9:00勤務</t>
    <phoneticPr fontId="2"/>
  </si>
  <si>
    <t>1日に2回勤務する場合</t>
    <rPh sb="1" eb="2">
      <t>ニチ</t>
    </rPh>
    <rPh sb="4" eb="5">
      <t>カイ</t>
    </rPh>
    <rPh sb="5" eb="7">
      <t>キンム</t>
    </rPh>
    <rPh sb="9" eb="11">
      <t>バアイ</t>
    </rPh>
    <phoneticPr fontId="2"/>
  </si>
  <si>
    <t>1日に2回勤務する場合</t>
    <phoneticPr fontId="2"/>
  </si>
  <si>
    <t>１．サービス種別</t>
    <rPh sb="6" eb="8">
      <t>シュベツ</t>
    </rPh>
    <phoneticPr fontId="2"/>
  </si>
  <si>
    <t>サービス種別</t>
    <rPh sb="4" eb="6">
      <t>シュベツ</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</si>
  <si>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</si>
  <si>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2"/>
  </si>
  <si>
    <t>外部サービス利用型特定施設入居者生活介護</t>
    <rPh sb="0" eb="2">
      <t>ガイブ</t>
    </rPh>
    <rPh sb="6" eb="8">
      <t>リヨウ</t>
    </rPh>
    <rPh sb="8" eb="9">
      <t>ガタ</t>
    </rPh>
    <rPh sb="9" eb="11">
      <t>トクテイ</t>
    </rPh>
    <rPh sb="11" eb="13">
      <t>シセツ</t>
    </rPh>
    <rPh sb="13" eb="16">
      <t>ニュウキョシャ</t>
    </rPh>
    <rPh sb="16" eb="18">
      <t>セイカツ</t>
    </rPh>
    <rPh sb="18" eb="20">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</si>
  <si>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</si>
  <si>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地域密着型特定施設入居者生活介護（サテライト型）</t>
    <rPh sb="0" eb="2">
      <t>チイキ</t>
    </rPh>
    <rPh sb="2" eb="5">
      <t>ミッチャクガタ</t>
    </rPh>
    <rPh sb="5" eb="7">
      <t>トクテイ</t>
    </rPh>
    <rPh sb="7" eb="9">
      <t>シセツ</t>
    </rPh>
    <rPh sb="9" eb="12">
      <t>ニュウキョシャ</t>
    </rPh>
    <rPh sb="12" eb="14">
      <t>セイカツ</t>
    </rPh>
    <rPh sb="14" eb="16">
      <t>カイゴ</t>
    </rPh>
    <rPh sb="22" eb="23">
      <t>ガタ</t>
    </rPh>
    <phoneticPr fontId="2"/>
  </si>
  <si>
    <t>特定施設入居者生活介護・短期入所生活介護</t>
    <rPh sb="0" eb="2">
      <t>トクテイ</t>
    </rPh>
    <rPh sb="2" eb="4">
      <t>シセツ</t>
    </rPh>
    <rPh sb="4" eb="7">
      <t>ニュウキョシャ</t>
    </rPh>
    <rPh sb="7" eb="9">
      <t>セイカツ</t>
    </rPh>
    <rPh sb="9" eb="11">
      <t>カイゴ</t>
    </rPh>
    <rPh sb="12" eb="14">
      <t>タンキ</t>
    </rPh>
    <rPh sb="14" eb="16">
      <t>ニュウショ</t>
    </rPh>
    <rPh sb="16" eb="18">
      <t>セイカツ</t>
    </rPh>
    <rPh sb="18" eb="20">
      <t>カイゴ</t>
    </rPh>
    <phoneticPr fontId="2"/>
  </si>
  <si>
    <t>特定施設入居者生活介護・共用型認知症対応型通所介護</t>
    <rPh sb="0" eb="2">
      <t>トクテイ</t>
    </rPh>
    <rPh sb="2" eb="4">
      <t>シセツ</t>
    </rPh>
    <rPh sb="4" eb="7">
      <t>ニュウキョシャ</t>
    </rPh>
    <rPh sb="7" eb="9">
      <t>セイカツ</t>
    </rPh>
    <rPh sb="9" eb="11">
      <t>カイゴ</t>
    </rPh>
    <rPh sb="12" eb="14">
      <t>キョウヨウ</t>
    </rPh>
    <rPh sb="14" eb="15">
      <t>ガタ</t>
    </rPh>
    <rPh sb="15" eb="18">
      <t>ニンチショウ</t>
    </rPh>
    <rPh sb="18" eb="20">
      <t>タイオウ</t>
    </rPh>
    <rPh sb="20" eb="21">
      <t>ガタ</t>
    </rPh>
    <rPh sb="21" eb="23">
      <t>ツウショ</t>
    </rPh>
    <rPh sb="23" eb="25">
      <t>カイゴ</t>
    </rPh>
    <phoneticPr fontId="2"/>
  </si>
  <si>
    <t>ー</t>
    <phoneticPr fontId="2"/>
  </si>
  <si>
    <t>２．職種名・資格名称</t>
    <rPh sb="2" eb="4">
      <t>ショクシュ</t>
    </rPh>
    <rPh sb="4" eb="5">
      <t>メイ</t>
    </rPh>
    <rPh sb="6" eb="8">
      <t>シカク</t>
    </rPh>
    <rPh sb="8" eb="10">
      <t>メイショウ</t>
    </rPh>
    <phoneticPr fontId="2"/>
  </si>
  <si>
    <t>資格</t>
    <rPh sb="0" eb="2">
      <t>シカク</t>
    </rPh>
    <phoneticPr fontId="2"/>
  </si>
  <si>
    <t>理学療法士</t>
    <rPh sb="0" eb="2">
      <t>リガク</t>
    </rPh>
    <rPh sb="2" eb="5">
      <t>リョウホウシ</t>
    </rPh>
    <phoneticPr fontId="2"/>
  </si>
  <si>
    <t>介護支援専門員</t>
    <rPh sb="0" eb="2">
      <t>カイゴ</t>
    </rPh>
    <rPh sb="2" eb="4">
      <t>シエン</t>
    </rPh>
    <rPh sb="4" eb="7">
      <t>センモンイン</t>
    </rPh>
    <phoneticPr fontId="2"/>
  </si>
  <si>
    <t>准看護師</t>
    <rPh sb="0" eb="4">
      <t>ジュンカンゴシ</t>
    </rPh>
    <phoneticPr fontId="2"/>
  </si>
  <si>
    <t>作業療法士</t>
    <rPh sb="0" eb="2">
      <t>サギョウ</t>
    </rPh>
    <rPh sb="2" eb="5">
      <t>リョウホウシ</t>
    </rPh>
    <phoneticPr fontId="2"/>
  </si>
  <si>
    <t>言語聴覚士</t>
    <rPh sb="0" eb="2">
      <t>ゲンゴ</t>
    </rPh>
    <rPh sb="2" eb="5">
      <t>チョウカクシ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</si>
  <si>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</si>
  <si>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</si>
  <si>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</si>
  <si>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</si>
  <si>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【自治体の皆様へ】</t>
    <rPh sb="1" eb="4">
      <t>ジチタイ</t>
    </rPh>
    <rPh sb="5" eb="7">
      <t>ミナサマ</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</si>
  <si>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</si>
  <si>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21行目・・・「職種」</t>
    <rPh sb="3" eb="5">
      <t>ギョウメ</t>
    </rPh>
    <rPh sb="9" eb="11">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</si>
  <si>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</si>
  <si>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</si>
  <si>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</si>
  <si>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</si>
  <si>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　G列・・・「機能訓練指導員」</t>
    <rPh sb="2" eb="3">
      <t>レツ</t>
    </rPh>
    <rPh sb="7" eb="9">
      <t>キノウ</t>
    </rPh>
    <rPh sb="9" eb="11">
      <t>クンレン</t>
    </rPh>
    <rPh sb="11" eb="14">
      <t>シドウイン</t>
    </rPh>
    <phoneticPr fontId="2"/>
  </si>
  <si>
    <t>　H列・・・「計画作成担当者」</t>
    <rPh sb="2" eb="3">
      <t>レツ</t>
    </rPh>
    <rPh sb="7" eb="9">
      <t>ケイカク</t>
    </rPh>
    <rPh sb="9" eb="11">
      <t>サクセイ</t>
    </rPh>
    <rPh sb="11" eb="14">
      <t>タントウシャ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</si>
  <si>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</si>
  <si>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</si>
  <si>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</si>
  <si>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</si>
  <si>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</si>
  <si>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</si>
  <si>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</si>
  <si>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</si>
  <si>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（別紙５）</t>
    <phoneticPr fontId="5"/>
  </si>
  <si>
    <t>事業所・施設名</t>
    <rPh sb="0" eb="3">
      <t>ジギョウショ</t>
    </rPh>
    <rPh sb="4" eb="6">
      <t>シセツ</t>
    </rPh>
    <rPh sb="6" eb="7">
      <t>メイ</t>
    </rPh>
    <phoneticPr fontId="5"/>
  </si>
  <si>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5"/>
  </si>
  <si>
    <t>　1　割引率等</t>
    <rPh sb="3" eb="6">
      <t>ワリビキリツ</t>
    </rPh>
    <rPh sb="6" eb="7">
      <t>トウ</t>
    </rPh>
    <phoneticPr fontId="5"/>
  </si>
  <si>
    <t>事業所番号</t>
    <rPh sb="0" eb="3">
      <t>ジギョウショ</t>
    </rPh>
    <rPh sb="3" eb="5">
      <t>バンゴウ</t>
    </rPh>
    <phoneticPr fontId="5"/>
  </si>
  <si>
    <t>サービスの種類</t>
    <rPh sb="5" eb="7">
      <t>シュルイ</t>
    </rPh>
    <phoneticPr fontId="5"/>
  </si>
  <si>
    <t>割引率</t>
    <rPh sb="0" eb="2">
      <t>ワリビキ</t>
    </rPh>
    <rPh sb="2" eb="3">
      <t>リツ</t>
    </rPh>
    <phoneticPr fontId="5"/>
  </si>
  <si>
    <t>適用条件</t>
    <rPh sb="0" eb="2">
      <t>テキヨウ</t>
    </rPh>
    <rPh sb="2" eb="4">
      <t>ジョウケン</t>
    </rPh>
    <phoneticPr fontId="5"/>
  </si>
  <si>
    <t>（例）10</t>
    <rPh sb="1" eb="2">
      <t>レイ</t>
    </rPh>
    <phoneticPr fontId="5"/>
  </si>
  <si>
    <t>％</t>
  </si>
  <si>
    <t>　（例）毎日　午後２時から午後４時まで</t>
    <rPh sb="2" eb="3">
      <t>レイ</t>
    </rPh>
    <rPh sb="4" eb="6">
      <t>マイニチ</t>
    </rPh>
    <rPh sb="7" eb="9">
      <t>ゴゴ</t>
    </rPh>
    <rPh sb="10" eb="11">
      <t>ジ</t>
    </rPh>
    <rPh sb="13" eb="15">
      <t>ゴゴ</t>
    </rPh>
    <rPh sb="16" eb="17">
      <t>ジ</t>
    </rPh>
    <phoneticPr fontId="5"/>
  </si>
  <si>
    <t>特定施設入居者生活介護</t>
    <rPh sb="0" eb="2">
      <t>トクテイ</t>
    </rPh>
    <rPh sb="2" eb="4">
      <t>シセツ</t>
    </rPh>
    <rPh sb="4" eb="7">
      <t>ニュウキョシャ</t>
    </rPh>
    <rPh sb="7" eb="9">
      <t>セイカツ</t>
    </rPh>
    <rPh sb="9" eb="11">
      <t>カイゴ</t>
    </rPh>
    <phoneticPr fontId="5"/>
  </si>
  <si>
    <t>介護老人福祉施設</t>
    <rPh sb="0" eb="2">
      <t>カイゴ</t>
    </rPh>
    <rPh sb="2" eb="4">
      <t>ロウジン</t>
    </rPh>
    <rPh sb="4" eb="6">
      <t>フクシ</t>
    </rPh>
    <rPh sb="6" eb="8">
      <t>シセツ</t>
    </rPh>
    <phoneticPr fontId="5"/>
  </si>
  <si>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5"/>
  </si>
  <si>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5"/>
  </si>
  <si>
    <t>　　記載してください。</t>
    <phoneticPr fontId="5"/>
  </si>
  <si>
    <t>　2　適用開始年月日</t>
    <rPh sb="3" eb="5">
      <t>テキヨウ</t>
    </rPh>
    <rPh sb="5" eb="7">
      <t>カイシ</t>
    </rPh>
    <rPh sb="7" eb="10">
      <t>ネンガッピ</t>
    </rPh>
    <phoneticPr fontId="5"/>
  </si>
  <si>
    <t>月</t>
    <rPh sb="0" eb="1">
      <t>ガツ</t>
    </rPh>
    <phoneticPr fontId="5"/>
  </si>
  <si>
    <t>日</t>
    <rPh sb="0" eb="1">
      <t>ニチ</t>
    </rPh>
    <phoneticPr fontId="5"/>
  </si>
  <si>
    <t>（別紙12-２）</t>
    <phoneticPr fontId="5"/>
  </si>
  <si>
    <t>認知症専門ケア加算に係る届出書</t>
    <rPh sb="0" eb="3">
      <t>ニンチショウ</t>
    </rPh>
    <rPh sb="3" eb="5">
      <t>センモン</t>
    </rPh>
    <rPh sb="7" eb="9">
      <t>カサン</t>
    </rPh>
    <rPh sb="10" eb="11">
      <t>カカ</t>
    </rPh>
    <rPh sb="12" eb="15">
      <t>トドケデショ</t>
    </rPh>
    <phoneticPr fontId="5"/>
  </si>
  <si>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5"/>
  </si>
  <si>
    <t>事 業 所 名</t>
    <phoneticPr fontId="5"/>
  </si>
  <si>
    <t>異動等区分</t>
    <phoneticPr fontId="5"/>
  </si>
  <si>
    <t>１　新規</t>
    <phoneticPr fontId="5"/>
  </si>
  <si>
    <t>２　変更</t>
    <phoneticPr fontId="5"/>
  </si>
  <si>
    <t>３　終了</t>
    <phoneticPr fontId="5"/>
  </si>
  <si>
    <t>施 設 種 別</t>
    <rPh sb="0" eb="1">
      <t>セ</t>
    </rPh>
    <rPh sb="2" eb="3">
      <t>セツ</t>
    </rPh>
    <rPh sb="4" eb="5">
      <t>シュ</t>
    </rPh>
    <rPh sb="6" eb="7">
      <t>ベツ</t>
    </rPh>
    <phoneticPr fontId="5"/>
  </si>
  <si>
    <t>１（介護予防）短期入所生活介護　</t>
    <rPh sb="2" eb="4">
      <t>カイゴ</t>
    </rPh>
    <rPh sb="4" eb="6">
      <t>ヨボウ</t>
    </rPh>
    <phoneticPr fontId="5"/>
  </si>
  <si>
    <t>２（介護予防）短期入所療養介護</t>
    <phoneticPr fontId="5"/>
  </si>
  <si>
    <t>４（介護予防）認知症対応型共同生活介護</t>
    <phoneticPr fontId="5"/>
  </si>
  <si>
    <t>５　地域密着型特定施設入居者生活介護　</t>
    <phoneticPr fontId="5"/>
  </si>
  <si>
    <t>６　地域密着型介護老人福祉施設入所者生活介護　</t>
    <phoneticPr fontId="5"/>
  </si>
  <si>
    <t>７　介護老人福祉施設</t>
    <phoneticPr fontId="5"/>
  </si>
  <si>
    <t>８　介護老人保健施設</t>
    <phoneticPr fontId="5"/>
  </si>
  <si>
    <t>９　介護医療院</t>
    <phoneticPr fontId="5"/>
  </si>
  <si>
    <t>届 出 項 目</t>
    <phoneticPr fontId="5"/>
  </si>
  <si>
    <t>１　認知症専門ケア加算（Ⅰ）　　　</t>
    <phoneticPr fontId="5"/>
  </si>
  <si>
    <t>２　認知症専門ケア加算（Ⅱ）</t>
  </si>
  <si>
    <t>有</t>
    <rPh sb="0" eb="1">
      <t>ア</t>
    </rPh>
    <phoneticPr fontId="5"/>
  </si>
  <si>
    <t>・</t>
    <phoneticPr fontId="5"/>
  </si>
  <si>
    <t>無</t>
    <rPh sb="0" eb="1">
      <t>ナ</t>
    </rPh>
    <phoneticPr fontId="5"/>
  </si>
  <si>
    <t>１．認知症専門ケア加算（Ⅰ）に係る届出内容</t>
    <rPh sb="15" eb="16">
      <t>カカ</t>
    </rPh>
    <rPh sb="17" eb="18">
      <t>トド</t>
    </rPh>
    <rPh sb="18" eb="19">
      <t>デ</t>
    </rPh>
    <rPh sb="19" eb="21">
      <t>ナイヨウ</t>
    </rPh>
    <phoneticPr fontId="5"/>
  </si>
  <si>
    <t>(1)</t>
    <phoneticPr fontId="5"/>
  </si>
  <si>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5"/>
  </si>
  <si>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</si>
  <si>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5"/>
  </si>
  <si>
    <t>人</t>
    <rPh sb="0" eb="1">
      <t>ヒト</t>
    </rPh>
    <phoneticPr fontId="5"/>
  </si>
  <si>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5"/>
  </si>
  <si>
    <t>③　②÷①×100</t>
    <phoneticPr fontId="5"/>
  </si>
  <si>
    <t>％</t>
    <phoneticPr fontId="5"/>
  </si>
  <si>
    <t>注　届出日の属する月の前３月の各月末時点の利用者又は入所者の数（訪問サービスでは</t>
    <rPh sb="24" eb="25">
      <t>マタ</t>
    </rPh>
    <rPh sb="26" eb="29">
      <t>ニュウショシャ</t>
    </rPh>
    <rPh sb="32" eb="34">
      <t>ホウモン</t>
    </rPh>
    <phoneticPr fontId="5"/>
  </si>
  <si>
    <t>前３月間の利用実人員数又は利用延べ人数）の平均で算定。</t>
    <phoneticPr fontId="5"/>
  </si>
  <si>
    <t>(2)</t>
    <phoneticPr fontId="5"/>
  </si>
  <si>
    <t>認知症介護に係る専門的な研修を修了している者を、日常生活自立度のランクⅢ、</t>
    <phoneticPr fontId="5"/>
  </si>
  <si>
    <t>Ⅳ又はMに該当する者の数に応じて必要数以上配置し、チームとして専門的な</t>
    <phoneticPr fontId="5"/>
  </si>
  <si>
    <t>認知症ケアを実施している</t>
    <rPh sb="0" eb="3">
      <t>ニンチショウ</t>
    </rPh>
    <rPh sb="6" eb="8">
      <t>ジッシ</t>
    </rPh>
    <phoneticPr fontId="5"/>
  </si>
  <si>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5"/>
  </si>
  <si>
    <t>【参考】</t>
    <rPh sb="1" eb="3">
      <t>サンコウ</t>
    </rPh>
    <phoneticPr fontId="5"/>
  </si>
  <si>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5"/>
  </si>
  <si>
    <t>研修修了者の必要数</t>
    <rPh sb="0" eb="2">
      <t>ケンシュウ</t>
    </rPh>
    <rPh sb="2" eb="5">
      <t>シュウリョウシャ</t>
    </rPh>
    <rPh sb="6" eb="9">
      <t>ヒツヨウスウ</t>
    </rPh>
    <phoneticPr fontId="5"/>
  </si>
  <si>
    <t>20人未満</t>
    <rPh sb="2" eb="3">
      <t>ニン</t>
    </rPh>
    <rPh sb="3" eb="5">
      <t>ミマン</t>
    </rPh>
    <phoneticPr fontId="5"/>
  </si>
  <si>
    <t>１以上</t>
    <rPh sb="1" eb="3">
      <t>イジョウ</t>
    </rPh>
    <phoneticPr fontId="5"/>
  </si>
  <si>
    <t>20以上30未満</t>
    <rPh sb="2" eb="4">
      <t>イジョウ</t>
    </rPh>
    <rPh sb="6" eb="8">
      <t>ミマン</t>
    </rPh>
    <phoneticPr fontId="5"/>
  </si>
  <si>
    <t>２以上</t>
    <rPh sb="1" eb="3">
      <t>イジョウ</t>
    </rPh>
    <phoneticPr fontId="5"/>
  </si>
  <si>
    <t>30以上40未満</t>
    <rPh sb="2" eb="4">
      <t>イジョウ</t>
    </rPh>
    <rPh sb="6" eb="8">
      <t>ミマン</t>
    </rPh>
    <phoneticPr fontId="5"/>
  </si>
  <si>
    <t>３以上</t>
    <rPh sb="1" eb="3">
      <t>イジョウ</t>
    </rPh>
    <phoneticPr fontId="5"/>
  </si>
  <si>
    <t>40以上50未満</t>
    <rPh sb="2" eb="4">
      <t>イジョウ</t>
    </rPh>
    <rPh sb="6" eb="8">
      <t>ミマン</t>
    </rPh>
    <phoneticPr fontId="5"/>
  </si>
  <si>
    <t>４以上</t>
    <rPh sb="1" eb="3">
      <t>イジョウ</t>
    </rPh>
    <phoneticPr fontId="5"/>
  </si>
  <si>
    <t>50以上60未満</t>
    <rPh sb="2" eb="4">
      <t>イジョウ</t>
    </rPh>
    <rPh sb="6" eb="8">
      <t>ミマン</t>
    </rPh>
    <phoneticPr fontId="5"/>
  </si>
  <si>
    <t>５以上</t>
    <rPh sb="1" eb="3">
      <t>イジョウ</t>
    </rPh>
    <phoneticPr fontId="5"/>
  </si>
  <si>
    <t>60以上70未満</t>
    <rPh sb="2" eb="4">
      <t>イジョウ</t>
    </rPh>
    <rPh sb="6" eb="8">
      <t>ミマン</t>
    </rPh>
    <phoneticPr fontId="5"/>
  </si>
  <si>
    <t>６以上</t>
    <rPh sb="1" eb="3">
      <t>イジョウ</t>
    </rPh>
    <phoneticPr fontId="5"/>
  </si>
  <si>
    <t>～</t>
    <phoneticPr fontId="5"/>
  </si>
  <si>
    <t>(3)</t>
    <phoneticPr fontId="5"/>
  </si>
  <si>
    <t>従業者に対して、認知症ケアに関する留意事項の伝達又は技術的指導に係る会議を</t>
    <phoneticPr fontId="5"/>
  </si>
  <si>
    <t>定期的に開催している</t>
    <phoneticPr fontId="5"/>
  </si>
  <si>
    <t>２．認知症専門ケア加算（Ⅱ）に係る届出内容</t>
    <rPh sb="15" eb="16">
      <t>カカ</t>
    </rPh>
    <rPh sb="17" eb="18">
      <t>トド</t>
    </rPh>
    <rPh sb="18" eb="19">
      <t>デ</t>
    </rPh>
    <rPh sb="19" eb="21">
      <t>ナイヨウ</t>
    </rPh>
    <phoneticPr fontId="5"/>
  </si>
  <si>
    <t>認知症専門ケア加算（Ⅰ）の基準のいずれにも該当している</t>
    <phoneticPr fontId="5"/>
  </si>
  <si>
    <t>※認知症専門ケア加算（Ⅰ）に係る届出内容(1)～(3)も記入すること。</t>
    <rPh sb="14" eb="15">
      <t>カカ</t>
    </rPh>
    <rPh sb="16" eb="18">
      <t>トドケデ</t>
    </rPh>
    <rPh sb="18" eb="20">
      <t>ナイヨウ</t>
    </rPh>
    <rPh sb="28" eb="30">
      <t>キニュウ</t>
    </rPh>
    <phoneticPr fontId="5"/>
  </si>
  <si>
    <t>認知症介護の指導に係る専門的な研修を修了している者を１名以上配置し、</t>
    <phoneticPr fontId="5"/>
  </si>
  <si>
    <t>事業所又は施設全体の認知症ケアの指導等を実施している</t>
    <rPh sb="0" eb="3">
      <t>ジギョウショ</t>
    </rPh>
    <rPh sb="3" eb="4">
      <t>マタ</t>
    </rPh>
    <phoneticPr fontId="5"/>
  </si>
  <si>
    <t>事業所又は施設において介護職員、看護職員ごとの認知症ケアに関する研修計画を</t>
    <rPh sb="3" eb="4">
      <t>マタ</t>
    </rPh>
    <rPh sb="5" eb="7">
      <t>シセツ</t>
    </rPh>
    <phoneticPr fontId="5"/>
  </si>
  <si>
    <t>作成し、当該計画に従い、研修を実施又は実施を予定している</t>
    <phoneticPr fontId="5"/>
  </si>
  <si>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5"/>
  </si>
  <si>
    <t>すること。</t>
  </si>
  <si>
    <t>備考２　「認知症介護に係る専門的な研修」とは、認知症介護実践リーダー研修及び認知症看護に係る適切な</t>
    <rPh sb="0" eb="2">
      <t>ビコウ</t>
    </rPh>
    <phoneticPr fontId="5"/>
  </si>
  <si>
    <t>研修を、「認知症介護の指導に係る専門的な研修」とは、認知症介護指導者養成研修及び認知症看護に係る</t>
    <phoneticPr fontId="5"/>
  </si>
  <si>
    <t>適切な研修を指す。</t>
    <phoneticPr fontId="5"/>
  </si>
  <si>
    <t>※認知症看護に係る適切な研修：</t>
    <rPh sb="1" eb="4">
      <t>ニンチショウ</t>
    </rPh>
    <rPh sb="4" eb="6">
      <t>カンゴ</t>
    </rPh>
    <rPh sb="7" eb="8">
      <t>カカ</t>
    </rPh>
    <rPh sb="9" eb="11">
      <t>テキセツ</t>
    </rPh>
    <rPh sb="12" eb="14">
      <t>ケンシュウ</t>
    </rPh>
    <phoneticPr fontId="5"/>
  </si>
  <si>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</si>
  <si>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5"/>
  </si>
  <si>
    <t>　「精神看護」の専門看護師教育課程</t>
    <phoneticPr fontId="5"/>
  </si>
  <si>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5"/>
  </si>
  <si>
    <t>　（認定証が発行されている者に限る）</t>
    <phoneticPr fontId="5"/>
  </si>
  <si>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5"/>
  </si>
  <si>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5"/>
  </si>
  <si>
    <t>護に係る専門的な研修」及び「認知症介護の指導に係る専門的な研修」の修了者をそれぞれ１名配置したこ</t>
    <phoneticPr fontId="5"/>
  </si>
  <si>
    <t>とになる。</t>
    <phoneticPr fontId="5"/>
  </si>
  <si>
    <t>（別紙14－6）</t>
    <phoneticPr fontId="5"/>
  </si>
  <si>
    <t>サービス提供体制強化加算に関する届出書</t>
    <rPh sb="4" eb="6">
      <t>テイキョウ</t>
    </rPh>
    <rPh sb="6" eb="8">
      <t>タイセイ</t>
    </rPh>
    <rPh sb="8" eb="10">
      <t>キョウカ</t>
    </rPh>
    <rPh sb="10" eb="12">
      <t>カサン</t>
    </rPh>
    <rPh sb="13" eb="14">
      <t>カン</t>
    </rPh>
    <rPh sb="16" eb="19">
      <t>トドケデショ</t>
    </rPh>
    <phoneticPr fontId="5"/>
  </si>
  <si>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5"/>
  </si>
  <si>
    <t>1　事 業 所 名</t>
    <phoneticPr fontId="5"/>
  </si>
  <si>
    <t>2　異 動 区 分</t>
    <rPh sb="2" eb="3">
      <t>イ</t>
    </rPh>
    <rPh sb="4" eb="5">
      <t>ドウ</t>
    </rPh>
    <rPh sb="6" eb="7">
      <t>ク</t>
    </rPh>
    <rPh sb="8" eb="9">
      <t>ブン</t>
    </rPh>
    <phoneticPr fontId="5"/>
  </si>
  <si>
    <t>1　新規</t>
    <phoneticPr fontId="5"/>
  </si>
  <si>
    <t>2　変更</t>
    <phoneticPr fontId="5"/>
  </si>
  <si>
    <t>3　終了</t>
    <phoneticPr fontId="5"/>
  </si>
  <si>
    <t>3　施 設 種 別</t>
    <rPh sb="2" eb="3">
      <t>シ</t>
    </rPh>
    <rPh sb="4" eb="5">
      <t>セツ</t>
    </rPh>
    <rPh sb="6" eb="7">
      <t>シュ</t>
    </rPh>
    <rPh sb="8" eb="9">
      <t>ベツ</t>
    </rPh>
    <phoneticPr fontId="5"/>
  </si>
  <si>
    <t>1　（介護予防）特定施設入居者生活介護</t>
    <phoneticPr fontId="5"/>
  </si>
  <si>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5"/>
  </si>
  <si>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5"/>
  </si>
  <si>
    <t>4　届 出 項 目</t>
    <rPh sb="2" eb="3">
      <t>トド</t>
    </rPh>
    <rPh sb="4" eb="5">
      <t>デ</t>
    </rPh>
    <rPh sb="6" eb="7">
      <t>コウ</t>
    </rPh>
    <rPh sb="8" eb="9">
      <t>メ</t>
    </rPh>
    <phoneticPr fontId="5"/>
  </si>
  <si>
    <t>1 サービス提供体制強化加算（Ⅰ）</t>
    <rPh sb="6" eb="8">
      <t>テイキョウ</t>
    </rPh>
    <rPh sb="8" eb="10">
      <t>タイセイ</t>
    </rPh>
    <rPh sb="10" eb="12">
      <t>キョウカ</t>
    </rPh>
    <rPh sb="12" eb="14">
      <t>カサン</t>
    </rPh>
    <phoneticPr fontId="5"/>
  </si>
  <si>
    <t>2 サービス提供体制強化加算（Ⅱ）</t>
    <rPh sb="6" eb="8">
      <t>テイキョウ</t>
    </rPh>
    <rPh sb="8" eb="10">
      <t>タイセイ</t>
    </rPh>
    <rPh sb="10" eb="12">
      <t>キョウカ</t>
    </rPh>
    <rPh sb="12" eb="14">
      <t>カサン</t>
    </rPh>
    <phoneticPr fontId="5"/>
  </si>
  <si>
    <t>3 サービス提供体制強化加算（Ⅲ）</t>
    <rPh sb="6" eb="8">
      <t>テイキョウ</t>
    </rPh>
    <rPh sb="8" eb="10">
      <t>タイセイ</t>
    </rPh>
    <rPh sb="10" eb="12">
      <t>キョウカ</t>
    </rPh>
    <rPh sb="12" eb="14">
      <t>カサン</t>
    </rPh>
    <phoneticPr fontId="5"/>
  </si>
  <si>
    <t>5　介護職員等の状況</t>
    <rPh sb="2" eb="4">
      <t>カイゴ</t>
    </rPh>
    <rPh sb="4" eb="6">
      <t>ショクイン</t>
    </rPh>
    <rPh sb="6" eb="7">
      <t>トウ</t>
    </rPh>
    <rPh sb="8" eb="10">
      <t>ジョウキョウ</t>
    </rPh>
    <phoneticPr fontId="5"/>
  </si>
  <si>
    <t>（１）サービス提供体制強化加算（Ⅰ）</t>
    <rPh sb="7" eb="9">
      <t>テイキョウ</t>
    </rPh>
    <rPh sb="9" eb="11">
      <t>タイセイ</t>
    </rPh>
    <rPh sb="11" eb="13">
      <t>キョウカ</t>
    </rPh>
    <rPh sb="13" eb="15">
      <t>カサン</t>
    </rPh>
    <phoneticPr fontId="5"/>
  </si>
  <si>
    <t>介護福祉士等の
状況</t>
    <rPh sb="0" eb="2">
      <t>カイゴ</t>
    </rPh>
    <rPh sb="2" eb="5">
      <t>フクシシ</t>
    </rPh>
    <rPh sb="5" eb="6">
      <t>トウ</t>
    </rPh>
    <rPh sb="8" eb="10">
      <t>ジョウキョウ</t>
    </rPh>
    <phoneticPr fontId="5"/>
  </si>
  <si>
    <t>①に占める②の割合が70％以上</t>
    <rPh sb="2" eb="3">
      <t>シ</t>
    </rPh>
    <rPh sb="7" eb="9">
      <t>ワリアイ</t>
    </rPh>
    <rPh sb="13" eb="15">
      <t>イジョウ</t>
    </rPh>
    <phoneticPr fontId="5"/>
  </si>
  <si>
    <t>①</t>
    <phoneticPr fontId="5"/>
  </si>
  <si>
    <t>介護職員の総数（常勤換算）</t>
    <rPh sb="0" eb="2">
      <t>カイゴ</t>
    </rPh>
    <rPh sb="2" eb="4">
      <t>ショクイン</t>
    </rPh>
    <rPh sb="5" eb="7">
      <t>ソウスウ</t>
    </rPh>
    <rPh sb="8" eb="10">
      <t>ジョウキン</t>
    </rPh>
    <rPh sb="10" eb="12">
      <t>カンサン</t>
    </rPh>
    <phoneticPr fontId="5"/>
  </si>
  <si>
    <t>②</t>
    <phoneticPr fontId="5"/>
  </si>
  <si>
    <t>①のうち介護福祉士の総数（常勤換算）</t>
    <rPh sb="4" eb="6">
      <t>カイゴ</t>
    </rPh>
    <rPh sb="6" eb="9">
      <t>フクシシ</t>
    </rPh>
    <rPh sb="10" eb="12">
      <t>ソウスウ</t>
    </rPh>
    <rPh sb="13" eb="15">
      <t>ジョウキン</t>
    </rPh>
    <rPh sb="15" eb="17">
      <t>カンサン</t>
    </rPh>
    <phoneticPr fontId="5"/>
  </si>
  <si>
    <t>又は</t>
    <rPh sb="0" eb="1">
      <t>マタ</t>
    </rPh>
    <phoneticPr fontId="5"/>
  </si>
  <si>
    <t>①に占める③の割合が25％以上</t>
    <rPh sb="2" eb="3">
      <t>シ</t>
    </rPh>
    <rPh sb="7" eb="9">
      <t>ワリアイ</t>
    </rPh>
    <rPh sb="13" eb="15">
      <t>イジョウ</t>
    </rPh>
    <phoneticPr fontId="5"/>
  </si>
  <si>
    <t>③</t>
    <phoneticPr fontId="5"/>
  </si>
  <si>
    <t>①のうち勤続年数10年以上の介護福祉士の総数（常勤換算）</t>
    <rPh sb="4" eb="6">
      <t>キンゾク</t>
    </rPh>
    <rPh sb="6" eb="8">
      <t>ネンスウ</t>
    </rPh>
    <rPh sb="10" eb="13">
      <t>ネンイジョウ</t>
    </rPh>
    <rPh sb="14" eb="16">
      <t>カイゴ</t>
    </rPh>
    <rPh sb="16" eb="19">
      <t>フクシシ</t>
    </rPh>
    <phoneticPr fontId="5"/>
  </si>
  <si>
    <t>サービスの質の向上に資する
取組の状況</t>
    <rPh sb="5" eb="6">
      <t>シツ</t>
    </rPh>
    <rPh sb="7" eb="9">
      <t>コウジョウ</t>
    </rPh>
    <rPh sb="10" eb="11">
      <t>シ</t>
    </rPh>
    <rPh sb="14" eb="15">
      <t>ト</t>
    </rPh>
    <rPh sb="15" eb="16">
      <t>ク</t>
    </rPh>
    <rPh sb="17" eb="19">
      <t>ジョウキョウ</t>
    </rPh>
    <phoneticPr fontId="5"/>
  </si>
  <si>
    <t>　※（介護予防）特定施設入居者生活介護、地域密着型特定施設入居者生活介護は記載</t>
    <rPh sb="37" eb="39">
      <t>キサイ</t>
    </rPh>
    <phoneticPr fontId="5"/>
  </si>
  <si>
    <t>（２）サービス提供体制強化加算（Ⅱ）</t>
    <rPh sb="7" eb="9">
      <t>テイキョウ</t>
    </rPh>
    <rPh sb="9" eb="11">
      <t>タイセイ</t>
    </rPh>
    <rPh sb="11" eb="13">
      <t>キョウカ</t>
    </rPh>
    <rPh sb="13" eb="15">
      <t>カサン</t>
    </rPh>
    <phoneticPr fontId="5"/>
  </si>
  <si>
    <t>①に占める②の割合が60％以上</t>
    <rPh sb="2" eb="3">
      <t>シ</t>
    </rPh>
    <rPh sb="7" eb="9">
      <t>ワリアイ</t>
    </rPh>
    <rPh sb="13" eb="15">
      <t>イジョウ</t>
    </rPh>
    <phoneticPr fontId="5"/>
  </si>
  <si>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5"/>
  </si>
  <si>
    <t xml:space="preserve"> 　　※介護福祉士等の状況、常勤職員の状況、勤続年数の状況のうち、いずれか１つを満たすこと。</t>
    <phoneticPr fontId="5"/>
  </si>
  <si>
    <t>①に占める②の割合が50％以上</t>
    <rPh sb="2" eb="3">
      <t>シ</t>
    </rPh>
    <rPh sb="7" eb="9">
      <t>ワリアイ</t>
    </rPh>
    <rPh sb="13" eb="15">
      <t>イジョウ</t>
    </rPh>
    <phoneticPr fontId="5"/>
  </si>
  <si>
    <t>常勤職員の
状況</t>
    <rPh sb="0" eb="2">
      <t>ジョウキン</t>
    </rPh>
    <rPh sb="2" eb="4">
      <t>ショクイン</t>
    </rPh>
    <rPh sb="6" eb="8">
      <t>ジョウキョウ</t>
    </rPh>
    <phoneticPr fontId="5"/>
  </si>
  <si>
    <t>①に占める②の割合が75％以上</t>
    <rPh sb="2" eb="3">
      <t>シ</t>
    </rPh>
    <rPh sb="7" eb="9">
      <t>ワリアイ</t>
    </rPh>
    <rPh sb="13" eb="15">
      <t>イジョウ</t>
    </rPh>
    <phoneticPr fontId="5"/>
  </si>
  <si>
    <t>看護・介護職員の総数（常勤換算）</t>
    <rPh sb="0" eb="2">
      <t>カンゴ</t>
    </rPh>
    <rPh sb="3" eb="5">
      <t>カイゴ</t>
    </rPh>
    <rPh sb="5" eb="7">
      <t>ショクイン</t>
    </rPh>
    <rPh sb="8" eb="10">
      <t>ソウスウ</t>
    </rPh>
    <rPh sb="11" eb="13">
      <t>ジョウキン</t>
    </rPh>
    <rPh sb="13" eb="15">
      <t>カンサン</t>
    </rPh>
    <phoneticPr fontId="5"/>
  </si>
  <si>
    <t>①のうち常勤の者の総数（常勤換算）</t>
    <rPh sb="4" eb="6">
      <t>ジョウキン</t>
    </rPh>
    <phoneticPr fontId="5"/>
  </si>
  <si>
    <t>勤続年数の状況</t>
    <rPh sb="0" eb="2">
      <t>キンゾク</t>
    </rPh>
    <rPh sb="2" eb="4">
      <t>ネンスウ</t>
    </rPh>
    <rPh sb="5" eb="7">
      <t>ジョウキョウ</t>
    </rPh>
    <phoneticPr fontId="5"/>
  </si>
  <si>
    <t>①に占める②の割合が30％以上</t>
    <rPh sb="2" eb="3">
      <t>シ</t>
    </rPh>
    <rPh sb="7" eb="9">
      <t>ワリアイ</t>
    </rPh>
    <rPh sb="13" eb="15">
      <t>イジョウ</t>
    </rPh>
    <phoneticPr fontId="5"/>
  </si>
  <si>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5"/>
  </si>
  <si>
    <t>①のうち勤続年数７年以上の者の総数
（常勤換算）</t>
    <phoneticPr fontId="5"/>
  </si>
  <si>
    <t>備考</t>
    <rPh sb="0" eb="2">
      <t>ビコウ</t>
    </rPh>
    <phoneticPr fontId="5"/>
  </si>
  <si>
    <t>要件を満たすことが分かる根拠書類を準備し、指定権者からの求めがあった場合には、速やかに提出すること。</t>
    <phoneticPr fontId="5"/>
  </si>
  <si>
    <t>（別紙28）</t>
    <phoneticPr fontId="5"/>
  </si>
  <si>
    <t>令和　　年　　月　　日</t>
    <rPh sb="4" eb="5">
      <t>ネン</t>
    </rPh>
    <rPh sb="7" eb="8">
      <t>ガツ</t>
    </rPh>
    <rPh sb="10" eb="11">
      <t>ニチ</t>
    </rPh>
    <phoneticPr fontId="5"/>
  </si>
  <si>
    <t>生産性向上推進体制加算に係る届出書</t>
    <rPh sb="0" eb="3">
      <t>セイサンセイ</t>
    </rPh>
    <rPh sb="3" eb="11">
      <t>コウジョウスイシンタイセイカサン</t>
    </rPh>
    <rPh sb="9" eb="11">
      <t>カサン</t>
    </rPh>
    <rPh sb="12" eb="13">
      <t>カカ</t>
    </rPh>
    <rPh sb="14" eb="17">
      <t>トドケデショ</t>
    </rPh>
    <phoneticPr fontId="5"/>
  </si>
  <si>
    <t>異動等区分</t>
  </si>
  <si>
    <t>　1　新規　2　変更　3　終了</t>
    <phoneticPr fontId="5"/>
  </si>
  <si>
    <t>施 設 種 別</t>
    <rPh sb="0" eb="1">
      <t>シ</t>
    </rPh>
    <rPh sb="2" eb="3">
      <t>セツ</t>
    </rPh>
    <rPh sb="4" eb="5">
      <t>タネ</t>
    </rPh>
    <rPh sb="6" eb="7">
      <t>ベツ</t>
    </rPh>
    <phoneticPr fontId="5"/>
  </si>
  <si>
    <t>１　短期入所生活介護</t>
    <rPh sb="2" eb="6">
      <t>タンキニュウショ</t>
    </rPh>
    <rPh sb="6" eb="8">
      <t>セイカツ</t>
    </rPh>
    <rPh sb="8" eb="10">
      <t>カイゴ</t>
    </rPh>
    <phoneticPr fontId="5"/>
  </si>
  <si>
    <t>２　短期入所療養介護</t>
    <rPh sb="2" eb="4">
      <t>タンキ</t>
    </rPh>
    <rPh sb="4" eb="6">
      <t>ニュウショ</t>
    </rPh>
    <rPh sb="6" eb="8">
      <t>リョウヨウ</t>
    </rPh>
    <rPh sb="8" eb="10">
      <t>カイゴ</t>
    </rPh>
    <phoneticPr fontId="5"/>
  </si>
  <si>
    <t>３　特定施設入居者生活介護</t>
    <phoneticPr fontId="5"/>
  </si>
  <si>
    <t>４　小規模多機能型居宅介護</t>
    <phoneticPr fontId="5"/>
  </si>
  <si>
    <t>５　認知症対応型共同生活介護</t>
    <phoneticPr fontId="5"/>
  </si>
  <si>
    <t>６　地域密着型特定施設入居者生活介護</t>
    <rPh sb="2" eb="7">
      <t>チイキミッチャクガタ</t>
    </rPh>
    <phoneticPr fontId="5"/>
  </si>
  <si>
    <t>７　地域密着型介護老人福祉施設</t>
    <phoneticPr fontId="5"/>
  </si>
  <si>
    <t>８　看護小規模多機能型居宅介護</t>
    <phoneticPr fontId="5"/>
  </si>
  <si>
    <t>９　介護老人福祉施設</t>
    <phoneticPr fontId="5"/>
  </si>
  <si>
    <t>10　介護老人保健施設</t>
    <rPh sb="3" eb="5">
      <t>カイゴ</t>
    </rPh>
    <rPh sb="5" eb="7">
      <t>ロウジン</t>
    </rPh>
    <rPh sb="7" eb="9">
      <t>ホケン</t>
    </rPh>
    <rPh sb="9" eb="11">
      <t>シセツ</t>
    </rPh>
    <phoneticPr fontId="5"/>
  </si>
  <si>
    <t>11　介護医療院</t>
    <rPh sb="3" eb="5">
      <t>カイゴ</t>
    </rPh>
    <rPh sb="5" eb="7">
      <t>イリョウ</t>
    </rPh>
    <rPh sb="7" eb="8">
      <t>イン</t>
    </rPh>
    <phoneticPr fontId="5"/>
  </si>
  <si>
    <t>12　介護予防短期入所生活介護</t>
    <rPh sb="3" eb="5">
      <t>カイゴ</t>
    </rPh>
    <rPh sb="5" eb="7">
      <t>ヨボウ</t>
    </rPh>
    <rPh sb="7" eb="15">
      <t>タンキニュウショセイカツカイゴ</t>
    </rPh>
    <phoneticPr fontId="5"/>
  </si>
  <si>
    <t>13　介護予防短期入所療養介護</t>
    <rPh sb="3" eb="5">
      <t>カイゴ</t>
    </rPh>
    <rPh sb="5" eb="7">
      <t>ヨボウ</t>
    </rPh>
    <rPh sb="7" eb="9">
      <t>タンキ</t>
    </rPh>
    <rPh sb="9" eb="11">
      <t>ニュウショ</t>
    </rPh>
    <rPh sb="11" eb="13">
      <t>リョウヨウ</t>
    </rPh>
    <rPh sb="13" eb="15">
      <t>カイゴ</t>
    </rPh>
    <phoneticPr fontId="5"/>
  </si>
  <si>
    <t>14　介護予防特定施設入居者生活介護</t>
    <phoneticPr fontId="5"/>
  </si>
  <si>
    <t>15　介護予防小規模多機能型居宅介護</t>
    <phoneticPr fontId="5"/>
  </si>
  <si>
    <t>16　介護予防認知症対応型共同生活介護</t>
    <phoneticPr fontId="5"/>
  </si>
  <si>
    <t>届出区分</t>
    <rPh sb="0" eb="2">
      <t>トドケデ</t>
    </rPh>
    <rPh sb="2" eb="4">
      <t>クブン</t>
    </rPh>
    <phoneticPr fontId="5"/>
  </si>
  <si>
    <t>１　生産性向上推進体制加算（Ⅰ）　２　生産性向上推進体制加算（Ⅱ）</t>
    <phoneticPr fontId="5"/>
  </si>
  <si>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5"/>
  </si>
  <si>
    <t>① 加算（Ⅱ）のデータ等により業務改善の取組による成果を確認</t>
    <phoneticPr fontId="5"/>
  </si>
  <si>
    <t>有・無</t>
    <rPh sb="0" eb="1">
      <t>ウ</t>
    </rPh>
    <rPh sb="2" eb="3">
      <t>ム</t>
    </rPh>
    <phoneticPr fontId="5"/>
  </si>
  <si>
    <t>② 以下のⅰ～ⅲの項目の機器をすべて使用</t>
    <rPh sb="2" eb="4">
      <t>イカ</t>
    </rPh>
    <rPh sb="9" eb="11">
      <t>コウモク</t>
    </rPh>
    <rPh sb="12" eb="14">
      <t>キキ</t>
    </rPh>
    <rPh sb="18" eb="20">
      <t>シヨウ</t>
    </rPh>
    <phoneticPr fontId="5"/>
  </si>
  <si>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5"/>
  </si>
  <si>
    <t xml:space="preserve">　ⅱ 職員全員がインカム等のICTを使用 </t>
    <rPh sb="3" eb="5">
      <t>ショクイン</t>
    </rPh>
    <rPh sb="5" eb="7">
      <t>ゼンイン</t>
    </rPh>
    <rPh sb="12" eb="13">
      <t>トウ</t>
    </rPh>
    <rPh sb="18" eb="20">
      <t>シヨウ</t>
    </rPh>
    <phoneticPr fontId="5"/>
  </si>
  <si>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5"/>
  </si>
  <si>
    <t>（導入機器）</t>
    <rPh sb="1" eb="3">
      <t>ドウニュウ</t>
    </rPh>
    <rPh sb="3" eb="5">
      <t>キキ</t>
    </rPh>
    <phoneticPr fontId="5"/>
  </si>
  <si>
    <t>　</t>
    <phoneticPr fontId="5"/>
  </si>
  <si>
    <t>名　称</t>
    <rPh sb="0" eb="1">
      <t>ナ</t>
    </rPh>
    <rPh sb="2" eb="3">
      <t>ショウ</t>
    </rPh>
    <phoneticPr fontId="5"/>
  </si>
  <si>
    <t>製造事業者</t>
    <rPh sb="0" eb="2">
      <t>セイゾウ</t>
    </rPh>
    <rPh sb="2" eb="5">
      <t>ジギョウシャ</t>
    </rPh>
    <phoneticPr fontId="5"/>
  </si>
  <si>
    <t>用　途</t>
    <rPh sb="0" eb="1">
      <t>ヨウ</t>
    </rPh>
    <rPh sb="2" eb="3">
      <t>ト</t>
    </rPh>
    <phoneticPr fontId="5"/>
  </si>
  <si>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5"/>
  </si>
  <si>
    <t>④ 利用者の安全並びに介護サービスの質の確保及び職員の負担軽減に資する方策を検討するため</t>
    <phoneticPr fontId="5"/>
  </si>
  <si>
    <t>　 の委員会（以下「委員会」という。）において、以下のすべての項目について必要な検討を行い、</t>
    <phoneticPr fontId="5"/>
  </si>
  <si>
    <t>　 当該項目の実施を確認</t>
    <phoneticPr fontId="5"/>
  </si>
  <si>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5"/>
  </si>
  <si>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5"/>
  </si>
  <si>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5"/>
  </si>
  <si>
    <t>　 員に対する教育の実施</t>
    <phoneticPr fontId="5"/>
  </si>
  <si>
    <t>生産性向上推進体制加算（Ⅱ）に係る届出</t>
    <rPh sb="0" eb="3">
      <t>セイサンセイ</t>
    </rPh>
    <rPh sb="3" eb="11">
      <t>コウジョウスイシンタイセイカサン</t>
    </rPh>
    <rPh sb="15" eb="16">
      <t>カカ</t>
    </rPh>
    <rPh sb="17" eb="19">
      <t>トドケデ</t>
    </rPh>
    <phoneticPr fontId="5"/>
  </si>
  <si>
    <t>① 以下のⅰ～ⅲの項目の機器のうち１つ以上を使用</t>
    <rPh sb="2" eb="4">
      <t>イカ</t>
    </rPh>
    <rPh sb="9" eb="11">
      <t>コウモク</t>
    </rPh>
    <rPh sb="12" eb="14">
      <t>キキ</t>
    </rPh>
    <rPh sb="19" eb="21">
      <t>イジョウ</t>
    </rPh>
    <rPh sb="22" eb="24">
      <t>シヨウ</t>
    </rPh>
    <phoneticPr fontId="5"/>
  </si>
  <si>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5"/>
  </si>
  <si>
    <t>　入所（利用）者数</t>
    <rPh sb="1" eb="3">
      <t>ニュウショ</t>
    </rPh>
    <rPh sb="4" eb="6">
      <t>リヨウ</t>
    </rPh>
    <rPh sb="7" eb="8">
      <t>シャ</t>
    </rPh>
    <rPh sb="8" eb="9">
      <t>スウ</t>
    </rPh>
    <phoneticPr fontId="5"/>
  </si>
  <si>
    <t>　見守り機器を導入して見守りを行っている対象者数</t>
    <phoneticPr fontId="5"/>
  </si>
  <si>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5"/>
  </si>
  <si>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5"/>
  </si>
  <si>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5"/>
  </si>
  <si>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5"/>
  </si>
  <si>
    <t>　　　指定権者からの求めがあった場合には、速やかに提出すること。</t>
    <phoneticPr fontId="5"/>
  </si>
  <si>
    <t>備考３　本加算を算定する場合は、事業年度毎に取組の実績をオンラインで厚生労働省に報告すること。</t>
    <rPh sb="0" eb="2">
      <t>ビコウ</t>
    </rPh>
    <phoneticPr fontId="5"/>
  </si>
  <si>
    <t>備考４　届出にあたっては、別途通知（「生産性向上推進体制加算に関する基本的考え方並びに事務処理手順及び様式例</t>
    <rPh sb="0" eb="2">
      <t>ビコウ</t>
    </rPh>
    <phoneticPr fontId="5"/>
  </si>
  <si>
    <t>　　　等の提示について」）を参照すること。</t>
    <phoneticPr fontId="5"/>
  </si>
  <si>
    <t>（別紙32）</t>
    <phoneticPr fontId="5"/>
  </si>
  <si>
    <t>入居継続支援加算に係る届出書</t>
    <rPh sb="0" eb="2">
      <t>ニュウキョ</t>
    </rPh>
    <rPh sb="2" eb="4">
      <t>ケイゾク</t>
    </rPh>
    <rPh sb="4" eb="6">
      <t>シエン</t>
    </rPh>
    <rPh sb="6" eb="8">
      <t>カサン</t>
    </rPh>
    <rPh sb="9" eb="10">
      <t>カカ</t>
    </rPh>
    <rPh sb="11" eb="13">
      <t>トドケデ</t>
    </rPh>
    <rPh sb="13" eb="14">
      <t>ショ</t>
    </rPh>
    <phoneticPr fontId="5"/>
  </si>
  <si>
    <t>3　施 設 種 別</t>
    <rPh sb="2" eb="3">
      <t>シ</t>
    </rPh>
    <rPh sb="4" eb="5">
      <t>セツ</t>
    </rPh>
    <rPh sb="6" eb="7">
      <t>タネ</t>
    </rPh>
    <rPh sb="8" eb="9">
      <t>ベツ</t>
    </rPh>
    <phoneticPr fontId="5"/>
  </si>
  <si>
    <t>1 　特定施設入居者生活介護</t>
    <phoneticPr fontId="5"/>
  </si>
  <si>
    <t>2 　地域密着型特定施設入居者生活介護</t>
    <phoneticPr fontId="5"/>
  </si>
  <si>
    <t>4　届 出 区 分</t>
    <rPh sb="2" eb="3">
      <t>トドケ</t>
    </rPh>
    <rPh sb="4" eb="5">
      <t>デ</t>
    </rPh>
    <rPh sb="6" eb="7">
      <t>ク</t>
    </rPh>
    <rPh sb="8" eb="9">
      <t>ブン</t>
    </rPh>
    <phoneticPr fontId="5"/>
  </si>
  <si>
    <t>1　入居継続支援加算（Ⅰ）</t>
    <phoneticPr fontId="5"/>
  </si>
  <si>
    <t>2　入居継続支援加算（Ⅱ）</t>
    <phoneticPr fontId="5"/>
  </si>
  <si>
    <t>4　入居継続支援加算（Ⅰ）に係る届出</t>
    <rPh sb="2" eb="4">
      <t>ニュウキョ</t>
    </rPh>
    <rPh sb="4" eb="6">
      <t>ケイゾク</t>
    </rPh>
    <rPh sb="6" eb="8">
      <t>シエン</t>
    </rPh>
    <rPh sb="8" eb="10">
      <t>カサン</t>
    </rPh>
    <rPh sb="14" eb="15">
      <t>カカワ</t>
    </rPh>
    <rPh sb="16" eb="18">
      <t>トドケデ</t>
    </rPh>
    <phoneticPr fontId="5"/>
  </si>
  <si>
    <t>入居者の状況及び介護福祉士の状況
　</t>
    <rPh sb="4" eb="5">
      <t>ジョウ</t>
    </rPh>
    <rPh sb="6" eb="7">
      <t>オヨ</t>
    </rPh>
    <rPh sb="8" eb="10">
      <t>カイゴ</t>
    </rPh>
    <rPh sb="10" eb="11">
      <t>フク</t>
    </rPh>
    <rPh sb="14" eb="15">
      <t>ジョウ</t>
    </rPh>
    <rPh sb="15" eb="16">
      <t>キョウ</t>
    </rPh>
    <phoneticPr fontId="5"/>
  </si>
  <si>
    <t>入居者の状況</t>
    <rPh sb="0" eb="3">
      <t>ニュウキョシャ</t>
    </rPh>
    <rPh sb="4" eb="6">
      <t>ジョウキョウ</t>
    </rPh>
    <phoneticPr fontId="5"/>
  </si>
  <si>
    <t>　入居者（要介護）総数</t>
    <rPh sb="1" eb="3">
      <t>ニュウキョ</t>
    </rPh>
    <rPh sb="3" eb="4">
      <t>シャ</t>
    </rPh>
    <rPh sb="5" eb="8">
      <t>ヨウカイゴ</t>
    </rPh>
    <rPh sb="9" eb="11">
      <t>ソウスウ</t>
    </rPh>
    <phoneticPr fontId="5"/>
  </si>
  <si>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5"/>
  </si>
  <si>
    <t>→</t>
    <phoneticPr fontId="5"/>
  </si>
  <si>
    <t>　又は</t>
    <rPh sb="1" eb="2">
      <t>マタ</t>
    </rPh>
    <phoneticPr fontId="5"/>
  </si>
  <si>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5"/>
  </si>
  <si>
    <t>①に占める③の割合が
15％以上</t>
    <rPh sb="2" eb="3">
      <t>シ</t>
    </rPh>
    <rPh sb="7" eb="8">
      <t>ワリ</t>
    </rPh>
    <rPh sb="8" eb="9">
      <t>ゴウ</t>
    </rPh>
    <rPh sb="14" eb="16">
      <t>イジョウ</t>
    </rPh>
    <phoneticPr fontId="5"/>
  </si>
  <si>
    <t>看護職員の状況</t>
    <rPh sb="0" eb="2">
      <t>カンゴ</t>
    </rPh>
    <rPh sb="2" eb="4">
      <t>ショクイン</t>
    </rPh>
    <rPh sb="5" eb="7">
      <t>ジョウキョウ</t>
    </rPh>
    <phoneticPr fontId="5"/>
  </si>
  <si>
    <t>④</t>
    <phoneticPr fontId="5"/>
  </si>
  <si>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5"/>
  </si>
  <si>
    <t>※④は、③が「有」に該当する場合のみ届け出ること。</t>
    <rPh sb="7" eb="8">
      <t>ア</t>
    </rPh>
    <rPh sb="10" eb="12">
      <t>ガイトウ</t>
    </rPh>
    <rPh sb="14" eb="16">
      <t>バアイ</t>
    </rPh>
    <rPh sb="18" eb="19">
      <t>トド</t>
    </rPh>
    <rPh sb="20" eb="21">
      <t>デ</t>
    </rPh>
    <phoneticPr fontId="5"/>
  </si>
  <si>
    <t>介護福祉士の割合</t>
    <rPh sb="0" eb="2">
      <t>カイゴ</t>
    </rPh>
    <rPh sb="2" eb="5">
      <t>フクシシ</t>
    </rPh>
    <rPh sb="6" eb="8">
      <t>ワリアイ</t>
    </rPh>
    <phoneticPr fontId="5"/>
  </si>
  <si>
    <t>⑤</t>
    <phoneticPr fontId="5"/>
  </si>
  <si>
    <t>　介護福祉士数</t>
    <phoneticPr fontId="5"/>
  </si>
  <si>
    <t>　常勤換算</t>
    <rPh sb="1" eb="3">
      <t>ジョウキン</t>
    </rPh>
    <rPh sb="3" eb="5">
      <t>カンサン</t>
    </rPh>
    <phoneticPr fontId="5"/>
  </si>
  <si>
    <t>介護福祉士数：
入所者数が
１：６以上</t>
    <rPh sb="0" eb="2">
      <t>カイゴ</t>
    </rPh>
    <rPh sb="2" eb="5">
      <t>フクシシ</t>
    </rPh>
    <rPh sb="5" eb="6">
      <t>スウ</t>
    </rPh>
    <rPh sb="8" eb="11">
      <t>ニュウショシャ</t>
    </rPh>
    <rPh sb="11" eb="12">
      <t>スウ</t>
    </rPh>
    <rPh sb="17" eb="19">
      <t>イジョウ</t>
    </rPh>
    <phoneticPr fontId="5"/>
  </si>
  <si>
    <t>事業所の状況</t>
    <rPh sb="0" eb="3">
      <t>ジギョウショ</t>
    </rPh>
    <rPh sb="4" eb="6">
      <t>ジョウキョウ</t>
    </rPh>
    <phoneticPr fontId="5"/>
  </si>
  <si>
    <t>⑥</t>
    <phoneticPr fontId="5"/>
  </si>
  <si>
    <t>　人員基準欠如に該当していない。</t>
    <phoneticPr fontId="5"/>
  </si>
  <si>
    <t>5　入居継続支援加算（Ⅱ）に係る届出</t>
    <rPh sb="2" eb="4">
      <t>ニュウキョ</t>
    </rPh>
    <rPh sb="4" eb="6">
      <t>ケイゾク</t>
    </rPh>
    <rPh sb="6" eb="8">
      <t>シエン</t>
    </rPh>
    <rPh sb="8" eb="10">
      <t>カサン</t>
    </rPh>
    <rPh sb="14" eb="15">
      <t>カカワ</t>
    </rPh>
    <rPh sb="16" eb="18">
      <t>トドケデ</t>
    </rPh>
    <phoneticPr fontId="5"/>
  </si>
  <si>
    <t>①に占める②の割合が
５％以上</t>
    <rPh sb="2" eb="3">
      <t>シ</t>
    </rPh>
    <rPh sb="7" eb="8">
      <t>ワリ</t>
    </rPh>
    <rPh sb="8" eb="9">
      <t>ゴウ</t>
    </rPh>
    <rPh sb="13" eb="15">
      <t>イジョウ</t>
    </rPh>
    <phoneticPr fontId="5"/>
  </si>
  <si>
    <t>①に占める③の割合が
５％以上</t>
    <rPh sb="2" eb="3">
      <t>シ</t>
    </rPh>
    <rPh sb="7" eb="8">
      <t>ワリ</t>
    </rPh>
    <rPh sb="8" eb="9">
      <t>ゴウ</t>
    </rPh>
    <rPh sb="13" eb="15">
      <t>イジョウ</t>
    </rPh>
    <phoneticPr fontId="5"/>
  </si>
  <si>
    <t>※④は、③が「有」の場合に届け出ること。</t>
    <rPh sb="7" eb="8">
      <t>ア</t>
    </rPh>
    <rPh sb="10" eb="12">
      <t>バアイ</t>
    </rPh>
    <rPh sb="13" eb="14">
      <t>トド</t>
    </rPh>
    <rPh sb="15" eb="16">
      <t>デ</t>
    </rPh>
    <phoneticPr fontId="5"/>
  </si>
  <si>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5"/>
  </si>
  <si>
    <t>（別紙32－２）</t>
    <rPh sb="1" eb="3">
      <t>ベッシ</t>
    </rPh>
    <phoneticPr fontId="5"/>
  </si>
  <si>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5"/>
  </si>
  <si>
    <t>　5-1　入居継続支援加算（Ⅰ）に係る届出</t>
    <rPh sb="5" eb="7">
      <t>ニュウキョ</t>
    </rPh>
    <rPh sb="7" eb="9">
      <t>ケイゾク</t>
    </rPh>
    <rPh sb="9" eb="11">
      <t>シエン</t>
    </rPh>
    <rPh sb="11" eb="13">
      <t>カサン</t>
    </rPh>
    <rPh sb="17" eb="18">
      <t>カカ</t>
    </rPh>
    <rPh sb="19" eb="21">
      <t>トドケデ</t>
    </rPh>
    <phoneticPr fontId="5"/>
  </si>
  <si>
    <t>入居者（要介護）総数</t>
    <rPh sb="0" eb="2">
      <t>ニュウキョ</t>
    </rPh>
    <rPh sb="2" eb="3">
      <t>シャ</t>
    </rPh>
    <rPh sb="4" eb="7">
      <t>ヨウカイゴ</t>
    </rPh>
    <rPh sb="8" eb="10">
      <t>ソウスウ</t>
    </rPh>
    <phoneticPr fontId="5"/>
  </si>
  <si>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5"/>
  </si>
  <si>
    <t>①に占める②の割合が
１５％以上</t>
    <rPh sb="2" eb="3">
      <t>シ</t>
    </rPh>
    <rPh sb="7" eb="8">
      <t>ワリ</t>
    </rPh>
    <rPh sb="8" eb="9">
      <t>ゴウ</t>
    </rPh>
    <rPh sb="14" eb="16">
      <t>イジョウ</t>
    </rPh>
    <phoneticPr fontId="5"/>
  </si>
  <si>
    <t>①に占める③の割合が
１５％以上</t>
    <rPh sb="2" eb="3">
      <t>シ</t>
    </rPh>
    <rPh sb="7" eb="8">
      <t>ワリ</t>
    </rPh>
    <rPh sb="8" eb="9">
      <t>ゴウ</t>
    </rPh>
    <rPh sb="14" eb="16">
      <t>イジョウ</t>
    </rPh>
    <phoneticPr fontId="5"/>
  </si>
  <si>
    <t>介護福祉士数：入所者数が
１：７以上</t>
    <rPh sb="0" eb="2">
      <t>カイゴ</t>
    </rPh>
    <rPh sb="2" eb="5">
      <t>フクシシ</t>
    </rPh>
    <rPh sb="5" eb="6">
      <t>スウ</t>
    </rPh>
    <rPh sb="7" eb="10">
      <t>ニュウショシャ</t>
    </rPh>
    <rPh sb="10" eb="11">
      <t>スウ</t>
    </rPh>
    <rPh sb="16" eb="18">
      <t>イジョウ</t>
    </rPh>
    <phoneticPr fontId="5"/>
  </si>
  <si>
    <t>　5-2　入居継続支援加算（Ⅱ）に係る届出</t>
    <rPh sb="5" eb="7">
      <t>ニュウキョ</t>
    </rPh>
    <rPh sb="7" eb="9">
      <t>ケイゾク</t>
    </rPh>
    <rPh sb="9" eb="11">
      <t>シエン</t>
    </rPh>
    <rPh sb="11" eb="13">
      <t>カサン</t>
    </rPh>
    <rPh sb="17" eb="18">
      <t>カカ</t>
    </rPh>
    <rPh sb="19" eb="21">
      <t>トドケデ</t>
    </rPh>
    <phoneticPr fontId="5"/>
  </si>
  <si>
    <t>①に占める②の割合が５％以上</t>
    <rPh sb="2" eb="3">
      <t>シ</t>
    </rPh>
    <rPh sb="7" eb="8">
      <t>ワリ</t>
    </rPh>
    <rPh sb="8" eb="9">
      <t>ゴウ</t>
    </rPh>
    <rPh sb="12" eb="14">
      <t>イジョウ</t>
    </rPh>
    <phoneticPr fontId="5"/>
  </si>
  <si>
    <t>　5　テクノロ
　　ジーの使用
　　状況</t>
    <rPh sb="13" eb="15">
      <t>シヨウ</t>
    </rPh>
    <rPh sb="18" eb="20">
      <t>ジョウキョウ</t>
    </rPh>
    <phoneticPr fontId="5"/>
  </si>
  <si>
    <t>以下の①から④の取組をすべて実施していること。</t>
    <rPh sb="0" eb="2">
      <t>イカ</t>
    </rPh>
    <rPh sb="8" eb="10">
      <t>トリクミ</t>
    </rPh>
    <rPh sb="14" eb="16">
      <t>ジッシ</t>
    </rPh>
    <phoneticPr fontId="5"/>
  </si>
  <si>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5"/>
  </si>
  <si>
    <t>　ⅰ 入所者全員に見守り機器を使用</t>
    <rPh sb="3" eb="6">
      <t>ニュウショシャ</t>
    </rPh>
    <rPh sb="6" eb="8">
      <t>ゼンイン</t>
    </rPh>
    <rPh sb="9" eb="11">
      <t>ミマモ</t>
    </rPh>
    <rPh sb="12" eb="14">
      <t>キキ</t>
    </rPh>
    <rPh sb="15" eb="17">
      <t>シヨウ</t>
    </rPh>
    <phoneticPr fontId="5"/>
  </si>
  <si>
    <t>　ⅱ 職員全員がインカムを使用</t>
    <rPh sb="3" eb="5">
      <t>ショクイン</t>
    </rPh>
    <rPh sb="5" eb="7">
      <t>ゼンイン</t>
    </rPh>
    <rPh sb="13" eb="15">
      <t>シヨウ</t>
    </rPh>
    <phoneticPr fontId="5"/>
  </si>
  <si>
    <t>　ⅲ 介護記録ソフト、スマートフォン等のICTを使用</t>
    <rPh sb="3" eb="5">
      <t>カイゴ</t>
    </rPh>
    <rPh sb="5" eb="7">
      <t>キロク</t>
    </rPh>
    <rPh sb="18" eb="19">
      <t>トウ</t>
    </rPh>
    <rPh sb="24" eb="26">
      <t>シヨウ</t>
    </rPh>
    <phoneticPr fontId="5"/>
  </si>
  <si>
    <t>　ⅳ 移乗支援機器を使用</t>
    <rPh sb="3" eb="5">
      <t>イジョウ</t>
    </rPh>
    <rPh sb="5" eb="7">
      <t>シエン</t>
    </rPh>
    <rPh sb="7" eb="9">
      <t>キキ</t>
    </rPh>
    <rPh sb="10" eb="12">
      <t>シヨウ</t>
    </rPh>
    <phoneticPr fontId="5"/>
  </si>
  <si>
    <t>　（導入機器）</t>
    <rPh sb="2" eb="4">
      <t>ドウニュウ</t>
    </rPh>
    <rPh sb="4" eb="6">
      <t>キキ</t>
    </rPh>
    <phoneticPr fontId="5"/>
  </si>
  <si>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5"/>
  </si>
  <si>
    <t>　ⅰ  利用者の安全並びに介護サービスの質の確保及び職員の負担軽減に資する
　　 方策を検討するための委員会の設置</t>
    <rPh sb="34" eb="35">
      <t>シ</t>
    </rPh>
    <phoneticPr fontId="5"/>
  </si>
  <si>
    <t>　ⅱ 職員に対する十分な休憩時間の確保等の勤務・雇用条件への配慮</t>
    <phoneticPr fontId="5"/>
  </si>
  <si>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5"/>
  </si>
  <si>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5"/>
  </si>
  <si>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5"/>
  </si>
  <si>
    <t>④ ケアのアセスメント評価や人員体制の見直しをPDCAサイクルによって継続して実施</t>
    <phoneticPr fontId="5"/>
  </si>
  <si>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5"/>
  </si>
  <si>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5"/>
  </si>
  <si>
    <t>（別紙33）</t>
    <phoneticPr fontId="5"/>
  </si>
  <si>
    <t>１　特定施設入居者生活介護</t>
    <phoneticPr fontId="5"/>
  </si>
  <si>
    <t>２　地域密着型特定施設入居者生活介護</t>
    <phoneticPr fontId="5"/>
  </si>
  <si>
    <t>４．届 出 項 目</t>
    <rPh sb="2" eb="3">
      <t>トドケ</t>
    </rPh>
    <rPh sb="4" eb="5">
      <t>デ</t>
    </rPh>
    <rPh sb="6" eb="7">
      <t>コウ</t>
    </rPh>
    <rPh sb="8" eb="9">
      <t>メ</t>
    </rPh>
    <phoneticPr fontId="5"/>
  </si>
  <si>
    <t>１　夜間看護体制加算（Ⅰ）</t>
    <rPh sb="2" eb="4">
      <t>ヤカン</t>
    </rPh>
    <rPh sb="4" eb="6">
      <t>カンゴ</t>
    </rPh>
    <rPh sb="6" eb="10">
      <t>タイセイカサン</t>
    </rPh>
    <phoneticPr fontId="5"/>
  </si>
  <si>
    <t>２　夜間看護体制加算（Ⅱ）</t>
    <rPh sb="2" eb="4">
      <t>ヤカン</t>
    </rPh>
    <rPh sb="4" eb="6">
      <t>カンゴ</t>
    </rPh>
    <rPh sb="6" eb="10">
      <t>タイセイカサン</t>
    </rPh>
    <phoneticPr fontId="5"/>
  </si>
  <si>
    <t xml:space="preserve"> ５．夜間看護体制加算（Ⅰ）に係る届出内容</t>
    <rPh sb="3" eb="5">
      <t>ヤカン</t>
    </rPh>
    <rPh sb="7" eb="9">
      <t>タイセイ</t>
    </rPh>
    <rPh sb="15" eb="16">
      <t>カカ</t>
    </rPh>
    <rPh sb="17" eb="19">
      <t>トドケデ</t>
    </rPh>
    <rPh sb="19" eb="21">
      <t>ナイヨウ</t>
    </rPh>
    <phoneticPr fontId="5"/>
  </si>
  <si>
    <t>　保健師</t>
    <phoneticPr fontId="5"/>
  </si>
  <si>
    <t>　常勤</t>
    <phoneticPr fontId="5"/>
  </si>
  <si>
    <t>人</t>
  </si>
  <si>
    <t>　看護師</t>
    <phoneticPr fontId="5"/>
  </si>
  <si>
    <t>　准看護師</t>
    <rPh sb="1" eb="2">
      <t>ジュン</t>
    </rPh>
    <phoneticPr fontId="5"/>
  </si>
  <si>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5"/>
  </si>
  <si>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5"/>
  </si>
  <si>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5"/>
  </si>
  <si>
    <t xml:space="preserve"> ６．夜間看護体制加算（Ⅱ）に係る届出内容</t>
    <rPh sb="3" eb="5">
      <t>ヤカン</t>
    </rPh>
    <rPh sb="7" eb="9">
      <t>タイセイ</t>
    </rPh>
    <rPh sb="15" eb="16">
      <t>カカ</t>
    </rPh>
    <rPh sb="17" eb="19">
      <t>トドケデ</t>
    </rPh>
    <rPh sb="19" eb="21">
      <t>ナイヨウ</t>
    </rPh>
    <phoneticPr fontId="5"/>
  </si>
  <si>
    <t>　24時間常時連絡できる体制を整備している。</t>
    <phoneticPr fontId="5"/>
  </si>
  <si>
    <t>（別紙34－2）</t>
    <phoneticPr fontId="5"/>
  </si>
  <si>
    <t>看取り介護体制に係る届出書</t>
    <rPh sb="0" eb="2">
      <t>ミト</t>
    </rPh>
    <rPh sb="3" eb="5">
      <t>カイゴ</t>
    </rPh>
    <rPh sb="5" eb="7">
      <t>タイセイ</t>
    </rPh>
    <rPh sb="8" eb="9">
      <t>カカ</t>
    </rPh>
    <rPh sb="10" eb="13">
      <t>トドケデショ</t>
    </rPh>
    <phoneticPr fontId="5"/>
  </si>
  <si>
    <t>1 特定施設入居者生活介護</t>
    <phoneticPr fontId="5"/>
  </si>
  <si>
    <t>2 地域密着型特定施設入居者生活介護</t>
    <phoneticPr fontId="5"/>
  </si>
  <si>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5"/>
  </si>
  <si>
    <t>　看 護 師</t>
    <phoneticPr fontId="5"/>
  </si>
  <si>
    <t>連携する病院・診療所・訪問看護ステーション</t>
    <rPh sb="0" eb="2">
      <t>レンケイ</t>
    </rPh>
    <rPh sb="4" eb="6">
      <t>ビョウイン</t>
    </rPh>
    <rPh sb="7" eb="10">
      <t>シンリョウジョ</t>
    </rPh>
    <rPh sb="11" eb="13">
      <t>ホウモン</t>
    </rPh>
    <rPh sb="13" eb="15">
      <t>カンゴ</t>
    </rPh>
    <phoneticPr fontId="5"/>
  </si>
  <si>
    <t>病院・診療所・訪問看護ステーション名</t>
    <rPh sb="0" eb="2">
      <t>ビョウイン</t>
    </rPh>
    <rPh sb="3" eb="6">
      <t>シンリョウジョ</t>
    </rPh>
    <rPh sb="7" eb="9">
      <t>ホウモン</t>
    </rPh>
    <rPh sb="9" eb="11">
      <t>カンゴ</t>
    </rPh>
    <rPh sb="17" eb="18">
      <t>メイ</t>
    </rPh>
    <phoneticPr fontId="5"/>
  </si>
  <si>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5"/>
  </si>
  <si>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5"/>
  </si>
  <si>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5"/>
  </si>
  <si>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5"/>
  </si>
  <si>
    <t>　⑤　夜間看護体制加算の届出をしている。</t>
    <rPh sb="3" eb="5">
      <t>ヤカン</t>
    </rPh>
    <rPh sb="5" eb="7">
      <t>カンゴ</t>
    </rPh>
    <rPh sb="7" eb="9">
      <t>タイセイ</t>
    </rPh>
    <rPh sb="9" eb="11">
      <t>カサン</t>
    </rPh>
    <rPh sb="12" eb="14">
      <t>トドケデ</t>
    </rPh>
    <phoneticPr fontId="5"/>
  </si>
  <si>
    <t>（別紙35）</t>
    <phoneticPr fontId="5"/>
  </si>
  <si>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5"/>
  </si>
  <si>
    <t>1 （介護予防）特定施設入居者生活介護</t>
    <rPh sb="3" eb="5">
      <t>カイゴ</t>
    </rPh>
    <rPh sb="5" eb="7">
      <t>ヨボウ</t>
    </rPh>
    <phoneticPr fontId="5"/>
  </si>
  <si>
    <t>3 （介護予防）認知症対応型共同生活介護</t>
    <rPh sb="3" eb="5">
      <t>カイゴ</t>
    </rPh>
    <rPh sb="5" eb="7">
      <t>ヨボウ</t>
    </rPh>
    <phoneticPr fontId="5"/>
  </si>
  <si>
    <t>4　介護老人福祉施設</t>
    <rPh sb="2" eb="4">
      <t>カイゴ</t>
    </rPh>
    <rPh sb="4" eb="6">
      <t>ロウジン</t>
    </rPh>
    <rPh sb="6" eb="8">
      <t>フクシ</t>
    </rPh>
    <rPh sb="8" eb="10">
      <t>シセツ</t>
    </rPh>
    <phoneticPr fontId="5"/>
  </si>
  <si>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5"/>
  </si>
  <si>
    <t>6　介護老人保健施設</t>
    <rPh sb="2" eb="4">
      <t>カイゴ</t>
    </rPh>
    <rPh sb="4" eb="6">
      <t>ロウジン</t>
    </rPh>
    <rPh sb="6" eb="8">
      <t>ホケン</t>
    </rPh>
    <rPh sb="8" eb="10">
      <t>シセツ</t>
    </rPh>
    <phoneticPr fontId="5"/>
  </si>
  <si>
    <t>7　介護医療院</t>
    <rPh sb="2" eb="4">
      <t>カイゴ</t>
    </rPh>
    <rPh sb="4" eb="6">
      <t>イリョウ</t>
    </rPh>
    <rPh sb="6" eb="7">
      <t>イン</t>
    </rPh>
    <phoneticPr fontId="5"/>
  </si>
  <si>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5"/>
  </si>
  <si>
    <t>2　高齢者施設等感染対策向上加算（Ⅱ）</t>
    <phoneticPr fontId="5"/>
  </si>
  <si>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5"/>
  </si>
  <si>
    <t>連携している第二種協定指定医療機関</t>
    <rPh sb="0" eb="2">
      <t>レンケイ</t>
    </rPh>
    <rPh sb="6" eb="17">
      <t>ダイニシュキョウテイシテイイリョウキカン</t>
    </rPh>
    <phoneticPr fontId="5"/>
  </si>
  <si>
    <t>医療機関名</t>
    <rPh sb="0" eb="2">
      <t>イリョウキカンメイ</t>
    </rPh>
    <phoneticPr fontId="5"/>
  </si>
  <si>
    <t>医療機関コード</t>
    <rPh sb="0" eb="2">
      <t>イリョウ</t>
    </rPh>
    <rPh sb="2" eb="4">
      <t>キカン</t>
    </rPh>
    <phoneticPr fontId="5"/>
  </si>
  <si>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5"/>
  </si>
  <si>
    <t>　　　　医療機関名（※１）</t>
    <rPh sb="4" eb="6">
      <t>イリョウキカンメイ</t>
    </rPh>
    <phoneticPr fontId="5"/>
  </si>
  <si>
    <t>医療機関が届け出ている診療報酬</t>
    <rPh sb="0" eb="2">
      <t>イリョウ</t>
    </rPh>
    <rPh sb="2" eb="4">
      <t>キカン</t>
    </rPh>
    <rPh sb="5" eb="6">
      <t>トド</t>
    </rPh>
    <rPh sb="7" eb="8">
      <t>デ</t>
    </rPh>
    <rPh sb="11" eb="13">
      <t>シンリョウ</t>
    </rPh>
    <rPh sb="13" eb="15">
      <t>ホウシュウ</t>
    </rPh>
    <phoneticPr fontId="5"/>
  </si>
  <si>
    <t>1 感染対策向上加算１</t>
    <rPh sb="2" eb="4">
      <t>カンセン</t>
    </rPh>
    <rPh sb="4" eb="6">
      <t>タイサク</t>
    </rPh>
    <rPh sb="6" eb="8">
      <t>コウジョウ</t>
    </rPh>
    <rPh sb="8" eb="10">
      <t>カサン</t>
    </rPh>
    <phoneticPr fontId="5"/>
  </si>
  <si>
    <t>2 感染対策向上加算２</t>
    <rPh sb="2" eb="4">
      <t>カンセン</t>
    </rPh>
    <rPh sb="4" eb="6">
      <t>タイサク</t>
    </rPh>
    <rPh sb="6" eb="8">
      <t>コウジョウ</t>
    </rPh>
    <rPh sb="8" eb="10">
      <t>カサン</t>
    </rPh>
    <phoneticPr fontId="5"/>
  </si>
  <si>
    <t>3 感染対策向上加算３</t>
    <rPh sb="2" eb="4">
      <t>カンセン</t>
    </rPh>
    <rPh sb="4" eb="6">
      <t>タイサク</t>
    </rPh>
    <rPh sb="6" eb="8">
      <t>コウジョウ</t>
    </rPh>
    <rPh sb="8" eb="10">
      <t>カサン</t>
    </rPh>
    <phoneticPr fontId="5"/>
  </si>
  <si>
    <t>4 外来感染対策向上加算</t>
    <rPh sb="2" eb="4">
      <t>ガイライ</t>
    </rPh>
    <rPh sb="4" eb="6">
      <t>カンセン</t>
    </rPh>
    <rPh sb="6" eb="8">
      <t>タイサク</t>
    </rPh>
    <rPh sb="8" eb="10">
      <t>コウジョウ</t>
    </rPh>
    <rPh sb="10" eb="12">
      <t>カサン</t>
    </rPh>
    <phoneticPr fontId="5"/>
  </si>
  <si>
    <t>地域の医師会の名称（※１）</t>
    <rPh sb="0" eb="2">
      <t>チイキ</t>
    </rPh>
    <rPh sb="3" eb="6">
      <t>イシカイ</t>
    </rPh>
    <rPh sb="7" eb="9">
      <t>メイショウ</t>
    </rPh>
    <phoneticPr fontId="5"/>
  </si>
  <si>
    <t>院内感染対策に関する研修又は訓練に参加した日時</t>
    <phoneticPr fontId="5"/>
  </si>
  <si>
    <t>月</t>
    <rPh sb="0" eb="1">
      <t>ツキ</t>
    </rPh>
    <phoneticPr fontId="5"/>
  </si>
  <si>
    <t>6　高齢者施設等感染対策向上加算（Ⅱ）に係る届出</t>
    <rPh sb="20" eb="21">
      <t>カカ</t>
    </rPh>
    <rPh sb="22" eb="24">
      <t>トドケデ</t>
    </rPh>
    <phoneticPr fontId="5"/>
  </si>
  <si>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5"/>
  </si>
  <si>
    <t>実地指導を受けた日時</t>
    <rPh sb="0" eb="2">
      <t>ジッチ</t>
    </rPh>
    <rPh sb="2" eb="4">
      <t>シドウ</t>
    </rPh>
    <rPh sb="5" eb="6">
      <t>ウ</t>
    </rPh>
    <rPh sb="8" eb="10">
      <t>ニチジ</t>
    </rPh>
    <phoneticPr fontId="5"/>
  </si>
  <si>
    <t>備考１</t>
    <rPh sb="0" eb="2">
      <t>ビコウ</t>
    </rPh>
    <phoneticPr fontId="5"/>
  </si>
  <si>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5"/>
  </si>
  <si>
    <t>備考２</t>
    <phoneticPr fontId="5"/>
  </si>
  <si>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5"/>
  </si>
  <si>
    <t>備考３</t>
    <phoneticPr fontId="5"/>
  </si>
  <si>
    <t>高齢者施設等感染対策向上加算（Ⅰ）及び（Ⅱ）は併算定が可能である。</t>
    <rPh sb="17" eb="18">
      <t>オヨ</t>
    </rPh>
    <rPh sb="23" eb="24">
      <t>ヘイ</t>
    </rPh>
    <rPh sb="24" eb="26">
      <t>サンテイ</t>
    </rPh>
    <rPh sb="27" eb="29">
      <t>カノウ</t>
    </rPh>
    <phoneticPr fontId="5"/>
  </si>
  <si>
    <t>備考４</t>
    <phoneticPr fontId="5"/>
  </si>
  <si>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5"/>
  </si>
  <si>
    <t>（※１）</t>
    <phoneticPr fontId="5"/>
  </si>
  <si>
    <t>研修若しくは訓練を行った医療機関又は地域の医師会のいずれかを記載してください。</t>
    <rPh sb="2" eb="3">
      <t>モ</t>
    </rPh>
    <rPh sb="16" eb="17">
      <t>マタ</t>
    </rPh>
    <rPh sb="30" eb="32">
      <t>キサイ</t>
    </rPh>
    <phoneticPr fontId="5"/>
  </si>
  <si>
    <r>
      <t>３</t>
    </r>
    <r>
      <rPr>
        <sz val="10"/>
        <rFont val="HGSｺﾞｼｯｸM"/>
        <family val="3"/>
        <charset val="128"/>
      </rPr>
      <t>（介護予防）特定施設入居者生活介護　</t>
    </r>
    <rPh sb="2" eb="4">
      <t>カイゴ</t>
    </rPh>
    <rPh sb="4" eb="6">
      <t>ヨボウ</t>
    </rPh>
    <phoneticPr fontId="5"/>
  </si>
  <si>
    <t xml:space="preserve">  資するICTを使用 </t>
    <phoneticPr fontId="5"/>
  </si>
  <si>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5"/>
  </si>
  <si>
    <t>①に占める②の割合が
15％以上</t>
    <rPh sb="2" eb="3">
      <t>シ</t>
    </rPh>
    <rPh sb="7" eb="8">
      <t>ワリ</t>
    </rPh>
    <rPh sb="8" eb="9">
      <t>ゴウ</t>
    </rPh>
    <rPh sb="14" eb="16">
      <t>イジョウ</t>
    </rPh>
    <phoneticPr fontId="5"/>
  </si>
  <si>
    <t>夜間看護体制加算に係る届出書</t>
    <rPh sb="0" eb="2">
      <t>ヤカン</t>
    </rPh>
    <rPh sb="2" eb="4">
      <t>カンゴ</t>
    </rPh>
    <rPh sb="4" eb="6">
      <t>タイセイ</t>
    </rPh>
    <rPh sb="6" eb="8">
      <t>カサン</t>
    </rPh>
    <rPh sb="9" eb="10">
      <t>カカ</t>
    </rPh>
    <rPh sb="11" eb="13">
      <t>トドケデ</t>
    </rPh>
    <rPh sb="13" eb="14">
      <t>ショ</t>
    </rPh>
    <phoneticPr fontId="5"/>
  </si>
  <si>
    <t>１．事 業 所 名</t>
    <phoneticPr fontId="5"/>
  </si>
  <si>
    <t>２．異 動 区 分</t>
    <rPh sb="2" eb="3">
      <t>イ</t>
    </rPh>
    <rPh sb="4" eb="5">
      <t>ドウ</t>
    </rPh>
    <rPh sb="6" eb="7">
      <t>ク</t>
    </rPh>
    <rPh sb="8" eb="9">
      <t>ブン</t>
    </rPh>
    <phoneticPr fontId="5"/>
  </si>
  <si>
    <t>３．施 設 種 別</t>
    <rPh sb="2" eb="3">
      <t>シ</t>
    </rPh>
    <rPh sb="4" eb="5">
      <t>セツ</t>
    </rPh>
    <rPh sb="6" eb="7">
      <t>タネ</t>
    </rPh>
    <rPh sb="8" eb="9">
      <t>ベツ</t>
    </rPh>
    <phoneticPr fontId="5"/>
  </si>
  <si>
    <r>
      <t>○介護給付費算定に係る体制等状況一覧表</t>
    </r>
    <r>
      <rPr>
        <b/>
        <sz val="10"/>
        <color theme="1"/>
        <rFont val="游ゴシック"/>
        <family val="3"/>
        <charset val="128"/>
        <scheme val="minor"/>
      </rPr>
      <t>（居宅サービス・施設サービス・居宅介護支援）</t>
    </r>
    <r>
      <rPr>
        <b/>
        <sz val="12"/>
        <color rgb="FFFF0000"/>
        <rFont val="游ゴシック"/>
        <family val="3"/>
        <charset val="128"/>
        <scheme val="minor"/>
      </rPr>
      <t>（別紙１－１）</t>
    </r>
    <rPh sb="1" eb="3">
      <t>カイゴ</t>
    </rPh>
    <rPh sb="3" eb="5">
      <t>キュウフ</t>
    </rPh>
    <rPh sb="5" eb="6">
      <t>ヒ</t>
    </rPh>
    <rPh sb="6" eb="8">
      <t>サンテイ</t>
    </rPh>
    <rPh sb="9" eb="10">
      <t>カカ</t>
    </rPh>
    <rPh sb="11" eb="13">
      <t>タイセイ</t>
    </rPh>
    <rPh sb="13" eb="14">
      <t>トウ</t>
    </rPh>
    <rPh sb="14" eb="16">
      <t>ジョウキョウ</t>
    </rPh>
    <rPh sb="16" eb="18">
      <t>イチラン</t>
    </rPh>
    <rPh sb="18" eb="19">
      <t>ヒョウ</t>
    </rPh>
    <rPh sb="20" eb="22">
      <t>キョタク</t>
    </rPh>
    <rPh sb="27" eb="29">
      <t>シセツ</t>
    </rPh>
    <rPh sb="34" eb="36">
      <t>キョタク</t>
    </rPh>
    <rPh sb="36" eb="38">
      <t>カイゴ</t>
    </rPh>
    <rPh sb="38" eb="40">
      <t>シエン</t>
    </rPh>
    <rPh sb="42" eb="44">
      <t>ベッシ</t>
    </rPh>
    <phoneticPr fontId="2"/>
  </si>
  <si>
    <r>
      <t>○介護給付費算定に係る体制等に関する届出書＜指定事業者用＞</t>
    </r>
    <r>
      <rPr>
        <b/>
        <sz val="12"/>
        <color rgb="FFFF0000"/>
        <rFont val="游ゴシック"/>
        <family val="3"/>
        <charset val="128"/>
        <scheme val="minor"/>
      </rPr>
      <t>（別紙２）</t>
    </r>
    <rPh sb="1" eb="3">
      <t>カイゴ</t>
    </rPh>
    <rPh sb="3" eb="5">
      <t>キュウフ</t>
    </rPh>
    <rPh sb="5" eb="6">
      <t>ヒ</t>
    </rPh>
    <rPh sb="6" eb="8">
      <t>サンテイ</t>
    </rPh>
    <rPh sb="9" eb="10">
      <t>カカ</t>
    </rPh>
    <rPh sb="11" eb="13">
      <t>タイセイ</t>
    </rPh>
    <rPh sb="13" eb="14">
      <t>トウ</t>
    </rPh>
    <rPh sb="15" eb="16">
      <t>カン</t>
    </rPh>
    <rPh sb="18" eb="21">
      <t>トドケデショ</t>
    </rPh>
    <rPh sb="22" eb="24">
      <t>シテイ</t>
    </rPh>
    <rPh sb="24" eb="27">
      <t>ジギョウシャ</t>
    </rPh>
    <rPh sb="27" eb="28">
      <t>ヨウ</t>
    </rPh>
    <rPh sb="30" eb="32">
      <t>ベッシ</t>
    </rPh>
    <phoneticPr fontId="2"/>
  </si>
  <si>
    <r>
      <t>○介護給付費算定に係る体制等状況一覧表</t>
    </r>
    <r>
      <rPr>
        <b/>
        <sz val="10"/>
        <color theme="1"/>
        <rFont val="游ゴシック"/>
        <family val="3"/>
        <charset val="128"/>
        <scheme val="minor"/>
      </rPr>
      <t>（介護予防サービス）</t>
    </r>
    <r>
      <rPr>
        <b/>
        <sz val="12"/>
        <color rgb="FFFF0000"/>
        <rFont val="游ゴシック"/>
        <family val="3"/>
        <charset val="128"/>
        <scheme val="minor"/>
      </rPr>
      <t>（別紙１－２）</t>
    </r>
    <rPh sb="1" eb="3">
      <t>カイゴ</t>
    </rPh>
    <rPh sb="3" eb="5">
      <t>キュウフ</t>
    </rPh>
    <rPh sb="5" eb="6">
      <t>ヒ</t>
    </rPh>
    <rPh sb="6" eb="8">
      <t>サンテイ</t>
    </rPh>
    <rPh sb="9" eb="10">
      <t>カカ</t>
    </rPh>
    <rPh sb="11" eb="13">
      <t>タイセイ</t>
    </rPh>
    <rPh sb="13" eb="14">
      <t>トウ</t>
    </rPh>
    <rPh sb="14" eb="16">
      <t>ジョウキョウ</t>
    </rPh>
    <rPh sb="16" eb="18">
      <t>イチラン</t>
    </rPh>
    <rPh sb="18" eb="19">
      <t>ヒョウ</t>
    </rPh>
    <rPh sb="20" eb="22">
      <t>カイゴ</t>
    </rPh>
    <rPh sb="22" eb="24">
      <t>ヨボウ</t>
    </rPh>
    <rPh sb="30" eb="32">
      <t>ベッシ</t>
    </rPh>
    <phoneticPr fontId="2"/>
  </si>
  <si>
    <r>
      <t>・従業者の勤務の体制及び勤務形態一覧表</t>
    </r>
    <r>
      <rPr>
        <sz val="12"/>
        <color rgb="FFFF0000"/>
        <rFont val="游ゴシック"/>
        <family val="3"/>
        <charset val="128"/>
        <scheme val="minor"/>
      </rPr>
      <t>（参考様式１）</t>
    </r>
    <rPh sb="1" eb="4">
      <t>ジュウギョウシャ</t>
    </rPh>
    <rPh sb="5" eb="7">
      <t>キンム</t>
    </rPh>
    <rPh sb="8" eb="10">
      <t>タイセイ</t>
    </rPh>
    <rPh sb="10" eb="11">
      <t>オヨ</t>
    </rPh>
    <rPh sb="12" eb="14">
      <t>キンム</t>
    </rPh>
    <rPh sb="14" eb="16">
      <t>ケイタイ</t>
    </rPh>
    <rPh sb="16" eb="18">
      <t>イチラン</t>
    </rPh>
    <rPh sb="18" eb="19">
      <t>ヒョウ</t>
    </rPh>
    <phoneticPr fontId="2"/>
  </si>
  <si>
    <r>
      <t>・入居継続支援加算に係る届出書</t>
    </r>
    <r>
      <rPr>
        <sz val="12"/>
        <color rgb="FFFF0000"/>
        <rFont val="游ゴシック"/>
        <family val="3"/>
        <charset val="128"/>
        <scheme val="minor"/>
      </rPr>
      <t>（別紙32）</t>
    </r>
    <rPh sb="1" eb="3">
      <t>ニュウキョ</t>
    </rPh>
    <rPh sb="3" eb="5">
      <t>ケイゾク</t>
    </rPh>
    <rPh sb="5" eb="7">
      <t>シエン</t>
    </rPh>
    <rPh sb="7" eb="9">
      <t>カサン</t>
    </rPh>
    <rPh sb="10" eb="11">
      <t>カカ</t>
    </rPh>
    <rPh sb="12" eb="15">
      <t>トドケデショ</t>
    </rPh>
    <rPh sb="16" eb="18">
      <t>ベッシ</t>
    </rPh>
    <phoneticPr fontId="2"/>
  </si>
  <si>
    <r>
      <t>・「テクノロジーの導入による入居継続支援加算に関する届出書」</t>
    </r>
    <r>
      <rPr>
        <sz val="12"/>
        <color rgb="FFFF0000"/>
        <rFont val="游ゴシック"/>
        <family val="3"/>
        <charset val="128"/>
        <scheme val="minor"/>
      </rPr>
      <t>（別紙32-２）</t>
    </r>
    <phoneticPr fontId="2"/>
  </si>
  <si>
    <r>
      <t>・従業者の勤務の体制及び勤務形態一覧表（加算適用開始月のもの）</t>
    </r>
    <r>
      <rPr>
        <sz val="12"/>
        <color rgb="FFFF0000"/>
        <rFont val="游ゴシック"/>
        <family val="3"/>
        <charset val="128"/>
        <scheme val="minor"/>
      </rPr>
      <t>（参考様式１）</t>
    </r>
    <rPh sb="1" eb="4">
      <t>ジュウギョウシャ</t>
    </rPh>
    <rPh sb="5" eb="7">
      <t>キンム</t>
    </rPh>
    <rPh sb="8" eb="10">
      <t>タイセイ</t>
    </rPh>
    <rPh sb="10" eb="11">
      <t>オヨ</t>
    </rPh>
    <rPh sb="12" eb="14">
      <t>キンム</t>
    </rPh>
    <rPh sb="14" eb="16">
      <t>ケイタイ</t>
    </rPh>
    <rPh sb="16" eb="18">
      <t>イチラン</t>
    </rPh>
    <rPh sb="18" eb="19">
      <t>ヒョウ</t>
    </rPh>
    <rPh sb="20" eb="22">
      <t>カサン</t>
    </rPh>
    <rPh sb="22" eb="24">
      <t>テキヨウ</t>
    </rPh>
    <rPh sb="24" eb="26">
      <t>カイシ</t>
    </rPh>
    <rPh sb="26" eb="27">
      <t>ツキ</t>
    </rPh>
    <phoneticPr fontId="2"/>
  </si>
  <si>
    <r>
      <t>・夜間看護体制加算に係る届出書</t>
    </r>
    <r>
      <rPr>
        <sz val="12"/>
        <color rgb="FFFF0000"/>
        <rFont val="游ゴシック"/>
        <family val="3"/>
        <charset val="128"/>
        <scheme val="minor"/>
      </rPr>
      <t>（別紙33）</t>
    </r>
    <rPh sb="1" eb="3">
      <t>ヤカン</t>
    </rPh>
    <rPh sb="3" eb="5">
      <t>カンゴ</t>
    </rPh>
    <rPh sb="5" eb="7">
      <t>タイセイ</t>
    </rPh>
    <rPh sb="7" eb="9">
      <t>カサン</t>
    </rPh>
    <rPh sb="10" eb="11">
      <t>カカ</t>
    </rPh>
    <rPh sb="12" eb="15">
      <t>トドケデショ</t>
    </rPh>
    <rPh sb="16" eb="18">
      <t>ベッシ</t>
    </rPh>
    <phoneticPr fontId="2"/>
  </si>
  <si>
    <r>
      <t>・看取り介護体制に係る届出書</t>
    </r>
    <r>
      <rPr>
        <sz val="12"/>
        <color rgb="FFFF0000"/>
        <rFont val="游ゴシック"/>
        <family val="3"/>
        <charset val="128"/>
        <scheme val="minor"/>
      </rPr>
      <t>（別紙34－２）</t>
    </r>
    <rPh sb="1" eb="3">
      <t>ミト</t>
    </rPh>
    <rPh sb="4" eb="6">
      <t>カイゴ</t>
    </rPh>
    <rPh sb="6" eb="8">
      <t>タイセイ</t>
    </rPh>
    <rPh sb="9" eb="10">
      <t>カカ</t>
    </rPh>
    <rPh sb="11" eb="14">
      <t>トドケデショ</t>
    </rPh>
    <rPh sb="15" eb="17">
      <t>ベッシ</t>
    </rPh>
    <phoneticPr fontId="2"/>
  </si>
  <si>
    <r>
      <t>・認知症専門ケア加算に係る届出書</t>
    </r>
    <r>
      <rPr>
        <sz val="12"/>
        <color rgb="FFFF0000"/>
        <rFont val="游ゴシック"/>
        <family val="3"/>
        <charset val="128"/>
        <scheme val="minor"/>
      </rPr>
      <t>（別紙12－２）</t>
    </r>
    <rPh sb="1" eb="4">
      <t>ニンチショウ</t>
    </rPh>
    <rPh sb="4" eb="6">
      <t>センモン</t>
    </rPh>
    <rPh sb="8" eb="10">
      <t>カサン</t>
    </rPh>
    <rPh sb="11" eb="12">
      <t>カカ</t>
    </rPh>
    <rPh sb="13" eb="16">
      <t>トドケデショ</t>
    </rPh>
    <rPh sb="17" eb="19">
      <t>ベッシ</t>
    </rPh>
    <phoneticPr fontId="2"/>
  </si>
  <si>
    <r>
      <t>・高齢者施設等感染対策向上加算に係る届出書</t>
    </r>
    <r>
      <rPr>
        <sz val="12"/>
        <color rgb="FFFF0000"/>
        <rFont val="游ゴシック"/>
        <family val="3"/>
        <charset val="128"/>
        <scheme val="minor"/>
      </rPr>
      <t>（別紙35）</t>
    </r>
    <rPh sb="1" eb="4">
      <t>コウレイシャ</t>
    </rPh>
    <rPh sb="4" eb="6">
      <t>シセツ</t>
    </rPh>
    <rPh sb="6" eb="7">
      <t>トウ</t>
    </rPh>
    <rPh sb="7" eb="9">
      <t>カンセン</t>
    </rPh>
    <rPh sb="9" eb="11">
      <t>タイサク</t>
    </rPh>
    <rPh sb="11" eb="13">
      <t>コウジョウ</t>
    </rPh>
    <rPh sb="13" eb="15">
      <t>カサン</t>
    </rPh>
    <rPh sb="16" eb="17">
      <t>カカ</t>
    </rPh>
    <rPh sb="18" eb="21">
      <t>トドケデショ</t>
    </rPh>
    <rPh sb="22" eb="24">
      <t>ベッシ</t>
    </rPh>
    <phoneticPr fontId="2"/>
  </si>
  <si>
    <r>
      <t>・生産性向上推進体制加算に係る届出書</t>
    </r>
    <r>
      <rPr>
        <sz val="12"/>
        <color rgb="FFFF0000"/>
        <rFont val="游ゴシック"/>
        <family val="3"/>
        <charset val="128"/>
        <scheme val="minor"/>
      </rPr>
      <t>（別紙28）</t>
    </r>
    <rPh sb="1" eb="4">
      <t>セイサンセイ</t>
    </rPh>
    <rPh sb="4" eb="6">
      <t>コウジョウ</t>
    </rPh>
    <rPh sb="6" eb="8">
      <t>スイシン</t>
    </rPh>
    <rPh sb="8" eb="10">
      <t>タイセイ</t>
    </rPh>
    <rPh sb="10" eb="12">
      <t>カサン</t>
    </rPh>
    <rPh sb="13" eb="14">
      <t>カカ</t>
    </rPh>
    <rPh sb="15" eb="18">
      <t>トドケデショ</t>
    </rPh>
    <rPh sb="19" eb="21">
      <t>ベッシ</t>
    </rPh>
    <phoneticPr fontId="2"/>
  </si>
  <si>
    <r>
      <t>・サービス提供体制強化加算に関する届出書</t>
    </r>
    <r>
      <rPr>
        <sz val="12"/>
        <color rgb="FFFF0000"/>
        <rFont val="游ゴシック"/>
        <family val="3"/>
        <charset val="128"/>
        <scheme val="minor"/>
      </rPr>
      <t>（別紙14－６）</t>
    </r>
    <rPh sb="5" eb="7">
      <t>テイキョウ</t>
    </rPh>
    <rPh sb="7" eb="9">
      <t>タイセイ</t>
    </rPh>
    <rPh sb="9" eb="11">
      <t>キョウカ</t>
    </rPh>
    <rPh sb="11" eb="13">
      <t>カサン</t>
    </rPh>
    <rPh sb="14" eb="15">
      <t>カン</t>
    </rPh>
    <rPh sb="17" eb="20">
      <t>トドケデショ</t>
    </rPh>
    <rPh sb="21" eb="23">
      <t>ベッシ</t>
    </rPh>
    <phoneticPr fontId="2"/>
  </si>
  <si>
    <r>
      <t>・</t>
    </r>
    <r>
      <rPr>
        <sz val="12"/>
        <color rgb="FFFF0000"/>
        <rFont val="游ゴシック"/>
        <family val="3"/>
        <charset val="128"/>
        <scheme val="minor"/>
      </rPr>
      <t>参考計算書Ａ</t>
    </r>
    <phoneticPr fontId="2"/>
  </si>
  <si>
    <r>
      <t>・</t>
    </r>
    <r>
      <rPr>
        <sz val="12"/>
        <color rgb="FFFF0000"/>
        <rFont val="游ゴシック"/>
        <family val="3"/>
        <charset val="128"/>
        <scheme val="minor"/>
      </rPr>
      <t>参考計算書Ｂ</t>
    </r>
    <phoneticPr fontId="2"/>
  </si>
  <si>
    <r>
      <t>・</t>
    </r>
    <r>
      <rPr>
        <sz val="12"/>
        <color rgb="FFFF0000"/>
        <rFont val="游ゴシック"/>
        <family val="3"/>
        <charset val="128"/>
        <scheme val="minor"/>
      </rPr>
      <t>参考計算書Ｃ</t>
    </r>
    <phoneticPr fontId="2"/>
  </si>
  <si>
    <t>短期利用に係る届出書</t>
    <rPh sb="0" eb="2">
      <t>タンキ</t>
    </rPh>
    <rPh sb="2" eb="4">
      <t>リヨウ</t>
    </rPh>
    <rPh sb="5" eb="6">
      <t>カカ</t>
    </rPh>
    <rPh sb="7" eb="10">
      <t>トドケデショ</t>
    </rPh>
    <phoneticPr fontId="5"/>
  </si>
  <si>
    <t>（特定施設入居者生活介護）</t>
    <rPh sb="1" eb="3">
      <t>トクテイ</t>
    </rPh>
    <rPh sb="3" eb="5">
      <t>シセツ</t>
    </rPh>
    <rPh sb="5" eb="8">
      <t>ニュウキョシャ</t>
    </rPh>
    <rPh sb="8" eb="10">
      <t>セイカツ</t>
    </rPh>
    <rPh sb="10" eb="12">
      <t>カイゴ</t>
    </rPh>
    <phoneticPr fontId="5"/>
  </si>
  <si>
    <t>事業所名</t>
    <rPh sb="0" eb="3">
      <t>ジギョウショ</t>
    </rPh>
    <rPh sb="3" eb="4">
      <t>メイ</t>
    </rPh>
    <phoneticPr fontId="5"/>
  </si>
  <si>
    <t>　届出内容</t>
    <rPh sb="1" eb="2">
      <t>トドケ</t>
    </rPh>
    <rPh sb="2" eb="3">
      <t>デ</t>
    </rPh>
    <rPh sb="3" eb="5">
      <t>ナイヨウ</t>
    </rPh>
    <phoneticPr fontId="5"/>
  </si>
  <si>
    <t>入居定員</t>
    <rPh sb="0" eb="2">
      <t>ニュウキョ</t>
    </rPh>
    <rPh sb="2" eb="4">
      <t>テイイン</t>
    </rPh>
    <phoneticPr fontId="5"/>
  </si>
  <si>
    <t>短期利用者の上限人数</t>
    <rPh sb="0" eb="2">
      <t>タンキ</t>
    </rPh>
    <rPh sb="2" eb="5">
      <t>リヨウシャ</t>
    </rPh>
    <rPh sb="6" eb="8">
      <t>ジョウゲン</t>
    </rPh>
    <rPh sb="8" eb="10">
      <t>ニンズウ</t>
    </rPh>
    <phoneticPr fontId="5"/>
  </si>
  <si>
    <t>事業者が、指定居宅サービス、指定地域密着型サービス、指定居宅介護支援等の事業又は介護保険施設等の運営について３年以上の経験を有している。</t>
    <rPh sb="0" eb="3">
      <t>ジギョウシャ</t>
    </rPh>
    <rPh sb="5" eb="7">
      <t>シテイ</t>
    </rPh>
    <rPh sb="7" eb="9">
      <t>キョタク</t>
    </rPh>
    <rPh sb="14" eb="16">
      <t>シテイ</t>
    </rPh>
    <rPh sb="16" eb="18">
      <t>チイキ</t>
    </rPh>
    <rPh sb="18" eb="20">
      <t>ミッチャク</t>
    </rPh>
    <rPh sb="20" eb="21">
      <t>ガタ</t>
    </rPh>
    <rPh sb="26" eb="28">
      <t>シテイ</t>
    </rPh>
    <rPh sb="28" eb="30">
      <t>キョタク</t>
    </rPh>
    <rPh sb="30" eb="32">
      <t>カイゴ</t>
    </rPh>
    <rPh sb="32" eb="34">
      <t>シエン</t>
    </rPh>
    <rPh sb="34" eb="35">
      <t>トウ</t>
    </rPh>
    <rPh sb="36" eb="38">
      <t>ジギョウ</t>
    </rPh>
    <rPh sb="38" eb="39">
      <t>マタ</t>
    </rPh>
    <rPh sb="40" eb="42">
      <t>カイゴ</t>
    </rPh>
    <rPh sb="42" eb="44">
      <t>ホケン</t>
    </rPh>
    <rPh sb="44" eb="46">
      <t>シセツ</t>
    </rPh>
    <rPh sb="46" eb="47">
      <t>トウ</t>
    </rPh>
    <rPh sb="48" eb="50">
      <t>ウンエイ</t>
    </rPh>
    <rPh sb="55" eb="56">
      <t>ネン</t>
    </rPh>
    <rPh sb="56" eb="58">
      <t>イジョウ</t>
    </rPh>
    <rPh sb="59" eb="61">
      <t>ケイケン</t>
    </rPh>
    <rPh sb="62" eb="63">
      <t>ユウ</t>
    </rPh>
    <phoneticPr fontId="5"/>
  </si>
  <si>
    <t>はい・いいえ</t>
    <phoneticPr fontId="5"/>
  </si>
  <si>
    <t>入居定員の範囲内で、空いている居室等（定員が一人であるものに限る。）を利用するものであること。ただし、短期利用の入居者数は、１又は特定施設の入居定員の１０％以下である。</t>
    <rPh sb="0" eb="2">
      <t>ニュウキョ</t>
    </rPh>
    <rPh sb="2" eb="4">
      <t>テイイン</t>
    </rPh>
    <rPh sb="5" eb="8">
      <t>ハンイナイ</t>
    </rPh>
    <rPh sb="10" eb="11">
      <t>ア</t>
    </rPh>
    <rPh sb="15" eb="17">
      <t>キョシツ</t>
    </rPh>
    <rPh sb="17" eb="18">
      <t>トウ</t>
    </rPh>
    <rPh sb="19" eb="21">
      <t>テイイン</t>
    </rPh>
    <rPh sb="22" eb="24">
      <t>ヒトリ</t>
    </rPh>
    <rPh sb="30" eb="31">
      <t>カギ</t>
    </rPh>
    <rPh sb="35" eb="37">
      <t>リヨウ</t>
    </rPh>
    <rPh sb="51" eb="53">
      <t>タンキ</t>
    </rPh>
    <rPh sb="53" eb="55">
      <t>リヨウ</t>
    </rPh>
    <rPh sb="56" eb="59">
      <t>ニュウキョシャ</t>
    </rPh>
    <rPh sb="59" eb="60">
      <t>スウ</t>
    </rPh>
    <rPh sb="63" eb="64">
      <t>マタ</t>
    </rPh>
    <rPh sb="65" eb="67">
      <t>トクテイ</t>
    </rPh>
    <rPh sb="67" eb="69">
      <t>シセツ</t>
    </rPh>
    <rPh sb="70" eb="72">
      <t>ニュウキョ</t>
    </rPh>
    <rPh sb="72" eb="74">
      <t>テイイン</t>
    </rPh>
    <rPh sb="78" eb="80">
      <t>イカ</t>
    </rPh>
    <phoneticPr fontId="5"/>
  </si>
  <si>
    <t>利用開始に当たって、あらかじめ30日以内の利用期間を定めている。</t>
    <rPh sb="0" eb="2">
      <t>リヨウ</t>
    </rPh>
    <rPh sb="2" eb="4">
      <t>カイシ</t>
    </rPh>
    <rPh sb="5" eb="6">
      <t>ア</t>
    </rPh>
    <rPh sb="17" eb="18">
      <t>ニチ</t>
    </rPh>
    <rPh sb="18" eb="20">
      <t>イナイ</t>
    </rPh>
    <rPh sb="21" eb="23">
      <t>リヨウ</t>
    </rPh>
    <rPh sb="23" eb="25">
      <t>キカン</t>
    </rPh>
    <rPh sb="26" eb="27">
      <t>サダ</t>
    </rPh>
    <phoneticPr fontId="5"/>
  </si>
  <si>
    <t>家賃、敷金、介護等その他の日常生活上必要な便宜の供与の対価として
受領する費用を除くほか、権利金その他の金品を受領していない。</t>
    <rPh sb="0" eb="2">
      <t>ヤチン</t>
    </rPh>
    <rPh sb="3" eb="5">
      <t>シキキン</t>
    </rPh>
    <rPh sb="6" eb="8">
      <t>カイゴ</t>
    </rPh>
    <rPh sb="8" eb="9">
      <t>トウ</t>
    </rPh>
    <rPh sb="11" eb="12">
      <t>タ</t>
    </rPh>
    <rPh sb="13" eb="15">
      <t>ニチジョウ</t>
    </rPh>
    <rPh sb="15" eb="17">
      <t>セイカツ</t>
    </rPh>
    <rPh sb="17" eb="18">
      <t>ジョウ</t>
    </rPh>
    <rPh sb="18" eb="20">
      <t>ヒツヨウ</t>
    </rPh>
    <rPh sb="21" eb="23">
      <t>ベンギ</t>
    </rPh>
    <rPh sb="24" eb="26">
      <t>キョウヨ</t>
    </rPh>
    <rPh sb="27" eb="29">
      <t>タイカ</t>
    </rPh>
    <rPh sb="33" eb="35">
      <t>ジュリョウ</t>
    </rPh>
    <rPh sb="37" eb="39">
      <t>ヒヨウ</t>
    </rPh>
    <rPh sb="40" eb="41">
      <t>ノゾ</t>
    </rPh>
    <rPh sb="45" eb="48">
      <t>ケンリキン</t>
    </rPh>
    <rPh sb="50" eb="51">
      <t>タ</t>
    </rPh>
    <rPh sb="52" eb="54">
      <t>キンピン</t>
    </rPh>
    <rPh sb="55" eb="57">
      <t>ジュリョウ</t>
    </rPh>
    <phoneticPr fontId="5"/>
  </si>
  <si>
    <t>介護保険法等に基づく勧告、命令、指示を受けたことがある場合にあっては
当該勧告等を受けた日から起算して５年以上の期間が経過している。</t>
    <rPh sb="0" eb="2">
      <t>カイゴ</t>
    </rPh>
    <rPh sb="2" eb="4">
      <t>ホケン</t>
    </rPh>
    <rPh sb="4" eb="5">
      <t>ホウ</t>
    </rPh>
    <rPh sb="5" eb="6">
      <t>トウ</t>
    </rPh>
    <rPh sb="7" eb="8">
      <t>モト</t>
    </rPh>
    <rPh sb="10" eb="12">
      <t>カンコク</t>
    </rPh>
    <rPh sb="13" eb="15">
      <t>メイレイ</t>
    </rPh>
    <rPh sb="16" eb="18">
      <t>シジ</t>
    </rPh>
    <rPh sb="19" eb="20">
      <t>ウ</t>
    </rPh>
    <rPh sb="27" eb="29">
      <t>バアイ</t>
    </rPh>
    <rPh sb="35" eb="37">
      <t>トウガイ</t>
    </rPh>
    <rPh sb="37" eb="39">
      <t>カンコク</t>
    </rPh>
    <rPh sb="39" eb="40">
      <t>トウ</t>
    </rPh>
    <rPh sb="41" eb="42">
      <t>ウ</t>
    </rPh>
    <rPh sb="44" eb="45">
      <t>ヒ</t>
    </rPh>
    <rPh sb="47" eb="49">
      <t>キサン</t>
    </rPh>
    <rPh sb="52" eb="53">
      <t>ネン</t>
    </rPh>
    <rPh sb="53" eb="55">
      <t>イジョウ</t>
    </rPh>
    <rPh sb="56" eb="58">
      <t>キカン</t>
    </rPh>
    <rPh sb="59" eb="61">
      <t>ケイカ</t>
    </rPh>
    <phoneticPr fontId="5"/>
  </si>
  <si>
    <t>※短期利用に係る入居契約書を添付すること。</t>
    <rPh sb="1" eb="3">
      <t>タンキ</t>
    </rPh>
    <rPh sb="3" eb="5">
      <t>リヨウ</t>
    </rPh>
    <rPh sb="6" eb="7">
      <t>カカ</t>
    </rPh>
    <rPh sb="8" eb="10">
      <t>ニュウキョ</t>
    </rPh>
    <rPh sb="10" eb="12">
      <t>ケイヤク</t>
    </rPh>
    <rPh sb="12" eb="13">
      <t>ショ</t>
    </rPh>
    <rPh sb="14" eb="16">
      <t>テンプ</t>
    </rPh>
    <phoneticPr fontId="5"/>
  </si>
  <si>
    <t>　　　</t>
    <phoneticPr fontId="5"/>
  </si>
  <si>
    <t>人</t>
    <rPh sb="0" eb="1">
      <t>ヒト</t>
    </rPh>
    <phoneticPr fontId="2"/>
  </si>
  <si>
    <r>
      <t>■高齢者虐待防止措置実施の有無　（添付書類なし）</t>
    </r>
    <r>
      <rPr>
        <b/>
        <sz val="10"/>
        <color theme="1"/>
        <rFont val="游ゴシック"/>
        <family val="3"/>
        <charset val="128"/>
        <scheme val="minor"/>
      </rPr>
      <t>※届出がない場合は「減算型」とみなされます。</t>
    </r>
    <rPh sb="1" eb="4">
      <t>コウレイシャ</t>
    </rPh>
    <rPh sb="4" eb="6">
      <t>ギャクタイ</t>
    </rPh>
    <rPh sb="6" eb="8">
      <t>ボウシ</t>
    </rPh>
    <rPh sb="8" eb="10">
      <t>ソチ</t>
    </rPh>
    <rPh sb="10" eb="12">
      <t>ジッシ</t>
    </rPh>
    <rPh sb="13" eb="15">
      <t>ウム</t>
    </rPh>
    <rPh sb="25" eb="27">
      <t>トドケデ</t>
    </rPh>
    <rPh sb="30" eb="32">
      <t>バアイ</t>
    </rPh>
    <rPh sb="34" eb="36">
      <t>ゲンサン</t>
    </rPh>
    <rPh sb="36" eb="37">
      <t>ガタ</t>
    </rPh>
    <phoneticPr fontId="2"/>
  </si>
  <si>
    <r>
      <t>■業務継続計画策定の有無　（添付書類なし）</t>
    </r>
    <r>
      <rPr>
        <b/>
        <sz val="10"/>
        <color theme="1"/>
        <rFont val="游ゴシック"/>
        <family val="3"/>
        <charset val="128"/>
        <scheme val="minor"/>
      </rPr>
      <t>※届出がない場合は「減算型」とみなされます。</t>
    </r>
    <rPh sb="1" eb="3">
      <t>ギョウム</t>
    </rPh>
    <rPh sb="3" eb="5">
      <t>ケイゾク</t>
    </rPh>
    <rPh sb="5" eb="7">
      <t>ケイカク</t>
    </rPh>
    <rPh sb="7" eb="9">
      <t>サクテイ</t>
    </rPh>
    <rPh sb="10" eb="12">
      <t>ウム</t>
    </rPh>
    <phoneticPr fontId="2"/>
  </si>
  <si>
    <r>
      <t>■生産性向上推進体制加算　</t>
    </r>
    <r>
      <rPr>
        <b/>
        <sz val="10"/>
        <color theme="1"/>
        <rFont val="游ゴシック"/>
        <family val="3"/>
        <charset val="128"/>
        <scheme val="minor"/>
      </rPr>
      <t>※届出がない場合は「なし」とみなされます。</t>
    </r>
    <rPh sb="1" eb="4">
      <t>セイサンセイ</t>
    </rPh>
    <rPh sb="4" eb="6">
      <t>コウジョウ</t>
    </rPh>
    <rPh sb="6" eb="8">
      <t>スイシン</t>
    </rPh>
    <rPh sb="8" eb="10">
      <t>タイセイ</t>
    </rPh>
    <rPh sb="10" eb="12">
      <t>カサン</t>
    </rPh>
    <phoneticPr fontId="2"/>
  </si>
  <si>
    <r>
      <t>■高齢者施設等感染対策向上加算Ⅰ　</t>
    </r>
    <r>
      <rPr>
        <b/>
        <sz val="10"/>
        <color theme="1"/>
        <rFont val="游ゴシック"/>
        <family val="3"/>
        <charset val="128"/>
        <scheme val="minor"/>
      </rPr>
      <t>※届出がない場合は「なし」とみなされます。</t>
    </r>
    <rPh sb="1" eb="4">
      <t>コウレイシャ</t>
    </rPh>
    <rPh sb="4" eb="6">
      <t>シセツ</t>
    </rPh>
    <rPh sb="6" eb="7">
      <t>トウ</t>
    </rPh>
    <rPh sb="7" eb="9">
      <t>カンセン</t>
    </rPh>
    <rPh sb="9" eb="11">
      <t>タイサク</t>
    </rPh>
    <rPh sb="11" eb="13">
      <t>コウジョウ</t>
    </rPh>
    <rPh sb="13" eb="15">
      <t>カサン</t>
    </rPh>
    <phoneticPr fontId="2"/>
  </si>
  <si>
    <r>
      <t>■高齢者施設等感染対策向上加算Ⅱ　</t>
    </r>
    <r>
      <rPr>
        <b/>
        <sz val="10"/>
        <color theme="1"/>
        <rFont val="游ゴシック"/>
        <family val="3"/>
        <charset val="128"/>
        <scheme val="minor"/>
      </rPr>
      <t>※届出がない場合は「なし」とみなされます。</t>
    </r>
    <rPh sb="1" eb="4">
      <t>コウレイシャ</t>
    </rPh>
    <rPh sb="4" eb="6">
      <t>シセツ</t>
    </rPh>
    <rPh sb="6" eb="7">
      <t>トウ</t>
    </rPh>
    <rPh sb="7" eb="9">
      <t>カンセン</t>
    </rPh>
    <rPh sb="9" eb="11">
      <t>タイサク</t>
    </rPh>
    <rPh sb="11" eb="13">
      <t>コウジョウ</t>
    </rPh>
    <rPh sb="13" eb="15">
      <t>カサン</t>
    </rPh>
    <phoneticPr fontId="2"/>
  </si>
  <si>
    <r>
      <t>■夜間看護体制加算　</t>
    </r>
    <r>
      <rPr>
        <b/>
        <sz val="10"/>
        <color theme="1"/>
        <rFont val="游ゴシック"/>
        <family val="3"/>
        <charset val="128"/>
        <scheme val="minor"/>
      </rPr>
      <t>※加算（Ⅰ）を取得する場合には新たな届出が必要です。</t>
    </r>
    <rPh sb="1" eb="3">
      <t>ヤカン</t>
    </rPh>
    <rPh sb="3" eb="5">
      <t>カンゴ</t>
    </rPh>
    <rPh sb="5" eb="7">
      <t>タイセイ</t>
    </rPh>
    <rPh sb="7" eb="9">
      <t>カサン</t>
    </rPh>
    <rPh sb="11" eb="13">
      <t>カサン</t>
    </rPh>
    <rPh sb="17" eb="19">
      <t>シュトク</t>
    </rPh>
    <rPh sb="21" eb="23">
      <t>バアイ</t>
    </rPh>
    <rPh sb="25" eb="26">
      <t>アラ</t>
    </rPh>
    <rPh sb="28" eb="30">
      <t>トドケデ</t>
    </rPh>
    <rPh sb="31" eb="33">
      <t>ヒツヨウ</t>
    </rPh>
    <phoneticPr fontId="2"/>
  </si>
  <si>
    <t>介護職員等処遇改善加算</t>
    <phoneticPr fontId="5"/>
  </si>
  <si>
    <t>７ 加算Ⅰイ</t>
    <phoneticPr fontId="5"/>
  </si>
  <si>
    <t>Ｓ 加算Ⅰロ</t>
    <rPh sb="2" eb="4">
      <t>カサン</t>
    </rPh>
    <phoneticPr fontId="5"/>
  </si>
  <si>
    <t>８ 加算Ⅱイ</t>
    <phoneticPr fontId="5"/>
  </si>
  <si>
    <t>□</t>
    <phoneticPr fontId="5"/>
  </si>
  <si>
    <t>Ｔ 加算Ⅱロ</t>
    <phoneticPr fontId="5"/>
  </si>
  <si>
    <t>９ 加算Ⅲ</t>
    <phoneticPr fontId="5"/>
  </si>
  <si>
    <t>Ａ 加算Ⅳ</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</si>
</sst>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0_);[Red]\(0.00\)"/>
    <numFmt numFmtId="177" formatCode="#,##0_ "/>
    <numFmt numFmtId="178" formatCode="0.0_);[Red]\(0.0\)"/>
    <numFmt numFmtId="179" formatCode="0.0_ "/>
    <numFmt numFmtId="180" formatCode="0.0"/>
    <numFmt numFmtId="181" formatCode="0.00_ "/>
    <numFmt numFmtId="182" formatCode="#,##0.00_ "/>
    <numFmt numFmtId="183" formatCode="#,##0.0#"/>
    <numFmt numFmtId="184" formatCode="#,##0.##"/>
    <numFmt numFmtId="185" formatCode="#,##0.0&quot;人&quot;"/>
    <numFmt numFmtId="186" formatCode="#,##0&quot;人&quot;"/>
    <numFmt numFmtId="187" formatCode="0.0%"/>
    <numFmt numFmtId="188" formatCode="[&lt;=999]000;[&lt;=9999]000\-00;000\-0000"/>
  </numFmts>
  <fonts count="7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14"/>
      <name val="HG創英角ｺﾞｼｯｸUB"/>
      <family val="3"/>
      <charset val="128"/>
    </font>
    <font>
      <sz val="6"/>
      <name val="ＭＳ Ｐゴシック"/>
      <family val="3"/>
      <charset val="128"/>
    </font>
    <font>
      <sz val="9"/>
      <name val="ＭＳ Ｐゴシック"/>
      <family val="3"/>
      <charset val="128"/>
    </font>
    <font>
      <sz val="14"/>
      <name val="ＭＳ Ｐゴシック"/>
      <family val="3"/>
      <charset val="128"/>
    </font>
    <font>
      <sz val="9"/>
      <name val="ＭＳ Ｐ明朝"/>
      <family val="1"/>
      <charset val="128"/>
    </font>
    <font>
      <b/>
      <u/>
      <sz val="9"/>
      <name val="ＭＳ Ｐ明朝"/>
      <family val="1"/>
      <charset val="128"/>
    </font>
    <font>
      <sz val="9"/>
      <color rgb="FFFF0000"/>
      <name val="ＭＳ Ｐ明朝"/>
      <family val="1"/>
      <charset val="128"/>
    </font>
    <font>
      <strike/>
      <sz val="9"/>
      <name val="ＭＳ Ｐゴシック"/>
      <family val="3"/>
      <charset val="128"/>
    </font>
    <font>
      <b/>
      <sz val="9"/>
      <name val="ＭＳ Ｐゴシック"/>
      <family val="3"/>
      <charset val="128"/>
    </font>
    <font>
      <strike/>
      <sz val="12"/>
      <name val="ＭＳ Ｐゴシック"/>
      <family val="3"/>
      <charset val="128"/>
    </font>
    <font>
      <sz val="9"/>
      <name val="HGP創英角ｺﾞｼｯｸUB"/>
      <family val="3"/>
      <charset val="128"/>
    </font>
    <font>
      <sz val="8"/>
      <name val="ＭＳ Ｐゴシック"/>
      <family val="3"/>
      <charset val="128"/>
    </font>
    <font>
      <b/>
      <sz val="9"/>
      <name val="ＭＳ ゴシック"/>
      <family val="3"/>
      <charset val="128"/>
    </font>
    <font>
      <sz val="9"/>
      <color rgb="FFFF0000"/>
      <name val="ＭＳ ゴシック"/>
      <family val="3"/>
      <charset val="128"/>
    </font>
    <font>
      <sz val="9"/>
      <name val="ＭＳ 明朝"/>
      <family val="1"/>
      <charset val="128"/>
    </font>
    <font>
      <b/>
      <sz val="11"/>
      <color rgb="FFFF0000"/>
      <name val="ＭＳ ゴシック"/>
      <family val="3"/>
      <charset val="128"/>
    </font>
    <font>
      <sz val="8"/>
      <name val="ＭＳ Ｐ明朝"/>
      <family val="1"/>
      <charset val="128"/>
    </font>
    <font>
      <b/>
      <sz val="8"/>
      <name val="ＭＳ Ｐゴシック"/>
      <family val="3"/>
      <charset val="128"/>
    </font>
    <font>
      <sz val="11"/>
      <color indexed="10"/>
      <name val="ＭＳ Ｐゴシック"/>
      <family val="3"/>
      <charset val="128"/>
    </font>
    <font>
      <sz val="9"/>
      <color indexed="10"/>
      <name val="ＭＳ Ｐゴシック"/>
      <family val="3"/>
      <charset val="128"/>
    </font>
    <font>
      <b/>
      <sz val="11"/>
      <name val="ＭＳ Ｐゴシック"/>
      <family val="3"/>
      <charset val="128"/>
    </font>
    <font>
      <sz val="10"/>
      <name val="ＭＳ Ｐゴシック"/>
      <family val="3"/>
      <charset val="128"/>
    </font>
    <font>
      <sz val="10"/>
      <name val="HG創英角ﾎﾟｯﾌﾟ体"/>
      <family val="3"/>
      <charset val="128"/>
    </font>
    <font>
      <b/>
      <sz val="10"/>
      <name val="ＭＳ Ｐゴシック"/>
      <family val="3"/>
      <charset val="128"/>
    </font>
    <font>
      <sz val="12"/>
      <name val="HG創英角ｺﾞｼｯｸUB"/>
      <family val="3"/>
      <charset val="128"/>
    </font>
    <font>
      <sz val="9"/>
      <name val="HG創英角ﾎﾟｯﾌﾟ体"/>
      <family val="3"/>
      <charset val="128"/>
    </font>
    <font>
      <b/>
      <sz val="9"/>
      <color rgb="FFFF0000"/>
      <name val="ＭＳ ゴシック"/>
      <family val="3"/>
      <charset val="128"/>
    </font>
    <font>
      <sz val="8"/>
      <name val="ＭＳ 明朝"/>
      <family val="1"/>
      <charset val="128"/>
    </font>
    <font>
      <sz val="11"/>
      <name val="HGSｺﾞｼｯｸM"/>
      <family val="3"/>
      <charset val="128"/>
    </font>
    <font>
      <sz val="10"/>
      <name val="HGSｺﾞｼｯｸM"/>
      <family val="3"/>
      <charset val="128"/>
    </font>
    <font>
      <sz val="16"/>
      <name val="HGSｺﾞｼｯｸM"/>
      <family val="3"/>
      <charset val="128"/>
    </font>
    <font>
      <sz val="11"/>
      <color rgb="FFFF0000"/>
      <name val="HGSｺﾞｼｯｸM"/>
      <family val="3"/>
      <charset val="128"/>
    </font>
    <font>
      <b/>
      <sz val="12"/>
      <name val="HGSｺﾞｼｯｸM"/>
      <family val="3"/>
      <charset val="128"/>
    </font>
    <font>
      <strike/>
      <sz val="11"/>
      <name val="ＭＳ Ｐゴシック"/>
      <family val="3"/>
      <charset val="128"/>
    </font>
    <font>
      <sz val="12"/>
      <color theme="1"/>
      <name val="游ゴシック"/>
      <family val="2"/>
      <charset val="128"/>
      <scheme val="minor"/>
    </font>
    <font>
      <sz val="12"/>
      <color theme="1"/>
      <name val="游ゴシック"/>
      <family val="3"/>
      <charset val="128"/>
      <scheme val="minor"/>
    </font>
    <font>
      <sz val="16"/>
      <color theme="1"/>
      <name val="游ゴシック"/>
      <family val="3"/>
      <charset val="128"/>
      <scheme val="minor"/>
    </font>
    <font>
      <b/>
      <sz val="16"/>
      <color theme="1"/>
      <name val="游ゴシック"/>
      <family val="3"/>
      <charset val="128"/>
      <scheme val="minor"/>
    </font>
    <font>
      <b/>
      <sz val="16"/>
      <name val="HGSｺﾞｼｯｸM"/>
      <family val="3"/>
      <charset val="128"/>
    </font>
    <font>
      <sz val="14"/>
      <name val="HGSｺﾞｼｯｸM"/>
      <family val="3"/>
      <charset val="128"/>
    </font>
    <font>
      <sz val="12"/>
      <name val="HGSｺﾞｼｯｸM"/>
      <family val="3"/>
      <charset val="128"/>
    </font>
    <font>
      <b/>
      <sz val="16"/>
      <name val="ＭＳ Ｐゴシック"/>
      <family val="3"/>
      <charset val="128"/>
    </font>
    <font>
      <b/>
      <sz val="16"/>
      <color rgb="FFFF0000"/>
      <name val="游ゴシック"/>
      <family val="2"/>
      <charset val="128"/>
      <scheme val="minor"/>
    </font>
    <font>
      <sz val="16"/>
      <color rgb="FFFF0000"/>
      <name val="游ゴシック"/>
      <family val="3"/>
      <charset val="128"/>
      <scheme val="minor"/>
    </font>
    <font>
      <sz val="16"/>
      <name val="游ゴシック"/>
      <family val="3"/>
      <charset val="128"/>
      <scheme val="minor"/>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sz val="11"/>
      <color rgb="FF000000"/>
      <name val="游ゴシック"/>
      <family val="3"/>
      <charset val="128"/>
      <scheme val="minor"/>
    </font>
    <font>
      <sz val="11"/>
      <color rgb="FF000000"/>
      <name val="Calibri"/>
      <family val="2"/>
    </font>
    <font>
      <sz val="12"/>
      <name val="游ゴシック"/>
      <family val="3"/>
      <charset val="128"/>
      <scheme val="minor"/>
    </font>
    <font>
      <strike/>
      <sz val="10"/>
      <name val="HGSｺﾞｼｯｸM"/>
      <family val="3"/>
      <charset val="128"/>
    </font>
    <font>
      <sz val="8"/>
      <name val="HGSｺﾞｼｯｸM"/>
      <family val="3"/>
      <charset val="128"/>
    </font>
    <font>
      <sz val="10.5"/>
      <name val="HGSｺﾞｼｯｸM"/>
      <family val="3"/>
      <charset val="128"/>
    </font>
    <font>
      <b/>
      <sz val="11"/>
      <name val="HGSｺﾞｼｯｸM"/>
      <family val="3"/>
      <charset val="128"/>
    </font>
    <font>
      <u/>
      <sz val="8"/>
      <color indexed="10"/>
      <name val="HGSｺﾞｼｯｸM"/>
      <family val="3"/>
      <charset val="128"/>
    </font>
    <font>
      <sz val="9"/>
      <name val="HGSｺﾞｼｯｸM"/>
      <family val="3"/>
      <charset val="128"/>
    </font>
    <font>
      <strike/>
      <sz val="9"/>
      <color rgb="FFFF0000"/>
      <name val="HGSｺﾞｼｯｸM"/>
      <family val="3"/>
      <charset val="128"/>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b/>
      <sz val="12"/>
      <color rgb="FFFF0000"/>
      <name val="游ゴシック"/>
      <family val="3"/>
      <charset val="128"/>
      <scheme val="minor"/>
    </font>
    <font>
      <sz val="12"/>
      <color rgb="FFFF0000"/>
      <name val="游ゴシック"/>
      <family val="3"/>
      <charset val="128"/>
      <scheme val="minor"/>
    </font>
    <font>
      <sz val="12"/>
      <name val="ＭＳ Ｐゴシック"/>
      <family val="3"/>
      <charset val="128"/>
    </font>
    <font>
      <sz val="11"/>
      <color theme="1"/>
      <name val="ＭＳ Ｐゴシック"/>
      <family val="3"/>
      <charset val="128"/>
    </font>
    <font>
      <strike/>
      <sz val="11"/>
      <name val="游ゴシック Light"/>
      <family val="3"/>
      <charset val="128"/>
    </font>
  </fonts>
  <fills count="15">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theme="9" tint="0.59999389629810485"/>
        <bgColor indexed="64"/>
      </patternFill>
    </fill>
    <fill>
      <patternFill patternType="solid">
        <fgColor rgb="FFCCFFFF"/>
        <bgColor indexed="64"/>
      </patternFill>
    </fill>
    <fill>
      <patternFill patternType="solid">
        <fgColor indexed="9"/>
        <bgColor indexed="64"/>
      </patternFill>
    </fill>
    <fill>
      <patternFill patternType="solid">
        <fgColor theme="6" tint="0.59999389629810485"/>
        <bgColor indexed="64"/>
      </patternFill>
    </fill>
    <fill>
      <patternFill patternType="solid">
        <fgColor indexed="4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theme="0"/>
        <bgColor indexed="64"/>
      </patternFill>
    </fill>
    <fill>
      <patternFill patternType="solid">
        <fgColor theme="0" tint="-0.249977111117893"/>
        <bgColor indexed="64"/>
      </patternFill>
    </fill>
  </fills>
  <borders count="197">
    <border>
      <left/>
      <right/>
      <top/>
      <bottom/>
      <diagonal/>
    </border>
    <border>
      <left style="thin">
        <color auto="1"/>
      </left>
      <right style="thin">
        <color auto="1"/>
      </right>
      <top style="thin">
        <color auto="1"/>
      </top>
      <bottom style="thin">
        <color auto="1"/>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auto="1"/>
      </left>
      <right/>
      <top/>
      <bottom/>
      <diagonal/>
    </border>
    <border>
      <left/>
      <right style="thin">
        <color auto="1"/>
      </right>
      <top/>
      <bottom/>
      <diagonal/>
    </border>
    <border>
      <left style="double">
        <color indexed="64"/>
      </left>
      <right style="double">
        <color indexed="64"/>
      </right>
      <top style="double">
        <color indexed="64"/>
      </top>
      <bottom style="double">
        <color indexed="64"/>
      </bottom>
      <diagonal/>
    </border>
    <border>
      <left/>
      <right style="medium">
        <color indexed="64"/>
      </right>
      <top/>
      <bottom/>
      <diagonal/>
    </border>
    <border>
      <left style="thin">
        <color auto="1"/>
      </left>
      <right style="thin">
        <color auto="1"/>
      </right>
      <top/>
      <bottom style="thin">
        <color auto="1"/>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auto="1"/>
      </top>
      <bottom style="thin">
        <color auto="1"/>
      </bottom>
      <diagonal/>
    </border>
    <border>
      <left/>
      <right style="thin">
        <color auto="1"/>
      </right>
      <top style="hair">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auto="1"/>
      </right>
      <top style="double">
        <color auto="1"/>
      </top>
      <bottom style="double">
        <color auto="1"/>
      </bottom>
      <diagonal/>
    </border>
    <border>
      <left/>
      <right style="double">
        <color indexed="64"/>
      </right>
      <top/>
      <bottom/>
      <diagonal/>
    </border>
    <border>
      <left/>
      <right style="double">
        <color indexed="64"/>
      </right>
      <top/>
      <bottom style="medium">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diagonal/>
    </border>
    <border>
      <left style="hair">
        <color indexed="64"/>
      </left>
      <right/>
      <top/>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dashed">
        <color indexed="64"/>
      </right>
      <top style="thin">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double">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double">
        <color indexed="64"/>
      </left>
      <right/>
      <top/>
      <bottom style="medium">
        <color indexed="64"/>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style="medium">
        <color indexed="64"/>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bottom style="thin">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uble">
        <color indexed="64"/>
      </left>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dashed">
        <color indexed="64"/>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bottom style="hair">
        <color indexed="64"/>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medium">
        <color indexed="64"/>
      </left>
      <right style="thin">
        <color auto="1"/>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auto="1"/>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hair">
        <color indexed="64"/>
      </left>
      <right/>
      <top style="hair">
        <color auto="1"/>
      </top>
      <bottom style="medium">
        <color indexed="64"/>
      </bottom>
      <diagonal/>
    </border>
  </borders>
  <cellStyleXfs count="9">
    <xf numFmtId="0" fontId="0" fillId="0" borderId="0">
      <alignment vertical="center"/>
    </xf>
    <xf numFmtId="0" fontId="3" fillId="0" borderId="0"/>
    <xf numFmtId="0" fontId="15" fillId="0" borderId="0"/>
    <xf numFmtId="0" fontId="3" fillId="0" borderId="0"/>
    <xf numFmtId="0" fontId="3" fillId="0" borderId="0"/>
    <xf numFmtId="0" fontId="1" fillId="0" borderId="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0" fontId="15" fillId="0" borderId="0"/>
  </cellStyleXfs>
  <cellXfs count="1208">
    <xf numFmtId="0" fontId="0" fillId="0" borderId="0" xfId="0">
      <alignment vertical="center"/>
    </xf>
    <xf numFmtId="0" fontId="4" fillId="0" borderId="0" xfId="1" applyFont="1" applyAlignment="1">
      <alignment vertical="center"/>
    </xf>
    <xf numFmtId="0" fontId="6" fillId="0" borderId="0" xfId="1" applyFont="1" applyAlignment="1">
      <alignment vertical="center"/>
    </xf>
    <xf numFmtId="0" fontId="6" fillId="0" borderId="0" xfId="1" applyFont="1" applyAlignment="1">
      <alignment vertical="top"/>
    </xf>
    <xf numFmtId="0" fontId="12" fillId="0" borderId="0" xfId="1" applyFont="1" applyAlignment="1">
      <alignment vertical="top"/>
    </xf>
    <xf numFmtId="0" fontId="12" fillId="0" borderId="0" xfId="1" applyFont="1" applyAlignment="1">
      <alignment vertical="center"/>
    </xf>
    <xf numFmtId="0" fontId="13" fillId="0" borderId="0" xfId="1" applyFont="1" applyAlignment="1">
      <alignment vertical="center" wrapText="1"/>
    </xf>
    <xf numFmtId="0" fontId="11" fillId="0" borderId="0" xfId="1" applyFont="1" applyAlignment="1">
      <alignment vertical="center" wrapText="1"/>
    </xf>
    <xf numFmtId="0" fontId="11" fillId="0" borderId="0" xfId="1" applyFont="1" applyAlignment="1">
      <alignment horizontal="right" vertical="center"/>
    </xf>
    <xf numFmtId="177" fontId="11" fillId="0" borderId="0" xfId="1" applyNumberFormat="1" applyFont="1" applyAlignment="1">
      <alignment horizontal="center" vertical="center"/>
    </xf>
    <xf numFmtId="176" fontId="6" fillId="0" borderId="0" xfId="1" applyNumberFormat="1" applyFont="1" applyAlignment="1">
      <alignment horizontal="center" vertical="center"/>
    </xf>
    <xf numFmtId="176" fontId="6" fillId="0" borderId="0" xfId="1" applyNumberFormat="1" applyFont="1" applyAlignment="1">
      <alignment vertical="center"/>
    </xf>
    <xf numFmtId="0" fontId="18" fillId="0" borderId="6" xfId="1" applyFont="1" applyBorder="1" applyAlignment="1">
      <alignment vertical="center"/>
    </xf>
    <xf numFmtId="0" fontId="6" fillId="0" borderId="6" xfId="1" applyFont="1" applyBorder="1" applyAlignment="1">
      <alignment horizontal="center" vertical="center"/>
    </xf>
    <xf numFmtId="0" fontId="15" fillId="0" borderId="6" xfId="1" applyFont="1" applyBorder="1" applyAlignment="1">
      <alignment horizontal="right" vertical="center" shrinkToFit="1"/>
    </xf>
    <xf numFmtId="177" fontId="6" fillId="3" borderId="7" xfId="1" applyNumberFormat="1" applyFont="1" applyFill="1" applyBorder="1" applyAlignment="1">
      <alignment vertical="center"/>
    </xf>
    <xf numFmtId="0" fontId="15" fillId="3" borderId="8" xfId="1" applyFont="1" applyFill="1" applyBorder="1" applyAlignment="1">
      <alignment vertical="center"/>
    </xf>
    <xf numFmtId="0" fontId="6" fillId="0" borderId="0" xfId="1" applyFont="1" applyAlignment="1">
      <alignment horizontal="center" vertical="center"/>
    </xf>
    <xf numFmtId="0" fontId="15" fillId="0" borderId="0" xfId="1" applyFont="1" applyAlignment="1">
      <alignment horizontal="right" vertical="center" shrinkToFit="1"/>
    </xf>
    <xf numFmtId="178" fontId="6" fillId="4" borderId="16" xfId="1" applyNumberFormat="1" applyFont="1" applyFill="1" applyBorder="1" applyAlignment="1">
      <alignment vertical="center"/>
    </xf>
    <xf numFmtId="0" fontId="15" fillId="4" borderId="17" xfId="1" applyFont="1" applyFill="1" applyBorder="1" applyAlignment="1">
      <alignment vertical="center"/>
    </xf>
    <xf numFmtId="0" fontId="6" fillId="0" borderId="0" xfId="1" applyFont="1" applyAlignment="1">
      <alignment horizontal="center" vertical="center" wrapText="1"/>
    </xf>
    <xf numFmtId="0" fontId="18" fillId="0" borderId="0" xfId="1" applyFont="1" applyAlignment="1">
      <alignment vertical="center"/>
    </xf>
    <xf numFmtId="0" fontId="15" fillId="3" borderId="17" xfId="1" applyFont="1" applyFill="1" applyBorder="1" applyAlignment="1">
      <alignment vertical="center"/>
    </xf>
    <xf numFmtId="0" fontId="6" fillId="0" borderId="1" xfId="2" applyFont="1" applyBorder="1" applyAlignment="1">
      <alignment horizontal="center" vertical="center"/>
    </xf>
    <xf numFmtId="0" fontId="20" fillId="4" borderId="23" xfId="1" applyFont="1" applyFill="1" applyBorder="1" applyAlignment="1">
      <alignment horizontal="center" vertical="center" shrinkToFit="1"/>
    </xf>
    <xf numFmtId="178" fontId="6" fillId="4" borderId="24" xfId="1" applyNumberFormat="1" applyFont="1" applyFill="1" applyBorder="1" applyAlignment="1">
      <alignment vertical="center"/>
    </xf>
    <xf numFmtId="0" fontId="6" fillId="0" borderId="2" xfId="1" applyFont="1" applyBorder="1" applyAlignment="1">
      <alignment horizontal="center" vertical="center"/>
    </xf>
    <xf numFmtId="0" fontId="15" fillId="0" borderId="2" xfId="1" applyFont="1" applyBorder="1" applyAlignment="1">
      <alignment horizontal="right" vertical="center" shrinkToFit="1"/>
    </xf>
    <xf numFmtId="0" fontId="15" fillId="4" borderId="28" xfId="1" applyFont="1" applyFill="1" applyBorder="1" applyAlignment="1">
      <alignment vertical="center"/>
    </xf>
    <xf numFmtId="0" fontId="12" fillId="0" borderId="0" xfId="1" applyFont="1" applyAlignment="1">
      <alignment vertical="center" wrapText="1"/>
    </xf>
    <xf numFmtId="0" fontId="18" fillId="0" borderId="0" xfId="1" applyFont="1" applyAlignment="1">
      <alignment vertical="center" shrinkToFit="1"/>
    </xf>
    <xf numFmtId="0" fontId="20" fillId="4" borderId="29" xfId="1" applyFont="1" applyFill="1" applyBorder="1" applyAlignment="1">
      <alignment horizontal="center" vertical="center" shrinkToFit="1"/>
    </xf>
    <xf numFmtId="178" fontId="6" fillId="4" borderId="30" xfId="1" applyNumberFormat="1" applyFont="1" applyFill="1" applyBorder="1" applyAlignment="1">
      <alignment vertical="center"/>
    </xf>
    <xf numFmtId="0" fontId="12" fillId="0" borderId="18" xfId="1" applyFont="1" applyBorder="1" applyAlignment="1">
      <alignment horizontal="center" vertical="center" wrapText="1"/>
    </xf>
    <xf numFmtId="0" fontId="21" fillId="0" borderId="18" xfId="1" applyFont="1" applyBorder="1" applyAlignment="1">
      <alignment horizontal="center" vertical="center" wrapText="1"/>
    </xf>
    <xf numFmtId="179" fontId="12" fillId="0" borderId="18" xfId="1" applyNumberFormat="1" applyFont="1" applyBorder="1" applyAlignment="1">
      <alignment vertical="center" wrapText="1"/>
    </xf>
    <xf numFmtId="0" fontId="12" fillId="0" borderId="0" xfId="1" applyFont="1" applyAlignment="1">
      <alignment horizontal="center" vertical="center" wrapText="1"/>
    </xf>
    <xf numFmtId="0" fontId="12" fillId="0" borderId="23" xfId="1" applyFont="1" applyBorder="1" applyAlignment="1">
      <alignment horizontal="center" vertical="center" shrinkToFit="1"/>
    </xf>
    <xf numFmtId="2" fontId="21" fillId="5" borderId="16" xfId="1" applyNumberFormat="1" applyFont="1" applyFill="1" applyBorder="1" applyAlignment="1">
      <alignment horizontal="center" vertical="center" wrapText="1"/>
    </xf>
    <xf numFmtId="179" fontId="12" fillId="5" borderId="31" xfId="1" applyNumberFormat="1" applyFont="1" applyFill="1" applyBorder="1" applyAlignment="1">
      <alignment vertical="center" wrapText="1"/>
    </xf>
    <xf numFmtId="180" fontId="21" fillId="5" borderId="16" xfId="1" applyNumberFormat="1" applyFont="1" applyFill="1" applyBorder="1" applyAlignment="1">
      <alignment horizontal="center" vertical="center" wrapText="1"/>
    </xf>
    <xf numFmtId="180" fontId="12" fillId="5" borderId="31" xfId="1" applyNumberFormat="1" applyFont="1" applyFill="1" applyBorder="1" applyAlignment="1">
      <alignment vertical="center" wrapText="1"/>
    </xf>
    <xf numFmtId="176" fontId="6" fillId="0" borderId="0" xfId="1" applyNumberFormat="1" applyFont="1" applyAlignment="1">
      <alignment horizontal="right" vertical="center"/>
    </xf>
    <xf numFmtId="181" fontId="6" fillId="0" borderId="0" xfId="1" applyNumberFormat="1" applyFont="1" applyAlignment="1">
      <alignment vertical="center"/>
    </xf>
    <xf numFmtId="176" fontId="6" fillId="6" borderId="0" xfId="1" applyNumberFormat="1" applyFont="1" applyFill="1" applyAlignment="1">
      <alignment horizontal="center" vertical="center" wrapText="1"/>
    </xf>
    <xf numFmtId="179" fontId="12" fillId="7" borderId="16" xfId="1" applyNumberFormat="1" applyFont="1" applyFill="1" applyBorder="1" applyAlignment="1">
      <alignment vertical="center"/>
    </xf>
    <xf numFmtId="181" fontId="6" fillId="7" borderId="0" xfId="1" applyNumberFormat="1" applyFont="1" applyFill="1" applyAlignment="1">
      <alignment vertical="center"/>
    </xf>
    <xf numFmtId="176" fontId="6" fillId="6" borderId="0" xfId="1" applyNumberFormat="1" applyFont="1" applyFill="1" applyAlignment="1">
      <alignment horizontal="right" vertical="center"/>
    </xf>
    <xf numFmtId="179" fontId="6" fillId="4" borderId="16" xfId="1" applyNumberFormat="1" applyFont="1" applyFill="1" applyBorder="1" applyAlignment="1">
      <alignment vertical="center"/>
    </xf>
    <xf numFmtId="181" fontId="6" fillId="6" borderId="0" xfId="1" applyNumberFormat="1" applyFont="1" applyFill="1" applyAlignment="1">
      <alignment vertical="center"/>
    </xf>
    <xf numFmtId="0" fontId="6" fillId="6" borderId="0" xfId="1" applyFont="1" applyFill="1" applyAlignment="1">
      <alignment vertical="center"/>
    </xf>
    <xf numFmtId="176" fontId="6" fillId="0" borderId="0" xfId="1" applyNumberFormat="1" applyFont="1" applyAlignment="1">
      <alignment horizontal="left" vertical="center"/>
    </xf>
    <xf numFmtId="176" fontId="25" fillId="0" borderId="0" xfId="3" applyNumberFormat="1" applyFont="1" applyAlignment="1">
      <alignment vertical="center" wrapText="1"/>
    </xf>
    <xf numFmtId="181" fontId="26" fillId="0" borderId="0" xfId="1" applyNumberFormat="1" applyFont="1" applyAlignment="1">
      <alignment vertical="center"/>
    </xf>
    <xf numFmtId="176" fontId="27" fillId="0" borderId="0" xfId="3" applyNumberFormat="1" applyFont="1" applyAlignment="1">
      <alignment vertical="center" wrapText="1"/>
    </xf>
    <xf numFmtId="176" fontId="6" fillId="0" borderId="0" xfId="1" applyNumberFormat="1" applyFont="1" applyAlignment="1">
      <alignment vertical="center" wrapText="1"/>
    </xf>
    <xf numFmtId="176" fontId="6" fillId="0" borderId="0" xfId="1" applyNumberFormat="1" applyFont="1" applyAlignment="1">
      <alignment horizontal="left" vertical="center" wrapText="1"/>
    </xf>
    <xf numFmtId="176" fontId="25" fillId="0" borderId="0" xfId="1" applyNumberFormat="1" applyFont="1" applyAlignment="1">
      <alignment vertical="center" wrapText="1"/>
    </xf>
    <xf numFmtId="181" fontId="25" fillId="0" borderId="0" xfId="1" applyNumberFormat="1" applyFont="1" applyAlignment="1">
      <alignment vertical="center"/>
    </xf>
    <xf numFmtId="177" fontId="6" fillId="5" borderId="7" xfId="1" applyNumberFormat="1" applyFont="1" applyFill="1" applyBorder="1" applyAlignment="1">
      <alignment vertical="center"/>
    </xf>
    <xf numFmtId="0" fontId="15" fillId="0" borderId="33" xfId="1" applyFont="1" applyBorder="1" applyAlignment="1">
      <alignment horizontal="right" vertical="center" shrinkToFit="1"/>
    </xf>
    <xf numFmtId="0" fontId="16" fillId="0" borderId="0" xfId="1" applyFont="1" applyAlignment="1">
      <alignment vertical="center"/>
    </xf>
    <xf numFmtId="0" fontId="15" fillId="0" borderId="0" xfId="1" applyFont="1" applyAlignment="1">
      <alignment vertical="center" shrinkToFit="1"/>
    </xf>
    <xf numFmtId="182" fontId="6" fillId="0" borderId="0" xfId="1" applyNumberFormat="1" applyFont="1" applyAlignment="1">
      <alignment vertical="center"/>
    </xf>
    <xf numFmtId="0" fontId="15" fillId="0" borderId="0" xfId="1" applyFont="1" applyAlignment="1">
      <alignment vertical="center"/>
    </xf>
    <xf numFmtId="0" fontId="6" fillId="0" borderId="0" xfId="1" applyFont="1" applyAlignment="1">
      <alignment vertical="center" wrapText="1"/>
    </xf>
    <xf numFmtId="0" fontId="8" fillId="0" borderId="0" xfId="1" applyFont="1" applyAlignment="1">
      <alignment horizontal="left" vertical="top" wrapText="1"/>
    </xf>
    <xf numFmtId="0" fontId="28" fillId="0" borderId="0" xfId="1" applyFont="1" applyAlignment="1">
      <alignment vertical="center" wrapText="1"/>
    </xf>
    <xf numFmtId="0" fontId="6" fillId="0" borderId="0" xfId="1" applyFont="1" applyAlignment="1">
      <alignment horizontal="right" vertical="center"/>
    </xf>
    <xf numFmtId="0" fontId="18" fillId="0" borderId="35" xfId="1" applyFont="1" applyBorder="1" applyAlignment="1">
      <alignment vertical="center"/>
    </xf>
    <xf numFmtId="181" fontId="29" fillId="0" borderId="0" xfId="1" applyNumberFormat="1" applyFont="1" applyAlignment="1">
      <alignment vertical="center"/>
    </xf>
    <xf numFmtId="0" fontId="6" fillId="0" borderId="37" xfId="1" applyFont="1" applyBorder="1" applyAlignment="1">
      <alignment horizontal="center" vertical="center"/>
    </xf>
    <xf numFmtId="0" fontId="18" fillId="0" borderId="37" xfId="1" applyFont="1" applyBorder="1" applyAlignment="1">
      <alignment vertical="center" shrinkToFit="1"/>
    </xf>
    <xf numFmtId="0" fontId="6" fillId="0" borderId="39" xfId="1" applyFont="1" applyBorder="1" applyAlignment="1">
      <alignment horizontal="center" vertical="center"/>
    </xf>
    <xf numFmtId="181" fontId="12" fillId="0" borderId="0" xfId="1" applyNumberFormat="1" applyFont="1" applyAlignment="1">
      <alignment vertical="center"/>
    </xf>
    <xf numFmtId="176" fontId="25" fillId="0" borderId="0" xfId="1" applyNumberFormat="1" applyFont="1" applyAlignment="1">
      <alignment vertical="center"/>
    </xf>
    <xf numFmtId="181" fontId="25" fillId="0" borderId="0" xfId="1" applyNumberFormat="1" applyFont="1" applyAlignment="1">
      <alignment horizontal="left" vertical="center"/>
    </xf>
    <xf numFmtId="181" fontId="26" fillId="0" borderId="0" xfId="1" applyNumberFormat="1" applyFont="1" applyAlignment="1">
      <alignment horizontal="left" vertical="center"/>
    </xf>
    <xf numFmtId="0" fontId="18" fillId="0" borderId="35" xfId="4" applyFont="1" applyBorder="1" applyAlignment="1">
      <alignment vertical="center" shrinkToFit="1"/>
    </xf>
    <xf numFmtId="0" fontId="31" fillId="0" borderId="37" xfId="4" applyFont="1" applyBorder="1" applyAlignment="1">
      <alignment vertical="center" shrinkToFit="1"/>
    </xf>
    <xf numFmtId="180" fontId="12" fillId="7" borderId="16" xfId="1" applyNumberFormat="1" applyFont="1" applyFill="1" applyBorder="1" applyAlignment="1">
      <alignment vertical="center"/>
    </xf>
    <xf numFmtId="0" fontId="3" fillId="0" borderId="0" xfId="4"/>
    <xf numFmtId="0" fontId="3" fillId="0" borderId="0" xfId="4" applyAlignment="1">
      <alignment horizontal="right"/>
    </xf>
    <xf numFmtId="0" fontId="3" fillId="0" borderId="43" xfId="4" applyBorder="1"/>
    <xf numFmtId="0" fontId="32" fillId="0" borderId="0" xfId="4" applyFont="1" applyAlignment="1">
      <alignment horizontal="center" vertical="center"/>
    </xf>
    <xf numFmtId="0" fontId="32" fillId="0" borderId="0" xfId="4" applyFont="1" applyAlignment="1">
      <alignment vertical="center"/>
    </xf>
    <xf numFmtId="0" fontId="32" fillId="0" borderId="0" xfId="4" applyFont="1" applyAlignment="1">
      <alignment horizontal="right" vertical="center"/>
    </xf>
    <xf numFmtId="0" fontId="32" fillId="9" borderId="57" xfId="4" applyFont="1" applyFill="1" applyBorder="1" applyAlignment="1">
      <alignment vertical="center" wrapText="1"/>
    </xf>
    <xf numFmtId="0" fontId="32" fillId="9" borderId="58" xfId="4" applyFont="1" applyFill="1" applyBorder="1" applyAlignment="1">
      <alignment vertical="center" wrapText="1"/>
    </xf>
    <xf numFmtId="0" fontId="3" fillId="9" borderId="0" xfId="4" applyFill="1"/>
    <xf numFmtId="0" fontId="3" fillId="9" borderId="74" xfId="4" applyFill="1" applyBorder="1"/>
    <xf numFmtId="0" fontId="3" fillId="9" borderId="75" xfId="4" applyFill="1" applyBorder="1"/>
    <xf numFmtId="0" fontId="3" fillId="9" borderId="76" xfId="4" applyFill="1" applyBorder="1"/>
    <xf numFmtId="0" fontId="34" fillId="0" borderId="0" xfId="4" applyFont="1" applyAlignment="1">
      <alignment vertical="center"/>
    </xf>
    <xf numFmtId="0" fontId="34" fillId="0" borderId="0" xfId="4" applyFont="1" applyAlignment="1">
      <alignment horizontal="center" vertical="center"/>
    </xf>
    <xf numFmtId="0" fontId="32" fillId="0" borderId="0" xfId="4" applyFont="1" applyAlignment="1">
      <alignment horizontal="left" vertical="center"/>
    </xf>
    <xf numFmtId="0" fontId="32" fillId="0" borderId="24" xfId="4" applyFont="1" applyBorder="1" applyAlignment="1">
      <alignment horizontal="center" vertical="center"/>
    </xf>
    <xf numFmtId="0" fontId="32" fillId="0" borderId="10" xfId="4" applyFont="1" applyBorder="1" applyAlignment="1">
      <alignment vertical="center"/>
    </xf>
    <xf numFmtId="0" fontId="32" fillId="0" borderId="12" xfId="4" applyFont="1" applyBorder="1" applyAlignment="1">
      <alignment horizontal="center" vertical="center"/>
    </xf>
    <xf numFmtId="0" fontId="32" fillId="0" borderId="10" xfId="4" applyFont="1" applyBorder="1" applyAlignment="1">
      <alignment horizontal="left" vertical="center"/>
    </xf>
    <xf numFmtId="0" fontId="32" fillId="0" borderId="12" xfId="4" applyFont="1" applyBorder="1" applyAlignment="1">
      <alignment vertical="center" wrapText="1"/>
    </xf>
    <xf numFmtId="0" fontId="32" fillId="0" borderId="10" xfId="4" applyFont="1" applyBorder="1" applyAlignment="1">
      <alignment horizontal="left" vertical="center" wrapText="1"/>
    </xf>
    <xf numFmtId="0" fontId="32" fillId="0" borderId="84" xfId="4" applyFont="1" applyBorder="1" applyAlignment="1">
      <alignment vertical="center"/>
    </xf>
    <xf numFmtId="0" fontId="3" fillId="0" borderId="44" xfId="4" applyBorder="1" applyAlignment="1">
      <alignment horizontal="center" vertical="center"/>
    </xf>
    <xf numFmtId="0" fontId="32" fillId="0" borderId="45" xfId="4" applyFont="1" applyBorder="1" applyAlignment="1">
      <alignment vertical="center"/>
    </xf>
    <xf numFmtId="0" fontId="32" fillId="0" borderId="45" xfId="4" applyFont="1" applyBorder="1" applyAlignment="1">
      <alignment horizontal="left" vertical="center" wrapText="1"/>
    </xf>
    <xf numFmtId="0" fontId="3" fillId="0" borderId="45" xfId="4" applyBorder="1" applyAlignment="1">
      <alignment horizontal="center" vertical="center"/>
    </xf>
    <xf numFmtId="0" fontId="32" fillId="0" borderId="45" xfId="4" applyFont="1" applyBorder="1" applyAlignment="1">
      <alignment horizontal="left" vertical="center"/>
    </xf>
    <xf numFmtId="0" fontId="3" fillId="0" borderId="45" xfId="4" applyBorder="1" applyAlignment="1">
      <alignment vertical="center"/>
    </xf>
    <xf numFmtId="0" fontId="3" fillId="0" borderId="46" xfId="4" applyBorder="1" applyAlignment="1">
      <alignment vertical="center"/>
    </xf>
    <xf numFmtId="0" fontId="3" fillId="0" borderId="10" xfId="4" applyBorder="1" applyAlignment="1">
      <alignment horizontal="center" vertical="center"/>
    </xf>
    <xf numFmtId="0" fontId="32" fillId="0" borderId="11" xfId="4" applyFont="1" applyBorder="1" applyAlignment="1">
      <alignment vertical="center"/>
    </xf>
    <xf numFmtId="0" fontId="32" fillId="0" borderId="12" xfId="4" applyFont="1" applyBorder="1" applyAlignment="1">
      <alignment vertical="top"/>
    </xf>
    <xf numFmtId="0" fontId="32" fillId="0" borderId="14" xfId="4" applyFont="1" applyBorder="1" applyAlignment="1">
      <alignment vertical="center"/>
    </xf>
    <xf numFmtId="0" fontId="32" fillId="0" borderId="15" xfId="4" applyFont="1" applyBorder="1" applyAlignment="1">
      <alignment horizontal="center" vertical="center"/>
    </xf>
    <xf numFmtId="0" fontId="32" fillId="0" borderId="47" xfId="4" applyFont="1" applyBorder="1" applyAlignment="1">
      <alignment vertical="center"/>
    </xf>
    <xf numFmtId="0" fontId="32" fillId="0" borderId="14" xfId="4" applyFont="1" applyBorder="1" applyAlignment="1">
      <alignment horizontal="left" vertical="center"/>
    </xf>
    <xf numFmtId="0" fontId="32" fillId="0" borderId="15" xfId="4" applyFont="1" applyBorder="1" applyAlignment="1">
      <alignment vertical="center" wrapText="1"/>
    </xf>
    <xf numFmtId="0" fontId="32" fillId="0" borderId="14" xfId="4" applyFont="1" applyBorder="1" applyAlignment="1">
      <alignment horizontal="left" vertical="center" wrapText="1"/>
    </xf>
    <xf numFmtId="0" fontId="32" fillId="0" borderId="85" xfId="4" applyFont="1" applyBorder="1" applyAlignment="1">
      <alignment vertical="center"/>
    </xf>
    <xf numFmtId="0" fontId="3" fillId="0" borderId="86" xfId="4" applyBorder="1" applyAlignment="1">
      <alignment horizontal="center" vertical="center"/>
    </xf>
    <xf numFmtId="0" fontId="32" fillId="0" borderId="87" xfId="4" applyFont="1" applyBorder="1" applyAlignment="1">
      <alignment vertical="center"/>
    </xf>
    <xf numFmtId="0" fontId="3" fillId="0" borderId="87" xfId="4" applyBorder="1" applyAlignment="1">
      <alignment vertical="center"/>
    </xf>
    <xf numFmtId="0" fontId="32" fillId="0" borderId="87" xfId="4" applyFont="1" applyBorder="1" applyAlignment="1">
      <alignment horizontal="left" vertical="center" wrapText="1"/>
    </xf>
    <xf numFmtId="0" fontId="3" fillId="0" borderId="87" xfId="4" applyBorder="1" applyAlignment="1">
      <alignment horizontal="center" vertical="center"/>
    </xf>
    <xf numFmtId="0" fontId="3" fillId="0" borderId="87" xfId="4" applyBorder="1" applyAlignment="1">
      <alignment horizontal="left" vertical="center"/>
    </xf>
    <xf numFmtId="0" fontId="32" fillId="0" borderId="88" xfId="4" applyFont="1" applyBorder="1" applyAlignment="1">
      <alignment vertical="center"/>
    </xf>
    <xf numFmtId="0" fontId="3" fillId="0" borderId="14" xfId="4" applyBorder="1" applyAlignment="1">
      <alignment horizontal="center" vertical="center"/>
    </xf>
    <xf numFmtId="0" fontId="32" fillId="0" borderId="0" xfId="4" applyFont="1" applyAlignment="1">
      <alignment vertical="top"/>
    </xf>
    <xf numFmtId="0" fontId="32" fillId="0" borderId="15" xfId="4" applyFont="1" applyBorder="1" applyAlignment="1">
      <alignment vertical="top"/>
    </xf>
    <xf numFmtId="0" fontId="32" fillId="0" borderId="15" xfId="4" applyFont="1" applyBorder="1" applyAlignment="1">
      <alignment vertical="center"/>
    </xf>
    <xf numFmtId="0" fontId="32" fillId="0" borderId="14" xfId="4" applyFont="1" applyBorder="1" applyAlignment="1">
      <alignment vertical="top"/>
    </xf>
    <xf numFmtId="0" fontId="32" fillId="0" borderId="85" xfId="4" applyFont="1" applyBorder="1" applyAlignment="1">
      <alignment vertical="center" wrapText="1"/>
    </xf>
    <xf numFmtId="0" fontId="32" fillId="0" borderId="85" xfId="4" applyFont="1" applyBorder="1" applyAlignment="1">
      <alignment horizontal="left" vertical="center" wrapText="1"/>
    </xf>
    <xf numFmtId="0" fontId="32" fillId="0" borderId="47" xfId="4" applyFont="1" applyBorder="1" applyAlignment="1">
      <alignment vertical="center" shrinkToFit="1"/>
    </xf>
    <xf numFmtId="0" fontId="32" fillId="0" borderId="85" xfId="4" applyFont="1" applyBorder="1" applyAlignment="1">
      <alignment horizontal="left" vertical="center"/>
    </xf>
    <xf numFmtId="0" fontId="32" fillId="0" borderId="87" xfId="4" applyFont="1" applyBorder="1" applyAlignment="1">
      <alignment horizontal="left" vertical="center"/>
    </xf>
    <xf numFmtId="0" fontId="32" fillId="0" borderId="54" xfId="4" applyFont="1" applyBorder="1" applyAlignment="1">
      <alignment vertical="center"/>
    </xf>
    <xf numFmtId="0" fontId="32" fillId="0" borderId="56" xfId="4" applyFont="1" applyBorder="1" applyAlignment="1">
      <alignment horizontal="center" vertical="center"/>
    </xf>
    <xf numFmtId="0" fontId="32" fillId="0" borderId="18" xfId="4" applyFont="1" applyBorder="1" applyAlignment="1">
      <alignment vertical="center"/>
    </xf>
    <xf numFmtId="0" fontId="32" fillId="0" borderId="54" xfId="4" applyFont="1" applyBorder="1" applyAlignment="1">
      <alignment horizontal="left" vertical="center"/>
    </xf>
    <xf numFmtId="0" fontId="32" fillId="0" borderId="54" xfId="4" applyFont="1" applyBorder="1" applyAlignment="1">
      <alignment horizontal="left" vertical="center" wrapText="1"/>
    </xf>
    <xf numFmtId="0" fontId="32" fillId="0" borderId="56" xfId="4" applyFont="1" applyBorder="1" applyAlignment="1">
      <alignment vertical="center"/>
    </xf>
    <xf numFmtId="0" fontId="32" fillId="0" borderId="9" xfId="4" applyFont="1" applyBorder="1" applyAlignment="1">
      <alignment vertical="center" wrapText="1"/>
    </xf>
    <xf numFmtId="0" fontId="32" fillId="0" borderId="12" xfId="4" applyFont="1" applyBorder="1" applyAlignment="1">
      <alignment vertical="center"/>
    </xf>
    <xf numFmtId="0" fontId="32" fillId="0" borderId="47" xfId="4" applyFont="1" applyBorder="1" applyAlignment="1">
      <alignment vertical="center" wrapText="1"/>
    </xf>
    <xf numFmtId="0" fontId="36" fillId="0" borderId="0" xfId="4" applyFont="1" applyAlignment="1">
      <alignment horizontal="left" vertical="center"/>
    </xf>
    <xf numFmtId="0" fontId="32" fillId="0" borderId="0" xfId="4" applyFont="1" applyAlignment="1">
      <alignment horizontal="center"/>
    </xf>
    <xf numFmtId="0" fontId="32" fillId="0" borderId="0" xfId="4" applyFont="1"/>
    <xf numFmtId="0" fontId="37" fillId="0" borderId="0" xfId="4" applyFont="1" applyAlignment="1">
      <alignment horizontal="center" vertical="center"/>
    </xf>
    <xf numFmtId="0" fontId="37" fillId="0" borderId="0" xfId="4" applyFont="1" applyAlignment="1">
      <alignment horizontal="left" vertical="center"/>
    </xf>
    <xf numFmtId="0" fontId="32" fillId="0" borderId="0" xfId="4" applyFont="1" applyAlignment="1">
      <alignment vertical="top" wrapText="1"/>
    </xf>
    <xf numFmtId="0" fontId="3" fillId="0" borderId="0" xfId="4" applyAlignment="1">
      <alignment horizontal="center" vertical="center"/>
    </xf>
    <xf numFmtId="0" fontId="32" fillId="0" borderId="0" xfId="4" applyFont="1" applyAlignment="1">
      <alignment horizontal="left" vertical="top"/>
    </xf>
    <xf numFmtId="0" fontId="34" fillId="0" borderId="0" xfId="4" applyFont="1" applyAlignment="1">
      <alignment horizontal="left" vertical="center"/>
    </xf>
    <xf numFmtId="0" fontId="3" fillId="0" borderId="11" xfId="4" applyBorder="1" applyAlignment="1">
      <alignment horizontal="center" vertical="center"/>
    </xf>
    <xf numFmtId="14" fontId="32" fillId="0" borderId="0" xfId="4" applyNumberFormat="1" applyFont="1" applyAlignment="1">
      <alignment horizontal="left" vertical="center"/>
    </xf>
    <xf numFmtId="0" fontId="32" fillId="0" borderId="0" xfId="4" applyFont="1" applyAlignment="1">
      <alignment vertical="center" wrapText="1"/>
    </xf>
    <xf numFmtId="0" fontId="40" fillId="0" borderId="0" xfId="0" applyFont="1">
      <alignment vertical="center"/>
    </xf>
    <xf numFmtId="0" fontId="39" fillId="0" borderId="0" xfId="0" applyFont="1">
      <alignment vertical="center"/>
    </xf>
    <xf numFmtId="0" fontId="39" fillId="0" borderId="94" xfId="0" applyFont="1" applyBorder="1">
      <alignment vertical="center"/>
    </xf>
    <xf numFmtId="0" fontId="32" fillId="0" borderId="86" xfId="4" applyFont="1" applyBorder="1" applyAlignment="1">
      <alignment vertical="center"/>
    </xf>
    <xf numFmtId="0" fontId="3" fillId="0" borderId="88" xfId="4" applyBorder="1" applyAlignment="1">
      <alignment horizontal="left" vertical="center"/>
    </xf>
    <xf numFmtId="0" fontId="3" fillId="0" borderId="88" xfId="4" applyBorder="1" applyAlignment="1">
      <alignment vertical="center"/>
    </xf>
    <xf numFmtId="0" fontId="32" fillId="0" borderId="52" xfId="4" applyFont="1" applyBorder="1" applyAlignment="1">
      <alignment vertical="center"/>
    </xf>
    <xf numFmtId="0" fontId="32" fillId="0" borderId="89" xfId="4" applyFont="1" applyBorder="1" applyAlignment="1">
      <alignment vertical="center"/>
    </xf>
    <xf numFmtId="0" fontId="3" fillId="0" borderId="57" xfId="4" applyBorder="1" applyAlignment="1">
      <alignment horizontal="left" vertical="center"/>
    </xf>
    <xf numFmtId="0" fontId="3" fillId="0" borderId="58" xfId="4" applyBorder="1" applyAlignment="1">
      <alignment horizontal="left" vertical="center"/>
    </xf>
    <xf numFmtId="0" fontId="32" fillId="9" borderId="64" xfId="4" applyFont="1" applyFill="1" applyBorder="1" applyAlignment="1">
      <alignment horizontal="center" vertical="center"/>
    </xf>
    <xf numFmtId="0" fontId="32" fillId="9" borderId="77" xfId="4" applyFont="1" applyFill="1" applyBorder="1" applyAlignment="1">
      <alignment horizontal="center" vertical="center"/>
    </xf>
    <xf numFmtId="0" fontId="32" fillId="9" borderId="24" xfId="4" applyFont="1" applyFill="1" applyBorder="1" applyAlignment="1">
      <alignment horizontal="center" vertical="center"/>
    </xf>
    <xf numFmtId="0" fontId="3" fillId="9" borderId="14" xfId="4" applyFill="1" applyBorder="1" applyAlignment="1">
      <alignment horizontal="center" vertical="center"/>
    </xf>
    <xf numFmtId="0" fontId="32" fillId="9" borderId="15" xfId="4" applyFont="1" applyFill="1" applyBorder="1" applyAlignment="1">
      <alignment horizontal="center" vertical="center"/>
    </xf>
    <xf numFmtId="0" fontId="32" fillId="9" borderId="47" xfId="4" applyFont="1" applyFill="1" applyBorder="1" applyAlignment="1">
      <alignment vertical="center"/>
    </xf>
    <xf numFmtId="0" fontId="32" fillId="9" borderId="15" xfId="4" applyFont="1" applyFill="1" applyBorder="1" applyAlignment="1">
      <alignment vertical="center" wrapText="1"/>
    </xf>
    <xf numFmtId="0" fontId="32" fillId="9" borderId="47" xfId="4" applyFont="1" applyFill="1" applyBorder="1" applyAlignment="1">
      <alignment vertical="center" wrapText="1"/>
    </xf>
    <xf numFmtId="0" fontId="32" fillId="9" borderId="90" xfId="4" applyFont="1" applyFill="1" applyBorder="1" applyAlignment="1">
      <alignment horizontal="center" vertical="center"/>
    </xf>
    <xf numFmtId="0" fontId="3" fillId="0" borderId="0" xfId="4" applyAlignment="1">
      <alignment horizontal="left" vertical="center"/>
    </xf>
    <xf numFmtId="0" fontId="34" fillId="0" borderId="0" xfId="5" applyFont="1">
      <alignment vertical="center"/>
    </xf>
    <xf numFmtId="0" fontId="34" fillId="0" borderId="0" xfId="5" applyFont="1" applyAlignment="1">
      <alignment horizontal="left" vertical="center"/>
    </xf>
    <xf numFmtId="0" fontId="42" fillId="0" borderId="0" xfId="5" applyFont="1" applyAlignment="1">
      <alignment horizontal="left" vertical="center"/>
    </xf>
    <xf numFmtId="0" fontId="42" fillId="0" borderId="0" xfId="5" applyFont="1" applyAlignment="1">
      <alignment horizontal="right" vertical="center"/>
    </xf>
    <xf numFmtId="0" fontId="42" fillId="0" borderId="0" xfId="5" applyFont="1">
      <alignment vertical="center"/>
    </xf>
    <xf numFmtId="0" fontId="42" fillId="13" borderId="0" xfId="5" applyFont="1" applyFill="1">
      <alignment vertical="center"/>
    </xf>
    <xf numFmtId="0" fontId="42" fillId="13" borderId="0" xfId="5" applyFont="1" applyFill="1" applyAlignment="1">
      <alignment horizontal="center" vertical="center"/>
    </xf>
    <xf numFmtId="0" fontId="34" fillId="13" borderId="0" xfId="5" quotePrefix="1" applyFont="1" applyFill="1">
      <alignment vertical="center"/>
    </xf>
    <xf numFmtId="0" fontId="42" fillId="0" borderId="0" xfId="5" applyFont="1" applyAlignment="1">
      <alignment horizontal="center" vertical="center"/>
    </xf>
    <xf numFmtId="0" fontId="34" fillId="0" borderId="0" xfId="5" applyFont="1" applyAlignment="1">
      <alignment horizontal="right" vertical="center"/>
    </xf>
    <xf numFmtId="20" fontId="34" fillId="13" borderId="0" xfId="5" applyNumberFormat="1" applyFont="1" applyFill="1">
      <alignment vertical="center"/>
    </xf>
    <xf numFmtId="0" fontId="34" fillId="13" borderId="0" xfId="5" applyFont="1" applyFill="1" applyAlignment="1">
      <alignment horizontal="center" vertical="center"/>
    </xf>
    <xf numFmtId="0" fontId="34" fillId="13" borderId="0" xfId="5" applyFont="1" applyFill="1">
      <alignment vertical="center"/>
    </xf>
    <xf numFmtId="0" fontId="43" fillId="0" borderId="0" xfId="5" applyFont="1">
      <alignment vertical="center"/>
    </xf>
    <xf numFmtId="0" fontId="34" fillId="0" borderId="0" xfId="5" applyFont="1" applyAlignment="1">
      <alignment horizontal="center" vertical="center"/>
    </xf>
    <xf numFmtId="0" fontId="34" fillId="13" borderId="0" xfId="5" applyFont="1" applyFill="1" applyAlignment="1">
      <alignment horizontal="left" vertical="center"/>
    </xf>
    <xf numFmtId="20" fontId="34" fillId="0" borderId="0" xfId="5" applyNumberFormat="1" applyFont="1">
      <alignment vertical="center"/>
    </xf>
    <xf numFmtId="180" fontId="34" fillId="0" borderId="0" xfId="5" applyNumberFormat="1" applyFont="1">
      <alignment vertical="center"/>
    </xf>
    <xf numFmtId="0" fontId="43" fillId="0" borderId="0" xfId="5" applyFont="1" applyAlignment="1">
      <alignment horizontal="left" vertical="center"/>
    </xf>
    <xf numFmtId="0" fontId="44" fillId="0" borderId="0" xfId="5" applyFont="1">
      <alignment vertical="center"/>
    </xf>
    <xf numFmtId="0" fontId="44" fillId="0" borderId="0" xfId="5" applyFont="1" applyAlignment="1">
      <alignment horizontal="left" vertical="center"/>
    </xf>
    <xf numFmtId="0" fontId="44" fillId="0" borderId="0" xfId="5" applyFont="1" applyAlignment="1">
      <alignment horizontal="right" vertical="center"/>
    </xf>
    <xf numFmtId="0" fontId="34" fillId="0" borderId="4" xfId="5" applyFont="1" applyBorder="1" applyAlignment="1">
      <alignment horizontal="center" vertical="center" wrapText="1"/>
    </xf>
    <xf numFmtId="0" fontId="34" fillId="0" borderId="5" xfId="5" applyFont="1" applyBorder="1" applyAlignment="1">
      <alignment horizontal="center" vertical="center" wrapText="1"/>
    </xf>
    <xf numFmtId="0" fontId="34" fillId="0" borderId="6" xfId="5" applyFont="1" applyBorder="1" applyAlignment="1">
      <alignment vertical="center" wrapText="1"/>
    </xf>
    <xf numFmtId="0" fontId="34" fillId="0" borderId="8" xfId="5" applyFont="1" applyBorder="1" applyAlignment="1">
      <alignment vertical="center" wrapText="1"/>
    </xf>
    <xf numFmtId="0" fontId="34" fillId="0" borderId="14" xfId="5" applyFont="1" applyBorder="1" applyAlignment="1">
      <alignment horizontal="center" vertical="center" wrapText="1"/>
    </xf>
    <xf numFmtId="0" fontId="34" fillId="0" borderId="15" xfId="5" applyFont="1" applyBorder="1" applyAlignment="1">
      <alignment horizontal="center" vertical="center" wrapText="1"/>
    </xf>
    <xf numFmtId="0" fontId="34" fillId="0" borderId="0" xfId="5" applyFont="1" applyAlignment="1">
      <alignment vertical="center" wrapText="1"/>
    </xf>
    <xf numFmtId="0" fontId="34" fillId="0" borderId="17" xfId="5" applyFont="1" applyBorder="1" applyAlignment="1">
      <alignment vertical="center" wrapText="1"/>
    </xf>
    <xf numFmtId="0" fontId="43" fillId="0" borderId="24" xfId="5" applyFont="1" applyBorder="1" applyAlignment="1">
      <alignment horizontal="center" vertical="center"/>
    </xf>
    <xf numFmtId="0" fontId="43" fillId="0" borderId="1" xfId="5" applyFont="1" applyBorder="1" applyAlignment="1">
      <alignment horizontal="center" vertical="center"/>
    </xf>
    <xf numFmtId="0" fontId="43" fillId="0" borderId="104" xfId="5" applyFont="1" applyBorder="1" applyAlignment="1">
      <alignment horizontal="center" vertical="center"/>
    </xf>
    <xf numFmtId="0" fontId="43" fillId="0" borderId="105" xfId="5" applyFont="1" applyBorder="1" applyAlignment="1">
      <alignment horizontal="center" vertical="center"/>
    </xf>
    <xf numFmtId="0" fontId="34" fillId="0" borderId="26" xfId="5" applyFont="1" applyBorder="1" applyAlignment="1">
      <alignment horizontal="center" vertical="center" wrapText="1"/>
    </xf>
    <xf numFmtId="0" fontId="34" fillId="0" borderId="27" xfId="5" applyFont="1" applyBorder="1" applyAlignment="1">
      <alignment horizontal="center" vertical="center" wrapText="1"/>
    </xf>
    <xf numFmtId="0" fontId="34" fillId="0" borderId="2" xfId="5" applyFont="1" applyBorder="1" applyAlignment="1">
      <alignment vertical="center" wrapText="1"/>
    </xf>
    <xf numFmtId="0" fontId="34" fillId="0" borderId="28" xfId="5" applyFont="1" applyBorder="1" applyAlignment="1">
      <alignment vertical="center" wrapText="1"/>
    </xf>
    <xf numFmtId="0" fontId="43" fillId="0" borderId="108" xfId="5" applyFont="1" applyBorder="1" applyAlignment="1">
      <alignment horizontal="center" vertical="center" wrapText="1"/>
    </xf>
    <xf numFmtId="0" fontId="43" fillId="0" borderId="109" xfId="5" applyFont="1" applyBorder="1" applyAlignment="1">
      <alignment horizontal="center" vertical="center" wrapText="1"/>
    </xf>
    <xf numFmtId="0" fontId="43" fillId="0" borderId="110" xfId="5" applyFont="1" applyBorder="1" applyAlignment="1">
      <alignment horizontal="center" vertical="center" wrapText="1"/>
    </xf>
    <xf numFmtId="0" fontId="43" fillId="0" borderId="111" xfId="5" applyFont="1" applyBorder="1" applyAlignment="1">
      <alignment horizontal="center" vertical="center" wrapText="1"/>
    </xf>
    <xf numFmtId="0" fontId="34" fillId="13" borderId="4" xfId="5" applyFont="1" applyFill="1" applyBorder="1" applyAlignment="1">
      <alignment horizontal="center" vertical="center" shrinkToFit="1"/>
    </xf>
    <xf numFmtId="0" fontId="34" fillId="13" borderId="5" xfId="5" applyFont="1" applyFill="1" applyBorder="1" applyAlignment="1">
      <alignment horizontal="center" vertical="center" shrinkToFit="1"/>
    </xf>
    <xf numFmtId="0" fontId="44" fillId="0" borderId="4" xfId="5" applyFont="1" applyBorder="1">
      <alignment vertical="center"/>
    </xf>
    <xf numFmtId="0" fontId="44" fillId="0" borderId="6" xfId="5" applyFont="1" applyBorder="1">
      <alignment vertical="center"/>
    </xf>
    <xf numFmtId="0" fontId="44" fillId="0" borderId="8" xfId="5" applyFont="1" applyBorder="1">
      <alignment vertical="center"/>
    </xf>
    <xf numFmtId="0" fontId="34" fillId="10" borderId="117" xfId="5" applyFont="1" applyFill="1" applyBorder="1" applyAlignment="1" applyProtection="1">
      <alignment horizontal="center" vertical="center" shrinkToFit="1"/>
      <protection locked="0"/>
    </xf>
    <xf numFmtId="0" fontId="34" fillId="10" borderId="118" xfId="5" applyFont="1" applyFill="1" applyBorder="1" applyAlignment="1" applyProtection="1">
      <alignment horizontal="center" vertical="center" shrinkToFit="1"/>
      <protection locked="0"/>
    </xf>
    <xf numFmtId="0" fontId="34" fillId="10" borderId="119" xfId="5" applyFont="1" applyFill="1" applyBorder="1" applyAlignment="1" applyProtection="1">
      <alignment horizontal="center" vertical="center" shrinkToFit="1"/>
      <protection locked="0"/>
    </xf>
    <xf numFmtId="0" fontId="34" fillId="13" borderId="14" xfId="5" applyFont="1" applyFill="1" applyBorder="1" applyAlignment="1">
      <alignment horizontal="center" vertical="center" shrinkToFit="1"/>
    </xf>
    <xf numFmtId="0" fontId="34" fillId="13" borderId="15" xfId="5" applyFont="1" applyFill="1" applyBorder="1" applyAlignment="1">
      <alignment horizontal="center" vertical="center" shrinkToFit="1"/>
    </xf>
    <xf numFmtId="0" fontId="44" fillId="0" borderId="124" xfId="5" applyFont="1" applyBorder="1">
      <alignment vertical="center"/>
    </xf>
    <xf numFmtId="0" fontId="44" fillId="0" borderId="125" xfId="5" applyFont="1" applyBorder="1">
      <alignment vertical="center"/>
    </xf>
    <xf numFmtId="0" fontId="44" fillId="0" borderId="126" xfId="5" applyFont="1" applyBorder="1">
      <alignment vertical="center"/>
    </xf>
    <xf numFmtId="183" fontId="34" fillId="0" borderId="127" xfId="5" applyNumberFormat="1" applyFont="1" applyBorder="1" applyAlignment="1">
      <alignment horizontal="center" vertical="center" shrinkToFit="1"/>
    </xf>
    <xf numFmtId="183" fontId="34" fillId="0" borderId="128" xfId="5" applyNumberFormat="1" applyFont="1" applyBorder="1" applyAlignment="1">
      <alignment horizontal="center" vertical="center" shrinkToFit="1"/>
    </xf>
    <xf numFmtId="183" fontId="34" fillId="0" borderId="129" xfId="5" applyNumberFormat="1" applyFont="1" applyBorder="1" applyAlignment="1">
      <alignment horizontal="center" vertical="center" shrinkToFit="1"/>
    </xf>
    <xf numFmtId="0" fontId="34" fillId="13" borderId="10" xfId="5" applyFont="1" applyFill="1" applyBorder="1" applyAlignment="1">
      <alignment horizontal="center" vertical="center" shrinkToFit="1"/>
    </xf>
    <xf numFmtId="0" fontId="34" fillId="13" borderId="12" xfId="5" applyFont="1" applyFill="1" applyBorder="1" applyAlignment="1">
      <alignment horizontal="center" vertical="center" shrinkToFit="1"/>
    </xf>
    <xf numFmtId="0" fontId="44" fillId="0" borderId="10" xfId="5" applyFont="1" applyBorder="1">
      <alignment vertical="center"/>
    </xf>
    <xf numFmtId="0" fontId="44" fillId="0" borderId="11" xfId="5" applyFont="1" applyBorder="1">
      <alignment vertical="center"/>
    </xf>
    <xf numFmtId="0" fontId="44" fillId="0" borderId="133" xfId="5" applyFont="1" applyBorder="1">
      <alignment vertical="center"/>
    </xf>
    <xf numFmtId="0" fontId="34" fillId="10" borderId="134" xfId="5" applyFont="1" applyFill="1" applyBorder="1" applyAlignment="1" applyProtection="1">
      <alignment horizontal="center" vertical="center" shrinkToFit="1"/>
      <protection locked="0"/>
    </xf>
    <xf numFmtId="0" fontId="34" fillId="10" borderId="135" xfId="5" applyFont="1" applyFill="1" applyBorder="1" applyAlignment="1" applyProtection="1">
      <alignment horizontal="center" vertical="center" shrinkToFit="1"/>
      <protection locked="0"/>
    </xf>
    <xf numFmtId="0" fontId="34" fillId="10" borderId="136" xfId="5" applyFont="1" applyFill="1" applyBorder="1" applyAlignment="1" applyProtection="1">
      <alignment horizontal="center" vertical="center" shrinkToFit="1"/>
      <protection locked="0"/>
    </xf>
    <xf numFmtId="0" fontId="34" fillId="10" borderId="137" xfId="5" applyFont="1" applyFill="1" applyBorder="1" applyAlignment="1" applyProtection="1">
      <alignment horizontal="center" vertical="center" shrinkToFit="1"/>
      <protection locked="0"/>
    </xf>
    <xf numFmtId="0" fontId="44" fillId="0" borderId="141" xfId="5" applyFont="1" applyBorder="1">
      <alignment vertical="center"/>
    </xf>
    <xf numFmtId="0" fontId="44" fillId="0" borderId="142" xfId="5" applyFont="1" applyBorder="1">
      <alignment vertical="center"/>
    </xf>
    <xf numFmtId="0" fontId="44" fillId="0" borderId="143" xfId="5" applyFont="1" applyBorder="1">
      <alignment vertical="center"/>
    </xf>
    <xf numFmtId="0" fontId="44" fillId="0" borderId="14" xfId="5" applyFont="1" applyBorder="1">
      <alignment vertical="center"/>
    </xf>
    <xf numFmtId="0" fontId="44" fillId="0" borderId="17" xfId="5" applyFont="1" applyBorder="1">
      <alignment vertical="center"/>
    </xf>
    <xf numFmtId="0" fontId="34" fillId="13" borderId="54" xfId="5" applyFont="1" applyFill="1" applyBorder="1" applyAlignment="1">
      <alignment horizontal="center" vertical="center" shrinkToFit="1"/>
    </xf>
    <xf numFmtId="0" fontId="34" fillId="13" borderId="56" xfId="5" applyFont="1" applyFill="1" applyBorder="1" applyAlignment="1">
      <alignment horizontal="center" vertical="center" shrinkToFit="1"/>
    </xf>
    <xf numFmtId="0" fontId="34" fillId="13" borderId="26" xfId="5" applyFont="1" applyFill="1" applyBorder="1" applyAlignment="1">
      <alignment horizontal="center" vertical="center" shrinkToFit="1"/>
    </xf>
    <xf numFmtId="0" fontId="34" fillId="13" borderId="27" xfId="5" applyFont="1" applyFill="1" applyBorder="1" applyAlignment="1">
      <alignment horizontal="center" vertical="center" shrinkToFit="1"/>
    </xf>
    <xf numFmtId="0" fontId="44" fillId="0" borderId="151" xfId="5" applyFont="1" applyBorder="1">
      <alignment vertical="center"/>
    </xf>
    <xf numFmtId="0" fontId="44" fillId="0" borderId="152" xfId="5" applyFont="1" applyBorder="1">
      <alignment vertical="center"/>
    </xf>
    <xf numFmtId="0" fontId="44" fillId="0" borderId="153" xfId="5" applyFont="1" applyBorder="1">
      <alignment vertical="center"/>
    </xf>
    <xf numFmtId="183" fontId="34" fillId="0" borderId="154" xfId="5" applyNumberFormat="1" applyFont="1" applyBorder="1" applyAlignment="1">
      <alignment horizontal="center" vertical="center" shrinkToFit="1"/>
    </xf>
    <xf numFmtId="183" fontId="34" fillId="0" borderId="155" xfId="5" applyNumberFormat="1" applyFont="1" applyBorder="1" applyAlignment="1">
      <alignment horizontal="center" vertical="center" shrinkToFit="1"/>
    </xf>
    <xf numFmtId="183" fontId="34" fillId="0" borderId="156" xfId="5" applyNumberFormat="1" applyFont="1" applyBorder="1" applyAlignment="1">
      <alignment horizontal="center" vertical="center" shrinkToFit="1"/>
    </xf>
    <xf numFmtId="0" fontId="44" fillId="13" borderId="0" xfId="5" applyFont="1" applyFill="1" applyAlignment="1">
      <alignment horizontal="center" vertical="center"/>
    </xf>
    <xf numFmtId="0" fontId="44" fillId="13" borderId="0" xfId="5" applyFont="1" applyFill="1" applyAlignment="1" applyProtection="1">
      <alignment horizontal="center" vertical="center" shrinkToFit="1"/>
      <protection locked="0"/>
    </xf>
    <xf numFmtId="0" fontId="44" fillId="13" borderId="0" xfId="5" applyFont="1" applyFill="1" applyAlignment="1" applyProtection="1">
      <alignment horizontal="center" vertical="center" wrapText="1"/>
      <protection locked="0"/>
    </xf>
    <xf numFmtId="0" fontId="44" fillId="13" borderId="0" xfId="5" applyFont="1" applyFill="1" applyAlignment="1" applyProtection="1">
      <alignment horizontal="left" vertical="center" wrapText="1"/>
      <protection locked="0"/>
    </xf>
    <xf numFmtId="0" fontId="32" fillId="13" borderId="0" xfId="5" applyFont="1" applyFill="1">
      <alignment vertical="center"/>
    </xf>
    <xf numFmtId="0" fontId="33" fillId="13" borderId="0" xfId="5" applyFont="1" applyFill="1">
      <alignment vertical="center"/>
    </xf>
    <xf numFmtId="0" fontId="33" fillId="13" borderId="0" xfId="5" applyFont="1" applyFill="1" applyAlignment="1">
      <alignment horizontal="center" vertical="center"/>
    </xf>
    <xf numFmtId="0" fontId="44" fillId="13" borderId="0" xfId="5" applyFont="1" applyFill="1" applyAlignment="1">
      <alignment horizontal="center" vertical="center" wrapText="1"/>
    </xf>
    <xf numFmtId="1" fontId="44" fillId="13" borderId="0" xfId="5" applyNumberFormat="1" applyFont="1" applyFill="1" applyAlignment="1">
      <alignment horizontal="center" vertical="center" wrapText="1"/>
    </xf>
    <xf numFmtId="0" fontId="43" fillId="13" borderId="0" xfId="5" applyFont="1" applyFill="1" applyAlignment="1" applyProtection="1">
      <alignment horizontal="center" vertical="center" wrapText="1"/>
      <protection locked="0"/>
    </xf>
    <xf numFmtId="0" fontId="43" fillId="13" borderId="0" xfId="5" applyFont="1" applyFill="1" applyAlignment="1">
      <alignment horizontal="center" vertical="center" wrapText="1"/>
    </xf>
    <xf numFmtId="1" fontId="43" fillId="13" borderId="0" xfId="5" applyNumberFormat="1" applyFont="1" applyFill="1" applyAlignment="1">
      <alignment horizontal="center" vertical="center" wrapText="1"/>
    </xf>
    <xf numFmtId="0" fontId="43" fillId="0" borderId="0" xfId="5" applyFont="1" applyAlignment="1">
      <alignment horizontal="centerContinuous" vertical="center"/>
    </xf>
    <xf numFmtId="184" fontId="43" fillId="0" borderId="0" xfId="5" applyNumberFormat="1" applyFont="1">
      <alignment vertical="center"/>
    </xf>
    <xf numFmtId="0" fontId="43" fillId="0" borderId="0" xfId="5" applyFont="1" applyAlignment="1">
      <alignment horizontal="center" vertical="center"/>
    </xf>
    <xf numFmtId="186" fontId="44" fillId="13" borderId="0" xfId="5" applyNumberFormat="1" applyFont="1" applyFill="1" applyAlignment="1">
      <alignment horizontal="center" vertical="center"/>
    </xf>
    <xf numFmtId="0" fontId="43" fillId="13" borderId="0" xfId="5" applyFont="1" applyFill="1" applyAlignment="1" applyProtection="1">
      <alignment horizontal="center" vertical="center" shrinkToFit="1"/>
      <protection locked="0"/>
    </xf>
    <xf numFmtId="0" fontId="43" fillId="13" borderId="0" xfId="5" applyFont="1" applyFill="1" applyAlignment="1" applyProtection="1">
      <alignment horizontal="left" vertical="center" wrapText="1"/>
      <protection locked="0"/>
    </xf>
    <xf numFmtId="0" fontId="43" fillId="13" borderId="0" xfId="5" applyFont="1" applyFill="1">
      <alignment vertical="center"/>
    </xf>
    <xf numFmtId="0" fontId="43" fillId="13" borderId="0" xfId="5" applyFont="1" applyFill="1" applyAlignment="1">
      <alignment horizontal="center" vertical="center"/>
    </xf>
    <xf numFmtId="0" fontId="43" fillId="0" borderId="0" xfId="5" applyFont="1" applyAlignment="1">
      <alignment horizontal="right" vertical="center"/>
    </xf>
    <xf numFmtId="0" fontId="44" fillId="0" borderId="0" xfId="5" applyFont="1" applyAlignment="1">
      <alignment horizontal="left" vertical="center" wrapText="1"/>
    </xf>
    <xf numFmtId="0" fontId="44" fillId="0" borderId="0" xfId="5" applyFont="1" applyAlignment="1">
      <alignment vertical="center" textRotation="90"/>
    </xf>
    <xf numFmtId="0" fontId="46" fillId="13" borderId="0" xfId="5" applyFont="1" applyFill="1" applyAlignment="1">
      <alignment horizontal="left" vertical="center"/>
    </xf>
    <xf numFmtId="0" fontId="40" fillId="13" borderId="0" xfId="5" applyFont="1" applyFill="1" applyAlignment="1">
      <alignment horizontal="center" vertical="center"/>
    </xf>
    <xf numFmtId="0" fontId="40" fillId="13" borderId="0" xfId="5" applyFont="1" applyFill="1">
      <alignment vertical="center"/>
    </xf>
    <xf numFmtId="0" fontId="40" fillId="13" borderId="0" xfId="5" applyFont="1" applyFill="1" applyAlignment="1">
      <alignment horizontal="left" vertical="center"/>
    </xf>
    <xf numFmtId="0" fontId="47" fillId="13" borderId="0" xfId="5" applyFont="1" applyFill="1">
      <alignment vertical="center"/>
    </xf>
    <xf numFmtId="0" fontId="47" fillId="13" borderId="0" xfId="5" applyFont="1" applyFill="1" applyAlignment="1">
      <alignment horizontal="left" vertical="center"/>
    </xf>
    <xf numFmtId="0" fontId="40" fillId="13" borderId="0" xfId="5" applyFont="1" applyFill="1" applyAlignment="1" applyProtection="1">
      <alignment horizontal="center" vertical="center"/>
      <protection locked="0"/>
    </xf>
    <xf numFmtId="0" fontId="40" fillId="12" borderId="1" xfId="5" applyFont="1" applyFill="1" applyBorder="1" applyAlignment="1" applyProtection="1">
      <alignment horizontal="center" vertical="center"/>
      <protection locked="0"/>
    </xf>
    <xf numFmtId="0" fontId="40" fillId="12" borderId="0" xfId="5" applyFont="1" applyFill="1" applyAlignment="1" applyProtection="1">
      <alignment horizontal="center" vertical="center"/>
      <protection locked="0"/>
    </xf>
    <xf numFmtId="20" fontId="40" fillId="12" borderId="1" xfId="5" applyNumberFormat="1" applyFont="1" applyFill="1" applyBorder="1" applyAlignment="1" applyProtection="1">
      <alignment horizontal="center" vertical="center"/>
      <protection locked="0"/>
    </xf>
    <xf numFmtId="0" fontId="40" fillId="13" borderId="0" xfId="5" applyFont="1" applyFill="1" applyAlignment="1" applyProtection="1">
      <alignment horizontal="right" vertical="center"/>
      <protection locked="0"/>
    </xf>
    <xf numFmtId="0" fontId="40" fillId="13" borderId="0" xfId="5" applyFont="1" applyFill="1" applyProtection="1">
      <alignment vertical="center"/>
      <protection locked="0"/>
    </xf>
    <xf numFmtId="0" fontId="40" fillId="13" borderId="1" xfId="5" applyFont="1" applyFill="1" applyBorder="1" applyAlignment="1">
      <alignment horizontal="center" vertical="center"/>
    </xf>
    <xf numFmtId="0" fontId="40" fillId="12" borderId="1" xfId="5" applyFont="1" applyFill="1" applyBorder="1" applyAlignment="1" applyProtection="1">
      <alignment horizontal="left" vertical="center"/>
      <protection locked="0"/>
    </xf>
    <xf numFmtId="20" fontId="40" fillId="13" borderId="1" xfId="5" applyNumberFormat="1" applyFont="1" applyFill="1" applyBorder="1" applyAlignment="1" applyProtection="1">
      <alignment horizontal="center" vertical="center"/>
      <protection locked="0"/>
    </xf>
    <xf numFmtId="0" fontId="48" fillId="12" borderId="9" xfId="5" applyFont="1" applyFill="1" applyBorder="1" applyAlignment="1" applyProtection="1">
      <alignment horizontal="center" vertical="center"/>
      <protection locked="0"/>
    </xf>
    <xf numFmtId="0" fontId="48" fillId="12" borderId="47" xfId="5" applyFont="1" applyFill="1" applyBorder="1" applyAlignment="1" applyProtection="1">
      <alignment horizontal="center" vertical="center"/>
      <protection locked="0"/>
    </xf>
    <xf numFmtId="0" fontId="48" fillId="12" borderId="18" xfId="5" applyFont="1" applyFill="1" applyBorder="1" applyAlignment="1" applyProtection="1">
      <alignment horizontal="center" vertical="center"/>
      <protection locked="0"/>
    </xf>
    <xf numFmtId="0" fontId="1" fillId="13" borderId="0" xfId="5" applyFill="1">
      <alignment vertical="center"/>
    </xf>
    <xf numFmtId="0" fontId="44" fillId="13" borderId="0" xfId="5" applyFont="1" applyFill="1" applyAlignment="1">
      <alignment horizontal="left" vertical="center"/>
    </xf>
    <xf numFmtId="0" fontId="49" fillId="13" borderId="0" xfId="5" applyFont="1" applyFill="1" applyAlignment="1">
      <alignment horizontal="left" vertical="center"/>
    </xf>
    <xf numFmtId="0" fontId="44" fillId="13" borderId="0" xfId="5" applyFont="1" applyFill="1">
      <alignment vertical="center"/>
    </xf>
    <xf numFmtId="0" fontId="44" fillId="12" borderId="1" xfId="5" applyFont="1" applyFill="1" applyBorder="1" applyAlignment="1">
      <alignment horizontal="left" vertical="center"/>
    </xf>
    <xf numFmtId="0" fontId="44" fillId="10" borderId="1" xfId="5" applyFont="1" applyFill="1" applyBorder="1" applyAlignment="1">
      <alignment horizontal="left" vertical="center"/>
    </xf>
    <xf numFmtId="0" fontId="50" fillId="13" borderId="0" xfId="5" applyFont="1" applyFill="1" applyAlignment="1">
      <alignment horizontal="left" vertical="center"/>
    </xf>
    <xf numFmtId="0" fontId="44" fillId="13" borderId="1" xfId="5" applyFont="1" applyFill="1" applyBorder="1" applyAlignment="1">
      <alignment horizontal="center" vertical="center"/>
    </xf>
    <xf numFmtId="0" fontId="44" fillId="13" borderId="1" xfId="5" applyFont="1" applyFill="1" applyBorder="1" applyAlignment="1">
      <alignment horizontal="left" vertical="center"/>
    </xf>
    <xf numFmtId="0" fontId="51" fillId="13" borderId="0" xfId="5" applyFont="1" applyFill="1">
      <alignment vertical="center"/>
    </xf>
    <xf numFmtId="0" fontId="51" fillId="13" borderId="0" xfId="5" applyFont="1" applyFill="1" applyAlignment="1">
      <alignment horizontal="left" vertical="center"/>
    </xf>
    <xf numFmtId="0" fontId="36" fillId="13" borderId="0" xfId="5" applyFont="1" applyFill="1">
      <alignment vertical="center"/>
    </xf>
    <xf numFmtId="0" fontId="51" fillId="13" borderId="0" xfId="5" applyFont="1" applyFill="1" applyAlignment="1">
      <alignment vertical="center" shrinkToFit="1"/>
    </xf>
    <xf numFmtId="0" fontId="44" fillId="13" borderId="0" xfId="5" applyFont="1" applyFill="1" applyAlignment="1">
      <alignment vertical="center" wrapText="1"/>
    </xf>
    <xf numFmtId="0" fontId="53" fillId="13" borderId="0" xfId="5" applyFont="1" applyFill="1" applyAlignment="1">
      <alignment horizontal="left" vertical="center"/>
    </xf>
    <xf numFmtId="0" fontId="53" fillId="0" borderId="0" xfId="5" applyFont="1" applyAlignment="1">
      <alignment horizontal="left" vertical="center"/>
    </xf>
    <xf numFmtId="0" fontId="44" fillId="0" borderId="159" xfId="5" applyFont="1" applyBorder="1">
      <alignment vertical="center"/>
    </xf>
    <xf numFmtId="0" fontId="44" fillId="0" borderId="160" xfId="5" applyFont="1" applyBorder="1">
      <alignment vertical="center"/>
    </xf>
    <xf numFmtId="0" fontId="44" fillId="0" borderId="161" xfId="5" applyFont="1" applyBorder="1">
      <alignment vertical="center"/>
    </xf>
    <xf numFmtId="183" fontId="34" fillId="0" borderId="162" xfId="5" applyNumberFormat="1" applyFont="1" applyBorder="1" applyAlignment="1">
      <alignment horizontal="center" vertical="center" shrinkToFit="1"/>
    </xf>
    <xf numFmtId="0" fontId="44" fillId="13" borderId="1" xfId="5" applyFont="1" applyFill="1" applyBorder="1" applyAlignment="1">
      <alignment horizontal="right" vertical="center"/>
    </xf>
    <xf numFmtId="0" fontId="44" fillId="13" borderId="1" xfId="5" applyFont="1" applyFill="1" applyBorder="1" applyAlignment="1">
      <alignment vertical="center" shrinkToFit="1"/>
    </xf>
    <xf numFmtId="0" fontId="1" fillId="13" borderId="163" xfId="5" applyFill="1" applyBorder="1" applyAlignment="1">
      <alignment horizontal="center" vertical="center"/>
    </xf>
    <xf numFmtId="0" fontId="55" fillId="13" borderId="164" xfId="5" applyFont="1" applyFill="1" applyBorder="1" applyAlignment="1">
      <alignment horizontal="center" vertical="center"/>
    </xf>
    <xf numFmtId="0" fontId="55" fillId="13" borderId="165" xfId="5" applyFont="1" applyFill="1" applyBorder="1" applyAlignment="1">
      <alignment horizontal="center" vertical="center"/>
    </xf>
    <xf numFmtId="0" fontId="38" fillId="13" borderId="165" xfId="5" applyFont="1" applyFill="1" applyBorder="1" applyAlignment="1">
      <alignment horizontal="center" vertical="center"/>
    </xf>
    <xf numFmtId="0" fontId="39" fillId="13" borderId="166" xfId="5" applyFont="1" applyFill="1" applyBorder="1" applyAlignment="1">
      <alignment horizontal="center" vertical="center"/>
    </xf>
    <xf numFmtId="0" fontId="39" fillId="13" borderId="116" xfId="5" applyFont="1" applyFill="1" applyBorder="1" applyAlignment="1">
      <alignment vertical="center" shrinkToFit="1"/>
    </xf>
    <xf numFmtId="0" fontId="39" fillId="13" borderId="168" xfId="5" applyFont="1" applyFill="1" applyBorder="1" applyAlignment="1">
      <alignment vertical="center" shrinkToFit="1"/>
    </xf>
    <xf numFmtId="0" fontId="39" fillId="13" borderId="168" xfId="5" applyFont="1" applyFill="1" applyBorder="1">
      <alignment vertical="center"/>
    </xf>
    <xf numFmtId="0" fontId="39" fillId="13" borderId="1" xfId="5" applyFont="1" applyFill="1" applyBorder="1" applyAlignment="1">
      <alignment vertical="center" shrinkToFit="1"/>
    </xf>
    <xf numFmtId="0" fontId="39" fillId="13" borderId="169" xfId="5" applyFont="1" applyFill="1" applyBorder="1">
      <alignment vertical="center"/>
    </xf>
    <xf numFmtId="0" fontId="39" fillId="13" borderId="1" xfId="5" applyFont="1" applyFill="1" applyBorder="1">
      <alignment vertical="center"/>
    </xf>
    <xf numFmtId="0" fontId="39" fillId="13" borderId="104" xfId="5" applyFont="1" applyFill="1" applyBorder="1">
      <alignment vertical="center"/>
    </xf>
    <xf numFmtId="0" fontId="38" fillId="13" borderId="111" xfId="5" applyFont="1" applyFill="1" applyBorder="1">
      <alignment vertical="center"/>
    </xf>
    <xf numFmtId="0" fontId="39" fillId="13" borderId="109" xfId="5" applyFont="1" applyFill="1" applyBorder="1" applyAlignment="1">
      <alignment vertical="center" shrinkToFit="1"/>
    </xf>
    <xf numFmtId="0" fontId="39" fillId="13" borderId="109" xfId="5" applyFont="1" applyFill="1" applyBorder="1">
      <alignment vertical="center"/>
    </xf>
    <xf numFmtId="0" fontId="39" fillId="13" borderId="110" xfId="5" applyFont="1" applyFill="1" applyBorder="1">
      <alignment vertical="center"/>
    </xf>
    <xf numFmtId="0" fontId="43" fillId="0" borderId="0" xfId="4" applyFont="1" applyAlignment="1">
      <alignment horizontal="left" vertical="top"/>
    </xf>
    <xf numFmtId="0" fontId="43" fillId="0" borderId="0" xfId="4" applyFont="1" applyAlignment="1">
      <alignment horizontal="right" vertical="center"/>
    </xf>
    <xf numFmtId="0" fontId="43" fillId="0" borderId="0" xfId="4" applyFont="1" applyAlignment="1">
      <alignment vertical="center"/>
    </xf>
    <xf numFmtId="0" fontId="43" fillId="0" borderId="0" xfId="4" applyFont="1" applyAlignment="1">
      <alignment horizontal="center" vertical="top"/>
    </xf>
    <xf numFmtId="0" fontId="43" fillId="0" borderId="90" xfId="4" applyFont="1" applyBorder="1" applyAlignment="1">
      <alignment horizontal="center" vertical="center"/>
    </xf>
    <xf numFmtId="0" fontId="43" fillId="0" borderId="77" xfId="4" applyFont="1" applyBorder="1" applyAlignment="1">
      <alignment horizontal="center" vertical="center"/>
    </xf>
    <xf numFmtId="0" fontId="43" fillId="0" borderId="171" xfId="4" applyFont="1" applyBorder="1" applyAlignment="1">
      <alignment horizontal="center" vertical="center"/>
    </xf>
    <xf numFmtId="0" fontId="43" fillId="0" borderId="0" xfId="4" applyFont="1" applyAlignment="1">
      <alignment horizontal="left" vertical="center"/>
    </xf>
    <xf numFmtId="0" fontId="43" fillId="0" borderId="11" xfId="4" applyFont="1" applyBorder="1" applyAlignment="1">
      <alignment horizontal="right" vertical="center"/>
    </xf>
    <xf numFmtId="0" fontId="43" fillId="0" borderId="12" xfId="4" applyFont="1" applyBorder="1" applyAlignment="1">
      <alignment horizontal="left" vertical="center"/>
    </xf>
    <xf numFmtId="0" fontId="43" fillId="0" borderId="23" xfId="4" applyFont="1" applyBorder="1" applyAlignment="1">
      <alignment horizontal="center" vertical="center"/>
    </xf>
    <xf numFmtId="0" fontId="43" fillId="0" borderId="24" xfId="4" applyFont="1" applyBorder="1" applyAlignment="1">
      <alignment horizontal="left" vertical="center"/>
    </xf>
    <xf numFmtId="0" fontId="43" fillId="0" borderId="43" xfId="4" applyFont="1" applyBorder="1" applyAlignment="1">
      <alignment horizontal="left" vertical="center"/>
    </xf>
    <xf numFmtId="0" fontId="43" fillId="0" borderId="0" xfId="4" applyFont="1" applyAlignment="1">
      <alignment horizontal="center" vertical="center"/>
    </xf>
    <xf numFmtId="0" fontId="43" fillId="0" borderId="11" xfId="4" applyFont="1" applyBorder="1" applyAlignment="1">
      <alignment horizontal="left" vertical="center"/>
    </xf>
    <xf numFmtId="0" fontId="43" fillId="0" borderId="55" xfId="4" applyFont="1" applyBorder="1" applyAlignment="1">
      <alignment horizontal="center" vertical="center"/>
    </xf>
    <xf numFmtId="0" fontId="43" fillId="0" borderId="29" xfId="4" applyFont="1" applyBorder="1" applyAlignment="1">
      <alignment horizontal="center" vertical="center"/>
    </xf>
    <xf numFmtId="0" fontId="43" fillId="0" borderId="66" xfId="4" applyFont="1" applyBorder="1" applyAlignment="1">
      <alignment horizontal="left" vertical="center"/>
    </xf>
    <xf numFmtId="0" fontId="43" fillId="0" borderId="54" xfId="4" applyFont="1" applyBorder="1" applyAlignment="1">
      <alignment horizontal="center" vertical="center"/>
    </xf>
    <xf numFmtId="0" fontId="43" fillId="0" borderId="55" xfId="4" applyFont="1" applyBorder="1" applyAlignment="1">
      <alignment horizontal="left" vertical="center"/>
    </xf>
    <xf numFmtId="0" fontId="43" fillId="0" borderId="15" xfId="4" applyFont="1" applyBorder="1" applyAlignment="1">
      <alignment horizontal="left" vertical="center"/>
    </xf>
    <xf numFmtId="0" fontId="43" fillId="0" borderId="56" xfId="4" applyFont="1" applyBorder="1" applyAlignment="1">
      <alignment horizontal="left" vertical="center"/>
    </xf>
    <xf numFmtId="0" fontId="43" fillId="0" borderId="175" xfId="4" applyFont="1" applyBorder="1" applyAlignment="1">
      <alignment horizontal="left" vertical="top"/>
    </xf>
    <xf numFmtId="0" fontId="43" fillId="0" borderId="55" xfId="4" applyFont="1" applyBorder="1" applyAlignment="1">
      <alignment horizontal="left" vertical="top"/>
    </xf>
    <xf numFmtId="0" fontId="43" fillId="0" borderId="11" xfId="4" applyFont="1" applyBorder="1" applyAlignment="1">
      <alignment horizontal="left" vertical="top"/>
    </xf>
    <xf numFmtId="0" fontId="32" fillId="0" borderId="43" xfId="4" applyFont="1" applyBorder="1" applyAlignment="1">
      <alignment vertical="center"/>
    </xf>
    <xf numFmtId="0" fontId="32" fillId="0" borderId="43" xfId="4" applyFont="1" applyBorder="1" applyAlignment="1">
      <alignment horizontal="center" vertical="center"/>
    </xf>
    <xf numFmtId="0" fontId="32" fillId="0" borderId="43" xfId="4" applyFont="1" applyBorder="1" applyAlignment="1">
      <alignment horizontal="left" vertical="center"/>
    </xf>
    <xf numFmtId="0" fontId="32" fillId="0" borderId="24" xfId="4" applyFont="1" applyBorder="1" applyAlignment="1">
      <alignment horizontal="left" vertical="center"/>
    </xf>
    <xf numFmtId="0" fontId="32" fillId="0" borderId="11" xfId="4" applyFont="1" applyBorder="1" applyAlignment="1">
      <alignment horizontal="left" vertical="center"/>
    </xf>
    <xf numFmtId="0" fontId="32" fillId="0" borderId="11" xfId="4" applyFont="1" applyBorder="1" applyAlignment="1">
      <alignment horizontal="center" vertical="center"/>
    </xf>
    <xf numFmtId="0" fontId="32" fillId="0" borderId="12" xfId="4" applyFont="1" applyBorder="1" applyAlignment="1">
      <alignment horizontal="left" vertical="center"/>
    </xf>
    <xf numFmtId="0" fontId="32" fillId="0" borderId="15" xfId="4" applyFont="1" applyBorder="1" applyAlignment="1">
      <alignment horizontal="left" vertical="center"/>
    </xf>
    <xf numFmtId="0" fontId="32" fillId="0" borderId="23" xfId="4" applyFont="1" applyBorder="1" applyAlignment="1">
      <alignment horizontal="left" vertical="center"/>
    </xf>
    <xf numFmtId="0" fontId="32" fillId="0" borderId="14" xfId="4" applyFont="1" applyBorder="1" applyAlignment="1">
      <alignment horizontal="center" vertical="center"/>
    </xf>
    <xf numFmtId="0" fontId="33" fillId="0" borderId="0" xfId="4" applyFont="1" applyAlignment="1">
      <alignment horizontal="center" vertical="center"/>
    </xf>
    <xf numFmtId="0" fontId="57" fillId="0" borderId="0" xfId="4" applyFont="1" applyAlignment="1">
      <alignment horizontal="left" vertical="center"/>
    </xf>
    <xf numFmtId="0" fontId="32" fillId="0" borderId="55" xfId="4" applyFont="1" applyBorder="1" applyAlignment="1">
      <alignment horizontal="left" vertical="center"/>
    </xf>
    <xf numFmtId="0" fontId="32" fillId="0" borderId="56" xfId="4" applyFont="1" applyBorder="1" applyAlignment="1">
      <alignment horizontal="left" vertical="center"/>
    </xf>
    <xf numFmtId="0" fontId="32" fillId="0" borderId="54" xfId="4" applyFont="1" applyBorder="1" applyAlignment="1">
      <alignment horizontal="center" vertical="center"/>
    </xf>
    <xf numFmtId="0" fontId="32" fillId="0" borderId="55" xfId="4" applyFont="1" applyBorder="1" applyAlignment="1">
      <alignment horizontal="center" vertical="center"/>
    </xf>
    <xf numFmtId="0" fontId="58" fillId="0" borderId="43" xfId="4" applyFont="1" applyBorder="1" applyAlignment="1">
      <alignment vertical="center"/>
    </xf>
    <xf numFmtId="0" fontId="58" fillId="0" borderId="24" xfId="4" applyFont="1" applyBorder="1" applyAlignment="1">
      <alignment vertical="center"/>
    </xf>
    <xf numFmtId="0" fontId="58" fillId="0" borderId="0" xfId="4" applyFont="1" applyAlignment="1">
      <alignment vertical="center"/>
    </xf>
    <xf numFmtId="0" fontId="58" fillId="0" borderId="15" xfId="4" applyFont="1" applyBorder="1" applyAlignment="1">
      <alignment vertical="center"/>
    </xf>
    <xf numFmtId="0" fontId="58" fillId="0" borderId="11" xfId="4" applyFont="1" applyBorder="1" applyAlignment="1">
      <alignment vertical="center"/>
    </xf>
    <xf numFmtId="0" fontId="58" fillId="0" borderId="12" xfId="4" applyFont="1" applyBorder="1" applyAlignment="1">
      <alignment vertical="center"/>
    </xf>
    <xf numFmtId="0" fontId="32" fillId="0" borderId="55" xfId="4" applyFont="1" applyBorder="1" applyAlignment="1">
      <alignment vertical="center"/>
    </xf>
    <xf numFmtId="0" fontId="58" fillId="0" borderId="55" xfId="4" applyFont="1" applyBorder="1" applyAlignment="1">
      <alignment vertical="center"/>
    </xf>
    <xf numFmtId="0" fontId="58" fillId="0" borderId="56" xfId="4" applyFont="1" applyBorder="1" applyAlignment="1">
      <alignment vertical="center"/>
    </xf>
    <xf numFmtId="0" fontId="59" fillId="0" borderId="0" xfId="4" applyFont="1" applyAlignment="1">
      <alignment horizontal="center" vertical="center"/>
    </xf>
    <xf numFmtId="0" fontId="57" fillId="0" borderId="15" xfId="4" applyFont="1" applyBorder="1" applyAlignment="1">
      <alignment vertical="center" shrinkToFit="1"/>
    </xf>
    <xf numFmtId="0" fontId="32" fillId="0" borderId="1" xfId="4" applyFont="1" applyBorder="1" applyAlignment="1">
      <alignment horizontal="center" vertical="center"/>
    </xf>
    <xf numFmtId="0" fontId="32" fillId="0" borderId="18" xfId="4" applyFont="1" applyBorder="1" applyAlignment="1">
      <alignment horizontal="center" vertical="center"/>
    </xf>
    <xf numFmtId="187" fontId="32" fillId="0" borderId="0" xfId="4" applyNumberFormat="1" applyFont="1" applyAlignment="1">
      <alignment vertical="center"/>
    </xf>
    <xf numFmtId="187" fontId="32" fillId="0" borderId="0" xfId="4" applyNumberFormat="1" applyFont="1" applyAlignment="1">
      <alignment horizontal="center" vertical="center"/>
    </xf>
    <xf numFmtId="187" fontId="32" fillId="0" borderId="55" xfId="4" applyNumberFormat="1" applyFont="1" applyBorder="1" applyAlignment="1">
      <alignment vertical="center"/>
    </xf>
    <xf numFmtId="0" fontId="32" fillId="0" borderId="10" xfId="4" applyFont="1" applyBorder="1" applyAlignment="1">
      <alignment horizontal="center" vertical="center" wrapText="1"/>
    </xf>
    <xf numFmtId="0" fontId="32" fillId="0" borderId="11" xfId="4" applyFont="1" applyBorder="1" applyAlignment="1">
      <alignment horizontal="center" vertical="center" wrapText="1"/>
    </xf>
    <xf numFmtId="0" fontId="32" fillId="0" borderId="12" xfId="4" applyFont="1" applyBorder="1" applyAlignment="1">
      <alignment horizontal="center" vertical="center" wrapText="1"/>
    </xf>
    <xf numFmtId="187" fontId="32" fillId="0" borderId="11" xfId="4" applyNumberFormat="1" applyFont="1" applyBorder="1" applyAlignment="1">
      <alignment vertical="center"/>
    </xf>
    <xf numFmtId="0" fontId="57" fillId="0" borderId="0" xfId="4" applyFont="1" applyAlignment="1">
      <alignment horizontal="left" vertical="top"/>
    </xf>
    <xf numFmtId="0" fontId="32" fillId="0" borderId="54" xfId="4" applyFont="1" applyBorder="1" applyAlignment="1">
      <alignment horizontal="center" vertical="center" wrapText="1"/>
    </xf>
    <xf numFmtId="0" fontId="32" fillId="0" borderId="55" xfId="4" applyFont="1" applyBorder="1" applyAlignment="1">
      <alignment horizontal="center" vertical="center" wrapText="1"/>
    </xf>
    <xf numFmtId="0" fontId="32" fillId="0" borderId="56" xfId="4" applyFont="1" applyBorder="1" applyAlignment="1">
      <alignment horizontal="center" vertical="center" wrapText="1"/>
    </xf>
    <xf numFmtId="0" fontId="32" fillId="0" borderId="0" xfId="4" applyFont="1" applyAlignment="1">
      <alignment horizontal="center" vertical="center" wrapText="1"/>
    </xf>
    <xf numFmtId="0" fontId="61" fillId="0" borderId="0" xfId="4" applyFont="1" applyAlignment="1">
      <alignment vertical="top"/>
    </xf>
    <xf numFmtId="0" fontId="32" fillId="0" borderId="0" xfId="4" applyFont="1" applyAlignment="1">
      <alignment horizontal="left"/>
    </xf>
    <xf numFmtId="0" fontId="32" fillId="0" borderId="14" xfId="4" applyFont="1" applyBorder="1" applyAlignment="1">
      <alignment vertical="center" wrapText="1"/>
    </xf>
    <xf numFmtId="0" fontId="32" fillId="0" borderId="24" xfId="4" applyFont="1" applyBorder="1" applyAlignment="1">
      <alignment vertical="center"/>
    </xf>
    <xf numFmtId="0" fontId="59" fillId="0" borderId="43" xfId="4" applyFont="1" applyBorder="1" applyAlignment="1">
      <alignment horizontal="center" vertical="center"/>
    </xf>
    <xf numFmtId="0" fontId="32" fillId="0" borderId="14" xfId="4" applyFont="1" applyBorder="1"/>
    <xf numFmtId="0" fontId="35" fillId="0" borderId="0" xfId="4" applyFont="1" applyAlignment="1">
      <alignment wrapText="1"/>
    </xf>
    <xf numFmtId="0" fontId="35" fillId="0" borderId="0" xfId="4" applyFont="1" applyAlignment="1">
      <alignment horizontal="left" wrapText="1"/>
    </xf>
    <xf numFmtId="0" fontId="58" fillId="0" borderId="14" xfId="4" applyFont="1" applyBorder="1" applyAlignment="1">
      <alignment vertical="center"/>
    </xf>
    <xf numFmtId="0" fontId="58" fillId="0" borderId="15" xfId="4" applyFont="1" applyBorder="1" applyAlignment="1">
      <alignment horizontal="center" vertical="center"/>
    </xf>
    <xf numFmtId="0" fontId="3" fillId="0" borderId="11" xfId="4" applyBorder="1"/>
    <xf numFmtId="0" fontId="3" fillId="0" borderId="55" xfId="4" applyBorder="1"/>
    <xf numFmtId="0" fontId="58" fillId="0" borderId="47" xfId="4" applyFont="1" applyBorder="1" applyAlignment="1">
      <alignment vertical="center"/>
    </xf>
    <xf numFmtId="188" fontId="32" fillId="0" borderId="43" xfId="4" applyNumberFormat="1" applyFont="1" applyBorder="1" applyAlignment="1">
      <alignment horizontal="center" vertical="center"/>
    </xf>
    <xf numFmtId="188" fontId="32" fillId="0" borderId="24" xfId="4" applyNumberFormat="1" applyFont="1" applyBorder="1" applyAlignment="1">
      <alignment horizontal="center" vertical="center"/>
    </xf>
    <xf numFmtId="188" fontId="32" fillId="0" borderId="15" xfId="4" applyNumberFormat="1" applyFont="1" applyBorder="1" applyAlignment="1">
      <alignment vertical="center"/>
    </xf>
    <xf numFmtId="0" fontId="32" fillId="0" borderId="54" xfId="4" applyFont="1" applyBorder="1" applyAlignment="1">
      <alignment vertical="center" wrapText="1"/>
    </xf>
    <xf numFmtId="188" fontId="32" fillId="0" borderId="55" xfId="4" applyNumberFormat="1" applyFont="1" applyBorder="1" applyAlignment="1">
      <alignment horizontal="center" vertical="center"/>
    </xf>
    <xf numFmtId="188" fontId="32" fillId="0" borderId="56" xfId="4" applyNumberFormat="1" applyFont="1" applyBorder="1" applyAlignment="1">
      <alignment vertical="center"/>
    </xf>
    <xf numFmtId="0" fontId="61" fillId="0" borderId="0" xfId="4" applyFont="1" applyAlignment="1">
      <alignment vertical="top" wrapText="1"/>
    </xf>
    <xf numFmtId="0" fontId="61" fillId="0" borderId="0" xfId="4" applyFont="1" applyAlignment="1">
      <alignment horizontal="center" vertical="center"/>
    </xf>
    <xf numFmtId="0" fontId="61" fillId="0" borderId="0" xfId="4" applyFont="1" applyAlignment="1">
      <alignment horizontal="left" vertical="top"/>
    </xf>
    <xf numFmtId="0" fontId="61" fillId="0" borderId="0" xfId="4" applyFont="1" applyAlignment="1">
      <alignment vertical="center"/>
    </xf>
    <xf numFmtId="0" fontId="32" fillId="0" borderId="1" xfId="4" applyFont="1" applyBorder="1" applyAlignment="1">
      <alignment horizontal="centerContinuous" vertical="center"/>
    </xf>
    <xf numFmtId="0" fontId="32" fillId="0" borderId="23" xfId="4" applyFont="1" applyBorder="1" applyAlignment="1">
      <alignment horizontal="center" vertical="center"/>
    </xf>
    <xf numFmtId="0" fontId="33" fillId="0" borderId="0" xfId="4" applyFont="1" applyAlignment="1">
      <alignment vertical="center"/>
    </xf>
    <xf numFmtId="0" fontId="56" fillId="0" borderId="0" xfId="4" applyFont="1" applyAlignment="1">
      <alignment vertical="center"/>
    </xf>
    <xf numFmtId="0" fontId="32" fillId="0" borderId="43" xfId="4" applyFont="1" applyBorder="1" applyAlignment="1">
      <alignment vertical="center" wrapText="1" shrinkToFit="1"/>
    </xf>
    <xf numFmtId="0" fontId="32" fillId="0" borderId="10" xfId="4" applyFont="1" applyBorder="1" applyAlignment="1">
      <alignment horizontal="center" vertical="center"/>
    </xf>
    <xf numFmtId="49" fontId="32" fillId="0" borderId="0" xfId="4" applyNumberFormat="1" applyFont="1" applyAlignment="1">
      <alignment horizontal="left" vertical="center"/>
    </xf>
    <xf numFmtId="0" fontId="33" fillId="0" borderId="15" xfId="4" applyFont="1" applyBorder="1" applyAlignment="1">
      <alignment vertical="center"/>
    </xf>
    <xf numFmtId="0" fontId="33" fillId="0" borderId="14" xfId="4" applyFont="1" applyBorder="1" applyAlignment="1">
      <alignment horizontal="center" vertical="center"/>
    </xf>
    <xf numFmtId="0" fontId="32" fillId="0" borderId="23" xfId="4" applyFont="1" applyBorder="1" applyAlignment="1">
      <alignment vertical="center"/>
    </xf>
    <xf numFmtId="1" fontId="32" fillId="0" borderId="43" xfId="4" applyNumberFormat="1" applyFont="1" applyBorder="1" applyAlignment="1">
      <alignment vertical="center"/>
    </xf>
    <xf numFmtId="0" fontId="32" fillId="0" borderId="0" xfId="4" applyFont="1" applyAlignment="1">
      <alignment horizontal="left" vertical="center" wrapText="1"/>
    </xf>
    <xf numFmtId="49" fontId="32" fillId="0" borderId="55" xfId="4" applyNumberFormat="1" applyFont="1" applyBorder="1" applyAlignment="1">
      <alignment horizontal="left" vertical="center"/>
    </xf>
    <xf numFmtId="0" fontId="32" fillId="0" borderId="52" xfId="4" applyFont="1" applyBorder="1" applyAlignment="1">
      <alignment horizontal="left" vertical="center"/>
    </xf>
    <xf numFmtId="0" fontId="32" fillId="9" borderId="0" xfId="4" applyFont="1" applyFill="1" applyAlignment="1">
      <alignment horizontal="center" vertical="center"/>
    </xf>
    <xf numFmtId="0" fontId="32" fillId="9" borderId="0" xfId="4" applyFont="1" applyFill="1" applyAlignment="1">
      <alignment vertical="center"/>
    </xf>
    <xf numFmtId="0" fontId="32" fillId="9" borderId="0" xfId="4" applyFont="1" applyFill="1" applyAlignment="1">
      <alignment horizontal="left" vertical="center"/>
    </xf>
    <xf numFmtId="0" fontId="32" fillId="9" borderId="23" xfId="4" applyFont="1" applyFill="1" applyBorder="1" applyAlignment="1">
      <alignment horizontal="center" vertical="center"/>
    </xf>
    <xf numFmtId="0" fontId="32" fillId="9" borderId="43" xfId="4" applyFont="1" applyFill="1" applyBorder="1" applyAlignment="1">
      <alignment horizontal="center" vertical="center"/>
    </xf>
    <xf numFmtId="0" fontId="58" fillId="9" borderId="0" xfId="4" applyFont="1" applyFill="1" applyAlignment="1">
      <alignment vertical="center"/>
    </xf>
    <xf numFmtId="0" fontId="32" fillId="9" borderId="10" xfId="4" applyFont="1" applyFill="1" applyBorder="1" applyAlignment="1">
      <alignment horizontal="center" vertical="center"/>
    </xf>
    <xf numFmtId="0" fontId="32" fillId="9" borderId="54" xfId="4" applyFont="1" applyFill="1" applyBorder="1" applyAlignment="1">
      <alignment horizontal="center" vertical="center"/>
    </xf>
    <xf numFmtId="0" fontId="32" fillId="9" borderId="11" xfId="4" applyFont="1" applyFill="1" applyBorder="1" applyAlignment="1">
      <alignment horizontal="center" vertical="center"/>
    </xf>
    <xf numFmtId="0" fontId="33" fillId="0" borderId="55" xfId="4" applyFont="1" applyBorder="1" applyAlignment="1">
      <alignment horizontal="left" vertical="center"/>
    </xf>
    <xf numFmtId="0" fontId="32" fillId="0" borderId="54" xfId="4" applyFont="1" applyBorder="1" applyAlignment="1">
      <alignment horizontal="center"/>
    </xf>
    <xf numFmtId="0" fontId="32" fillId="0" borderId="55" xfId="4" applyFont="1" applyBorder="1"/>
    <xf numFmtId="0" fontId="32" fillId="0" borderId="56" xfId="4" applyFont="1" applyBorder="1"/>
    <xf numFmtId="0" fontId="61" fillId="0" borderId="0" xfId="4" applyFont="1" applyAlignment="1">
      <alignment vertical="center" wrapText="1"/>
    </xf>
    <xf numFmtId="0" fontId="61" fillId="0" borderId="0" xfId="4" applyFont="1" applyAlignment="1">
      <alignment horizontal="left" vertical="center" wrapText="1"/>
    </xf>
    <xf numFmtId="0" fontId="61" fillId="0" borderId="0" xfId="4" applyFont="1" applyAlignment="1">
      <alignment horizontal="left"/>
    </xf>
    <xf numFmtId="0" fontId="61" fillId="0" borderId="0" xfId="4" applyFont="1"/>
    <xf numFmtId="0" fontId="32" fillId="9" borderId="0" xfId="4" applyFont="1" applyFill="1" applyAlignment="1">
      <alignment horizontal="right" vertical="center"/>
    </xf>
    <xf numFmtId="0" fontId="32" fillId="0" borderId="43" xfId="4" applyFont="1" applyBorder="1"/>
    <xf numFmtId="0" fontId="32" fillId="0" borderId="24" xfId="4" applyFont="1" applyBorder="1"/>
    <xf numFmtId="0" fontId="32" fillId="0" borderId="11" xfId="4" applyFont="1" applyBorder="1"/>
    <xf numFmtId="0" fontId="32" fillId="0" borderId="12" xfId="4" applyFont="1" applyBorder="1"/>
    <xf numFmtId="0" fontId="32" fillId="0" borderId="23" xfId="4" applyFont="1" applyBorder="1" applyAlignment="1">
      <alignment vertical="center" wrapText="1"/>
    </xf>
    <xf numFmtId="0" fontId="32" fillId="0" borderId="43" xfId="4" applyFont="1" applyBorder="1" applyAlignment="1">
      <alignment vertical="center" wrapText="1"/>
    </xf>
    <xf numFmtId="0" fontId="32" fillId="0" borderId="0" xfId="4" applyFont="1" applyAlignment="1">
      <alignment horizontal="left" vertical="center" wrapText="1" indent="1"/>
    </xf>
    <xf numFmtId="0" fontId="32" fillId="0" borderId="43" xfId="4" applyFont="1" applyBorder="1" applyAlignment="1">
      <alignment horizontal="left" vertical="center" wrapText="1" indent="1"/>
    </xf>
    <xf numFmtId="0" fontId="32" fillId="0" borderId="24" xfId="4" applyFont="1" applyBorder="1" applyAlignment="1">
      <alignment horizontal="left" vertical="center" wrapText="1" indent="1"/>
    </xf>
    <xf numFmtId="0" fontId="32" fillId="0" borderId="0" xfId="4" applyFont="1" applyAlignment="1">
      <alignment wrapText="1"/>
    </xf>
    <xf numFmtId="0" fontId="33" fillId="0" borderId="1" xfId="4" applyFont="1" applyBorder="1" applyAlignment="1">
      <alignment horizontal="center" vertical="center"/>
    </xf>
    <xf numFmtId="0" fontId="33" fillId="0" borderId="0" xfId="4" applyFont="1" applyAlignment="1">
      <alignment horizontal="left" vertical="center" wrapText="1"/>
    </xf>
    <xf numFmtId="0" fontId="59" fillId="0" borderId="14" xfId="4" applyFont="1" applyBorder="1" applyAlignment="1">
      <alignment horizontal="center" vertical="center"/>
    </xf>
    <xf numFmtId="0" fontId="59" fillId="0" borderId="15" xfId="4" applyFont="1" applyBorder="1" applyAlignment="1">
      <alignment horizontal="center" vertical="center"/>
    </xf>
    <xf numFmtId="0" fontId="33" fillId="0" borderId="43" xfId="4" applyFont="1" applyBorder="1" applyAlignment="1">
      <alignment horizontal="center" vertical="center"/>
    </xf>
    <xf numFmtId="0" fontId="33" fillId="0" borderId="43" xfId="4" applyFont="1" applyBorder="1" applyAlignment="1">
      <alignment horizontal="left" vertical="center" wrapText="1"/>
    </xf>
    <xf numFmtId="0" fontId="33" fillId="0" borderId="0" xfId="4" applyFont="1" applyAlignment="1">
      <alignment horizontal="left" vertical="center" wrapText="1" indent="1"/>
    </xf>
    <xf numFmtId="0" fontId="32" fillId="0" borderId="47" xfId="4" applyFont="1" applyBorder="1" applyAlignment="1">
      <alignment horizontal="left" vertical="center"/>
    </xf>
    <xf numFmtId="0" fontId="33" fillId="0" borderId="15" xfId="4" applyFont="1" applyBorder="1" applyAlignment="1">
      <alignment horizontal="center" vertical="center"/>
    </xf>
    <xf numFmtId="0" fontId="33" fillId="0" borderId="0" xfId="4" applyFont="1" applyAlignment="1">
      <alignment horizontal="left" vertical="center"/>
    </xf>
    <xf numFmtId="0" fontId="33" fillId="0" borderId="43" xfId="4" applyFont="1" applyBorder="1" applyAlignment="1">
      <alignment vertical="center"/>
    </xf>
    <xf numFmtId="0" fontId="33" fillId="0" borderId="24" xfId="4" applyFont="1" applyBorder="1" applyAlignment="1">
      <alignment vertical="center"/>
    </xf>
    <xf numFmtId="0" fontId="33" fillId="0" borderId="43" xfId="4" applyFont="1" applyBorder="1" applyAlignment="1">
      <alignment vertical="center" wrapText="1"/>
    </xf>
    <xf numFmtId="0" fontId="33" fillId="0" borderId="0" xfId="4" applyFont="1" applyAlignment="1">
      <alignment vertical="center" wrapText="1"/>
    </xf>
    <xf numFmtId="0" fontId="33" fillId="0" borderId="0" xfId="4" applyFont="1" applyAlignment="1">
      <alignment horizontal="center" vertical="center" wrapText="1"/>
    </xf>
    <xf numFmtId="0" fontId="32" fillId="0" borderId="18" xfId="4" applyFont="1" applyBorder="1" applyAlignment="1">
      <alignment horizontal="left" vertical="center"/>
    </xf>
    <xf numFmtId="0" fontId="33" fillId="0" borderId="55" xfId="4" applyFont="1" applyBorder="1" applyAlignment="1">
      <alignment horizontal="left" vertical="center" wrapText="1" indent="1"/>
    </xf>
    <xf numFmtId="0" fontId="33" fillId="0" borderId="55" xfId="4" applyFont="1" applyBorder="1" applyAlignment="1">
      <alignment horizontal="left" vertical="center" wrapText="1"/>
    </xf>
    <xf numFmtId="0" fontId="33" fillId="0" borderId="24" xfId="4" applyFont="1" applyBorder="1" applyAlignment="1">
      <alignment horizontal="center" vertical="center"/>
    </xf>
    <xf numFmtId="0" fontId="33" fillId="0" borderId="18" xfId="4" applyFont="1" applyBorder="1" applyAlignment="1">
      <alignment horizontal="center" vertical="center"/>
    </xf>
    <xf numFmtId="0" fontId="33" fillId="0" borderId="15" xfId="4" applyFont="1" applyBorder="1" applyAlignment="1">
      <alignment horizontal="left" vertical="center"/>
    </xf>
    <xf numFmtId="0" fontId="32" fillId="9" borderId="11" xfId="4" applyFont="1" applyFill="1" applyBorder="1" applyAlignment="1">
      <alignment vertical="center"/>
    </xf>
    <xf numFmtId="0" fontId="32" fillId="9" borderId="0" xfId="4" applyFont="1" applyFill="1"/>
    <xf numFmtId="0" fontId="32" fillId="9" borderId="14" xfId="4" applyFont="1" applyFill="1" applyBorder="1" applyAlignment="1">
      <alignment horizontal="center" vertical="center"/>
    </xf>
    <xf numFmtId="0" fontId="32" fillId="0" borderId="24" xfId="4" applyFont="1" applyBorder="1" applyAlignment="1">
      <alignment vertical="center" wrapText="1"/>
    </xf>
    <xf numFmtId="0" fontId="32" fillId="0" borderId="10" xfId="4" applyFont="1" applyBorder="1" applyAlignment="1">
      <alignment horizontal="left" vertical="center" wrapText="1" indent="1"/>
    </xf>
    <xf numFmtId="0" fontId="32" fillId="0" borderId="11" xfId="4" applyFont="1" applyBorder="1" applyAlignment="1">
      <alignment horizontal="left" vertical="center" wrapText="1" indent="1"/>
    </xf>
    <xf numFmtId="0" fontId="32" fillId="0" borderId="12" xfId="4" applyFont="1" applyBorder="1" applyAlignment="1">
      <alignment horizontal="left" vertical="center" wrapText="1" indent="1"/>
    </xf>
    <xf numFmtId="0" fontId="33" fillId="0" borderId="43" xfId="4" applyFont="1" applyBorder="1" applyAlignment="1">
      <alignment horizontal="left" vertical="center" wrapText="1" indent="1"/>
    </xf>
    <xf numFmtId="0" fontId="57" fillId="0" borderId="0" xfId="4" applyFont="1" applyAlignment="1">
      <alignment horizontal="left" vertical="center" wrapText="1"/>
    </xf>
    <xf numFmtId="0" fontId="33" fillId="0" borderId="55" xfId="4" applyFont="1" applyBorder="1" applyAlignment="1">
      <alignment horizontal="center" vertical="center"/>
    </xf>
    <xf numFmtId="0" fontId="33" fillId="0" borderId="56" xfId="4" applyFont="1" applyBorder="1" applyAlignment="1">
      <alignment horizontal="center" vertical="center"/>
    </xf>
    <xf numFmtId="0" fontId="33" fillId="0" borderId="11" xfId="4" applyFont="1" applyBorder="1" applyAlignment="1">
      <alignment horizontal="center" vertical="center"/>
    </xf>
    <xf numFmtId="0" fontId="33" fillId="0" borderId="11" xfId="4" applyFont="1" applyBorder="1" applyAlignment="1">
      <alignment vertical="center"/>
    </xf>
    <xf numFmtId="0" fontId="33" fillId="0" borderId="11" xfId="4" applyFont="1" applyBorder="1" applyAlignment="1">
      <alignment vertical="center" wrapText="1"/>
    </xf>
    <xf numFmtId="0" fontId="33" fillId="0" borderId="11" xfId="4" applyFont="1" applyBorder="1" applyAlignment="1">
      <alignment horizontal="left" vertical="center" wrapText="1"/>
    </xf>
    <xf numFmtId="0" fontId="33" fillId="0" borderId="10" xfId="4" applyFont="1" applyBorder="1" applyAlignment="1">
      <alignment horizontal="center" vertical="center"/>
    </xf>
    <xf numFmtId="0" fontId="33" fillId="0" borderId="12" xfId="4" applyFont="1" applyBorder="1" applyAlignment="1">
      <alignment horizontal="center" vertical="center"/>
    </xf>
    <xf numFmtId="0" fontId="33" fillId="0" borderId="0" xfId="4" applyFont="1" applyAlignment="1">
      <alignment wrapText="1"/>
    </xf>
    <xf numFmtId="0" fontId="33" fillId="0" borderId="54" xfId="4" applyFont="1" applyBorder="1" applyAlignment="1">
      <alignment horizontal="center" vertical="center"/>
    </xf>
    <xf numFmtId="0" fontId="32" fillId="9" borderId="11" xfId="4" applyFont="1" applyFill="1" applyBorder="1" applyAlignment="1">
      <alignment horizontal="left" vertical="center"/>
    </xf>
    <xf numFmtId="0" fontId="32" fillId="9" borderId="56" xfId="4" applyFont="1" applyFill="1" applyBorder="1" applyAlignment="1">
      <alignment horizontal="center" vertical="center"/>
    </xf>
    <xf numFmtId="0" fontId="32" fillId="9" borderId="55" xfId="4" applyFont="1" applyFill="1" applyBorder="1" applyAlignment="1">
      <alignment horizontal="center" vertical="center"/>
    </xf>
    <xf numFmtId="0" fontId="59" fillId="0" borderId="55" xfId="4" applyFont="1" applyBorder="1" applyAlignment="1">
      <alignment horizontal="center" vertical="center"/>
    </xf>
    <xf numFmtId="0" fontId="32" fillId="9" borderId="43" xfId="4" applyFont="1" applyFill="1" applyBorder="1" applyAlignment="1">
      <alignment horizontal="left" vertical="center"/>
    </xf>
    <xf numFmtId="0" fontId="58" fillId="9" borderId="9" xfId="4" applyFont="1" applyFill="1" applyBorder="1" applyAlignment="1">
      <alignment vertical="center"/>
    </xf>
    <xf numFmtId="0" fontId="58" fillId="9" borderId="1" xfId="4" applyFont="1" applyFill="1" applyBorder="1" applyAlignment="1">
      <alignment vertical="center"/>
    </xf>
    <xf numFmtId="0" fontId="58" fillId="9" borderId="24" xfId="4" applyFont="1" applyFill="1" applyBorder="1" applyAlignment="1">
      <alignment vertical="center"/>
    </xf>
    <xf numFmtId="0" fontId="58" fillId="9" borderId="23" xfId="4" applyFont="1" applyFill="1" applyBorder="1" applyAlignment="1">
      <alignment vertical="center"/>
    </xf>
    <xf numFmtId="0" fontId="39" fillId="0" borderId="186" xfId="0" applyFont="1" applyBorder="1">
      <alignment vertical="center"/>
    </xf>
    <xf numFmtId="0" fontId="39" fillId="0" borderId="192" xfId="0" applyFont="1" applyBorder="1">
      <alignment vertical="center"/>
    </xf>
    <xf numFmtId="0" fontId="39" fillId="0" borderId="194" xfId="0" applyFont="1" applyBorder="1">
      <alignment vertical="center"/>
    </xf>
    <xf numFmtId="0" fontId="39" fillId="0" borderId="100" xfId="0" applyFont="1" applyBorder="1">
      <alignment vertical="center"/>
    </xf>
    <xf numFmtId="0" fontId="39" fillId="0" borderId="195" xfId="0" applyFont="1" applyBorder="1">
      <alignment vertical="center"/>
    </xf>
    <xf numFmtId="0" fontId="39" fillId="0" borderId="187" xfId="0" applyFont="1" applyBorder="1">
      <alignment vertical="center"/>
    </xf>
    <xf numFmtId="0" fontId="32" fillId="0" borderId="0" xfId="2" applyFont="1" applyAlignment="1">
      <alignment horizontal="left" vertical="center"/>
    </xf>
    <xf numFmtId="0" fontId="32" fillId="0" borderId="0" xfId="2" applyFont="1" applyAlignment="1">
      <alignment horizontal="right" vertical="center"/>
    </xf>
    <xf numFmtId="0" fontId="43" fillId="0" borderId="0" xfId="2" applyFont="1" applyAlignment="1">
      <alignment horizontal="centerContinuous" vertical="center"/>
    </xf>
    <xf numFmtId="0" fontId="32" fillId="0" borderId="0" xfId="2" applyFont="1" applyAlignment="1">
      <alignment horizontal="centerContinuous" vertical="center"/>
    </xf>
    <xf numFmtId="0" fontId="68" fillId="0" borderId="0" xfId="2" applyFont="1"/>
    <xf numFmtId="0" fontId="44" fillId="0" borderId="0" xfId="2" applyFont="1"/>
    <xf numFmtId="0" fontId="32" fillId="0" borderId="43" xfId="2" applyFont="1" applyBorder="1" applyAlignment="1">
      <alignment horizontal="center" vertical="center"/>
    </xf>
    <xf numFmtId="0" fontId="32" fillId="0" borderId="55" xfId="2" applyFont="1" applyBorder="1" applyAlignment="1">
      <alignment horizontal="center" vertical="center"/>
    </xf>
    <xf numFmtId="0" fontId="32" fillId="0" borderId="55" xfId="2" applyFont="1" applyBorder="1" applyAlignment="1">
      <alignment horizontal="left" vertical="center" wrapText="1"/>
    </xf>
    <xf numFmtId="0" fontId="32" fillId="0" borderId="55" xfId="2" applyFont="1" applyBorder="1" applyAlignment="1">
      <alignment horizontal="left" vertical="center"/>
    </xf>
    <xf numFmtId="0" fontId="32" fillId="0" borderId="43" xfId="2" applyFont="1" applyBorder="1" applyAlignment="1">
      <alignment horizontal="left" vertical="center"/>
    </xf>
    <xf numFmtId="0" fontId="32" fillId="0" borderId="14" xfId="2" applyFont="1" applyBorder="1" applyAlignment="1">
      <alignment horizontal="left" vertical="center"/>
    </xf>
    <xf numFmtId="0" fontId="32" fillId="0" borderId="15" xfId="2" applyFont="1" applyBorder="1" applyAlignment="1">
      <alignment horizontal="left" vertical="center"/>
    </xf>
    <xf numFmtId="0" fontId="32" fillId="0" borderId="0" xfId="2" applyFont="1" applyAlignment="1">
      <alignment horizontal="left" vertical="center" wrapText="1"/>
    </xf>
    <xf numFmtId="0" fontId="32" fillId="0" borderId="0" xfId="2" applyFont="1" applyAlignment="1">
      <alignment horizontal="center" vertical="center"/>
    </xf>
    <xf numFmtId="0" fontId="32" fillId="0" borderId="14" xfId="2" applyFont="1" applyBorder="1" applyAlignment="1">
      <alignment horizontal="left"/>
    </xf>
    <xf numFmtId="0" fontId="32" fillId="0" borderId="0" xfId="2" applyFont="1" applyAlignment="1">
      <alignment horizontal="left"/>
    </xf>
    <xf numFmtId="0" fontId="32" fillId="0" borderId="15" xfId="2" applyFont="1" applyBorder="1" applyAlignment="1">
      <alignment horizontal="left"/>
    </xf>
    <xf numFmtId="0" fontId="32" fillId="0" borderId="54" xfId="2" applyFont="1" applyBorder="1" applyAlignment="1">
      <alignment horizontal="center"/>
    </xf>
    <xf numFmtId="0" fontId="32" fillId="0" borderId="55" xfId="2" applyFont="1" applyBorder="1"/>
    <xf numFmtId="0" fontId="32" fillId="0" borderId="56" xfId="2" applyFont="1" applyBorder="1"/>
    <xf numFmtId="0" fontId="32" fillId="0" borderId="0" xfId="2" applyFont="1"/>
    <xf numFmtId="0" fontId="32" fillId="0" borderId="0" xfId="2" applyFont="1" applyAlignment="1">
      <alignment vertical="center"/>
    </xf>
    <xf numFmtId="0" fontId="32" fillId="0" borderId="0" xfId="2" applyFont="1" applyAlignment="1">
      <alignment horizontal="center"/>
    </xf>
    <xf numFmtId="0" fontId="32" fillId="0" borderId="0" xfId="2" applyFont="1" applyAlignment="1">
      <alignment horizontal="center" wrapText="1"/>
    </xf>
    <xf numFmtId="0" fontId="32" fillId="0" borderId="24" xfId="2" applyFont="1" applyBorder="1" applyAlignment="1">
      <alignment vertical="center"/>
    </xf>
    <xf numFmtId="0" fontId="3" fillId="14" borderId="0" xfId="4" applyFill="1"/>
    <xf numFmtId="0" fontId="3" fillId="14" borderId="14" xfId="4" applyFill="1" applyBorder="1"/>
    <xf numFmtId="0" fontId="3" fillId="14" borderId="54" xfId="4" applyFill="1" applyBorder="1"/>
    <xf numFmtId="0" fontId="32" fillId="0" borderId="11" xfId="4" applyFont="1" applyBorder="1" applyAlignment="1">
      <alignment vertical="center" wrapText="1"/>
    </xf>
    <xf numFmtId="0" fontId="3" fillId="0" borderId="54" xfId="4" applyBorder="1" applyAlignment="1">
      <alignment horizontal="center" vertical="center"/>
    </xf>
    <xf numFmtId="0" fontId="32" fillId="0" borderId="55" xfId="4" applyFont="1" applyBorder="1" applyAlignment="1">
      <alignment vertical="center" wrapText="1"/>
    </xf>
    <xf numFmtId="0" fontId="3" fillId="0" borderId="55" xfId="4" applyBorder="1" applyAlignment="1">
      <alignment horizontal="center" vertical="center"/>
    </xf>
    <xf numFmtId="0" fontId="32" fillId="0" borderId="56" xfId="4" applyFont="1" applyBorder="1" applyAlignment="1">
      <alignment vertical="center" wrapText="1"/>
    </xf>
    <xf numFmtId="0" fontId="32" fillId="0" borderId="9" xfId="4" applyFont="1" applyBorder="1" applyAlignment="1">
      <alignment vertical="center"/>
    </xf>
    <xf numFmtId="0" fontId="32" fillId="0" borderId="0" xfId="4" applyFont="1" applyAlignment="1">
      <alignment horizontal="center" vertical="top"/>
    </xf>
    <xf numFmtId="0" fontId="32" fillId="9" borderId="0" xfId="4" applyFont="1" applyFill="1" applyAlignment="1">
      <alignment horizontal="center" vertical="top"/>
    </xf>
    <xf numFmtId="0" fontId="32" fillId="9" borderId="0" xfId="4" applyFont="1" applyFill="1" applyAlignment="1">
      <alignment horizontal="center" vertical="center"/>
    </xf>
    <xf numFmtId="0" fontId="32" fillId="0" borderId="0" xfId="4" applyFont="1" applyAlignment="1">
      <alignment horizontal="center" vertical="center"/>
    </xf>
    <xf numFmtId="0" fontId="32" fillId="0" borderId="23" xfId="4" applyFont="1" applyBorder="1" applyAlignment="1">
      <alignment horizontal="center" vertical="center" wrapText="1"/>
    </xf>
    <xf numFmtId="0" fontId="32" fillId="0" borderId="43" xfId="4" applyFont="1" applyBorder="1" applyAlignment="1">
      <alignment horizontal="center" vertical="center" wrapText="1"/>
    </xf>
    <xf numFmtId="0" fontId="32" fillId="0" borderId="24" xfId="4" applyFont="1" applyBorder="1" applyAlignment="1">
      <alignment horizontal="center" vertical="center" wrapText="1"/>
    </xf>
    <xf numFmtId="0" fontId="32" fillId="0" borderId="23" xfId="4" applyFont="1" applyBorder="1" applyAlignment="1">
      <alignment horizontal="center" vertical="center"/>
    </xf>
    <xf numFmtId="0" fontId="32" fillId="0" borderId="43" xfId="4" applyFont="1" applyBorder="1" applyAlignment="1">
      <alignment horizontal="center" vertical="center"/>
    </xf>
    <xf numFmtId="0" fontId="32" fillId="0" borderId="24" xfId="4" applyFont="1" applyBorder="1" applyAlignment="1">
      <alignment horizontal="center" vertical="center"/>
    </xf>
    <xf numFmtId="0" fontId="32" fillId="0" borderId="0" xfId="4" applyFont="1" applyAlignment="1">
      <alignment horizontal="justify" vertical="center" wrapText="1"/>
    </xf>
    <xf numFmtId="0" fontId="32" fillId="0" borderId="10" xfId="4" applyFont="1" applyBorder="1" applyAlignment="1">
      <alignment horizontal="center" vertical="center" wrapText="1"/>
    </xf>
    <xf numFmtId="0" fontId="32" fillId="0" borderId="11" xfId="4" applyFont="1" applyBorder="1" applyAlignment="1">
      <alignment horizontal="center" vertical="center" wrapText="1"/>
    </xf>
    <xf numFmtId="0" fontId="32" fillId="0" borderId="12" xfId="4" applyFont="1" applyBorder="1" applyAlignment="1">
      <alignment horizontal="center" vertical="center" wrapText="1"/>
    </xf>
    <xf numFmtId="0" fontId="32" fillId="0" borderId="9" xfId="4" applyFont="1" applyBorder="1" applyAlignment="1">
      <alignment horizontal="center" vertical="center" textRotation="255" wrapText="1"/>
    </xf>
    <xf numFmtId="0" fontId="32" fillId="0" borderId="47" xfId="4" applyFont="1" applyBorder="1" applyAlignment="1">
      <alignment horizontal="center" vertical="center" textRotation="255" wrapText="1"/>
    </xf>
    <xf numFmtId="0" fontId="32" fillId="0" borderId="18" xfId="4" applyFont="1" applyBorder="1" applyAlignment="1">
      <alignment horizontal="center" vertical="center" textRotation="255" wrapText="1"/>
    </xf>
    <xf numFmtId="0" fontId="32" fillId="0" borderId="10" xfId="4" applyFont="1" applyBorder="1" applyAlignment="1">
      <alignment horizontal="left" vertical="center" wrapText="1"/>
    </xf>
    <xf numFmtId="0" fontId="32" fillId="0" borderId="11" xfId="4" applyFont="1" applyBorder="1" applyAlignment="1">
      <alignment horizontal="left" vertical="center" wrapText="1"/>
    </xf>
    <xf numFmtId="0" fontId="3" fillId="0" borderId="11" xfId="4" applyBorder="1" applyAlignment="1">
      <alignment horizontal="left" vertical="center" wrapText="1"/>
    </xf>
    <xf numFmtId="0" fontId="32" fillId="9" borderId="44" xfId="4" applyFont="1" applyFill="1" applyBorder="1" applyAlignment="1">
      <alignment horizontal="left" vertical="center"/>
    </xf>
    <xf numFmtId="0" fontId="32" fillId="9" borderId="45" xfId="4" applyFont="1" applyFill="1" applyBorder="1" applyAlignment="1">
      <alignment horizontal="left" vertical="center"/>
    </xf>
    <xf numFmtId="0" fontId="32" fillId="9" borderId="46" xfId="4" applyFont="1" applyFill="1" applyBorder="1" applyAlignment="1">
      <alignment horizontal="left" vertical="center"/>
    </xf>
    <xf numFmtId="0" fontId="32" fillId="0" borderId="14" xfId="4" applyFont="1" applyBorder="1" applyAlignment="1">
      <alignment horizontal="left" vertical="center" wrapText="1"/>
    </xf>
    <xf numFmtId="0" fontId="32" fillId="0" borderId="0" xfId="4" applyFont="1" applyAlignment="1">
      <alignment horizontal="left" vertical="center" wrapText="1"/>
    </xf>
    <xf numFmtId="0" fontId="32" fillId="9" borderId="48" xfId="4" applyFont="1" applyFill="1" applyBorder="1" applyAlignment="1">
      <alignment horizontal="left" vertical="center"/>
    </xf>
    <xf numFmtId="0" fontId="32" fillId="9" borderId="49" xfId="4" applyFont="1" applyFill="1" applyBorder="1" applyAlignment="1">
      <alignment horizontal="left" vertical="center"/>
    </xf>
    <xf numFmtId="0" fontId="32" fillId="9" borderId="50" xfId="4" applyFont="1" applyFill="1" applyBorder="1" applyAlignment="1">
      <alignment horizontal="left" vertical="center"/>
    </xf>
    <xf numFmtId="0" fontId="32" fillId="0" borderId="12" xfId="4" applyFont="1" applyBorder="1" applyAlignment="1">
      <alignment horizontal="left" vertical="center" wrapText="1"/>
    </xf>
    <xf numFmtId="0" fontId="32" fillId="0" borderId="15" xfId="4" applyFont="1" applyBorder="1" applyAlignment="1">
      <alignment horizontal="left" vertical="center" wrapText="1"/>
    </xf>
    <xf numFmtId="0" fontId="32" fillId="0" borderId="54" xfId="4" applyFont="1" applyBorder="1" applyAlignment="1">
      <alignment horizontal="left" vertical="center" wrapText="1"/>
    </xf>
    <xf numFmtId="0" fontId="32" fillId="0" borderId="55" xfId="4" applyFont="1" applyBorder="1" applyAlignment="1">
      <alignment horizontal="left" vertical="center" wrapText="1"/>
    </xf>
    <xf numFmtId="0" fontId="32" fillId="0" borderId="56" xfId="4" applyFont="1" applyBorder="1" applyAlignment="1">
      <alignment horizontal="left" vertical="center" wrapText="1"/>
    </xf>
    <xf numFmtId="0" fontId="32" fillId="0" borderId="23" xfId="4" applyFont="1" applyBorder="1" applyAlignment="1">
      <alignment horizontal="left" vertical="center" wrapText="1"/>
    </xf>
    <xf numFmtId="0" fontId="32" fillId="0" borderId="43" xfId="4" applyFont="1" applyBorder="1" applyAlignment="1">
      <alignment horizontal="left" vertical="center" wrapText="1"/>
    </xf>
    <xf numFmtId="0" fontId="32" fillId="0" borderId="24" xfId="4" applyFont="1" applyBorder="1" applyAlignment="1">
      <alignment horizontal="left" vertical="center" wrapText="1"/>
    </xf>
    <xf numFmtId="0" fontId="32" fillId="9" borderId="23" xfId="4" applyFont="1" applyFill="1" applyBorder="1" applyAlignment="1">
      <alignment horizontal="center" vertical="center"/>
    </xf>
    <xf numFmtId="0" fontId="32" fillId="9" borderId="43" xfId="4" applyFont="1" applyFill="1" applyBorder="1" applyAlignment="1">
      <alignment horizontal="center" vertical="center"/>
    </xf>
    <xf numFmtId="0" fontId="32" fillId="9" borderId="24" xfId="4" applyFont="1" applyFill="1" applyBorder="1" applyAlignment="1">
      <alignment horizontal="center" vertical="center"/>
    </xf>
    <xf numFmtId="0" fontId="32" fillId="9" borderId="11" xfId="4" applyFont="1" applyFill="1" applyBorder="1" applyAlignment="1">
      <alignment horizontal="center" vertical="center" wrapText="1"/>
    </xf>
    <xf numFmtId="0" fontId="32" fillId="9" borderId="51" xfId="4" applyFont="1" applyFill="1" applyBorder="1" applyAlignment="1">
      <alignment horizontal="center" vertical="center" wrapText="1"/>
    </xf>
    <xf numFmtId="0" fontId="32" fillId="9" borderId="52" xfId="4" applyFont="1" applyFill="1" applyBorder="1" applyAlignment="1">
      <alignment horizontal="center" vertical="center" wrapText="1"/>
    </xf>
    <xf numFmtId="0" fontId="32" fillId="0" borderId="52" xfId="4" applyFont="1" applyBorder="1" applyAlignment="1">
      <alignment horizontal="center" vertical="center" wrapText="1"/>
    </xf>
    <xf numFmtId="0" fontId="32" fillId="9" borderId="52" xfId="4" applyFont="1" applyFill="1" applyBorder="1" applyAlignment="1">
      <alignment horizontal="left" vertical="center" wrapText="1"/>
    </xf>
    <xf numFmtId="0" fontId="32" fillId="9" borderId="53" xfId="4" applyFont="1" applyFill="1" applyBorder="1" applyAlignment="1">
      <alignment horizontal="left" vertical="center" wrapText="1"/>
    </xf>
    <xf numFmtId="0" fontId="32" fillId="0" borderId="1" xfId="4" applyFont="1" applyBorder="1" applyAlignment="1">
      <alignment horizontal="left" wrapText="1"/>
    </xf>
    <xf numFmtId="0" fontId="32" fillId="9" borderId="23" xfId="4" applyFont="1" applyFill="1" applyBorder="1" applyAlignment="1">
      <alignment horizontal="center" wrapText="1"/>
    </xf>
    <xf numFmtId="0" fontId="32" fillId="9" borderId="43" xfId="4" applyFont="1" applyFill="1" applyBorder="1" applyAlignment="1">
      <alignment horizontal="center" wrapText="1"/>
    </xf>
    <xf numFmtId="0" fontId="32" fillId="9" borderId="24" xfId="4" applyFont="1" applyFill="1" applyBorder="1" applyAlignment="1">
      <alignment horizontal="center" wrapText="1"/>
    </xf>
    <xf numFmtId="0" fontId="32" fillId="0" borderId="23" xfId="4" applyFont="1" applyBorder="1" applyAlignment="1">
      <alignment horizontal="center" wrapText="1"/>
    </xf>
    <xf numFmtId="0" fontId="32" fillId="0" borderId="43" xfId="4" applyFont="1" applyBorder="1" applyAlignment="1">
      <alignment horizontal="center" wrapText="1"/>
    </xf>
    <xf numFmtId="0" fontId="32" fillId="0" borderId="24" xfId="4" applyFont="1" applyBorder="1" applyAlignment="1">
      <alignment horizontal="center" wrapText="1"/>
    </xf>
    <xf numFmtId="0" fontId="3" fillId="0" borderId="1" xfId="4" applyBorder="1" applyAlignment="1">
      <alignment horizontal="left" wrapText="1"/>
    </xf>
    <xf numFmtId="0" fontId="3" fillId="0" borderId="23" xfId="4" applyBorder="1" applyAlignment="1">
      <alignment horizontal="left" wrapText="1"/>
    </xf>
    <xf numFmtId="0" fontId="32" fillId="9" borderId="23" xfId="4" applyFont="1" applyFill="1" applyBorder="1" applyAlignment="1">
      <alignment horizontal="center"/>
    </xf>
    <xf numFmtId="0" fontId="32" fillId="9" borderId="43" xfId="4" applyFont="1" applyFill="1" applyBorder="1" applyAlignment="1">
      <alignment horizontal="center"/>
    </xf>
    <xf numFmtId="0" fontId="32" fillId="9" borderId="24" xfId="4" applyFont="1" applyFill="1" applyBorder="1" applyAlignment="1">
      <alignment horizontal="center"/>
    </xf>
    <xf numFmtId="0" fontId="32" fillId="0" borderId="1" xfId="4" applyFont="1" applyBorder="1" applyAlignment="1">
      <alignment horizontal="left" vertical="center" wrapText="1"/>
    </xf>
    <xf numFmtId="0" fontId="3" fillId="0" borderId="1" xfId="4" applyBorder="1" applyAlignment="1">
      <alignment horizontal="left" vertical="center" wrapText="1"/>
    </xf>
    <xf numFmtId="0" fontId="32" fillId="0" borderId="9" xfId="4" applyFont="1" applyBorder="1" applyAlignment="1">
      <alignment horizontal="left" vertical="center" wrapText="1"/>
    </xf>
    <xf numFmtId="0" fontId="3" fillId="0" borderId="9" xfId="4" applyBorder="1" applyAlignment="1">
      <alignment horizontal="left" vertical="center" wrapText="1"/>
    </xf>
    <xf numFmtId="0" fontId="32" fillId="9" borderId="48" xfId="4" applyFont="1" applyFill="1" applyBorder="1" applyAlignment="1">
      <alignment horizontal="left" vertical="center" wrapText="1"/>
    </xf>
    <xf numFmtId="0" fontId="32" fillId="9" borderId="49" xfId="4" applyFont="1" applyFill="1" applyBorder="1" applyAlignment="1">
      <alignment horizontal="left" vertical="center" wrapText="1"/>
    </xf>
    <xf numFmtId="0" fontId="32" fillId="9" borderId="50" xfId="4" applyFont="1" applyFill="1" applyBorder="1" applyAlignment="1">
      <alignment horizontal="left" vertical="center" wrapText="1"/>
    </xf>
    <xf numFmtId="0" fontId="32" fillId="0" borderId="9" xfId="4" applyFont="1" applyBorder="1" applyAlignment="1">
      <alignment horizontal="center" vertical="center" textRotation="255" shrinkToFit="1"/>
    </xf>
    <xf numFmtId="0" fontId="32" fillId="0" borderId="47" xfId="4" applyFont="1" applyBorder="1" applyAlignment="1">
      <alignment horizontal="center" vertical="center" textRotation="255" shrinkToFit="1"/>
    </xf>
    <xf numFmtId="0" fontId="32" fillId="0" borderId="18" xfId="4" applyFont="1" applyBorder="1" applyAlignment="1">
      <alignment horizontal="center" vertical="center" textRotation="255" shrinkToFit="1"/>
    </xf>
    <xf numFmtId="0" fontId="32" fillId="9" borderId="44" xfId="4" applyFont="1" applyFill="1" applyBorder="1" applyAlignment="1">
      <alignment horizontal="left" vertical="center" wrapText="1"/>
    </xf>
    <xf numFmtId="0" fontId="32" fillId="9" borderId="45" xfId="4" applyFont="1" applyFill="1" applyBorder="1" applyAlignment="1">
      <alignment horizontal="left" vertical="center" wrapText="1"/>
    </xf>
    <xf numFmtId="0" fontId="32" fillId="9" borderId="46" xfId="4" applyFont="1" applyFill="1" applyBorder="1" applyAlignment="1">
      <alignment horizontal="left" vertical="center" wrapText="1"/>
    </xf>
    <xf numFmtId="0" fontId="32" fillId="9" borderId="54" xfId="4" applyFont="1" applyFill="1" applyBorder="1" applyAlignment="1">
      <alignment horizontal="left" vertical="center" wrapText="1"/>
    </xf>
    <xf numFmtId="0" fontId="32" fillId="9" borderId="55" xfId="4" applyFont="1" applyFill="1" applyBorder="1" applyAlignment="1">
      <alignment horizontal="left" vertical="center" wrapText="1"/>
    </xf>
    <xf numFmtId="0" fontId="32" fillId="9" borderId="56" xfId="4" applyFont="1" applyFill="1" applyBorder="1" applyAlignment="1">
      <alignment horizontal="left" vertical="center" wrapText="1"/>
    </xf>
    <xf numFmtId="0" fontId="32" fillId="9" borderId="1" xfId="4" applyFont="1" applyFill="1" applyBorder="1" applyAlignment="1">
      <alignment horizontal="left" wrapText="1"/>
    </xf>
    <xf numFmtId="0" fontId="33" fillId="0" borderId="1" xfId="4" applyFont="1" applyBorder="1" applyAlignment="1">
      <alignment horizontal="left" vertical="center" wrapText="1"/>
    </xf>
    <xf numFmtId="0" fontId="32" fillId="9" borderId="57" xfId="4" applyFont="1" applyFill="1" applyBorder="1" applyAlignment="1">
      <alignment horizontal="left" vertical="center" wrapText="1"/>
    </xf>
    <xf numFmtId="0" fontId="32" fillId="9" borderId="58" xfId="4" applyFont="1" applyFill="1" applyBorder="1" applyAlignment="1">
      <alignment horizontal="left" vertical="center" wrapText="1"/>
    </xf>
    <xf numFmtId="0" fontId="32" fillId="0" borderId="10" xfId="4" applyFont="1" applyBorder="1" applyAlignment="1">
      <alignment horizontal="left" wrapText="1"/>
    </xf>
    <xf numFmtId="0" fontId="32" fillId="0" borderId="11" xfId="4" applyFont="1" applyBorder="1" applyAlignment="1">
      <alignment horizontal="left" wrapText="1"/>
    </xf>
    <xf numFmtId="0" fontId="32" fillId="0" borderId="59" xfId="4" applyFont="1" applyBorder="1" applyAlignment="1">
      <alignment horizontal="left" wrapText="1"/>
    </xf>
    <xf numFmtId="0" fontId="32" fillId="0" borderId="14" xfId="4" applyFont="1" applyBorder="1" applyAlignment="1">
      <alignment horizontal="left" wrapText="1"/>
    </xf>
    <xf numFmtId="0" fontId="32" fillId="0" borderId="0" xfId="4" applyFont="1" applyAlignment="1">
      <alignment horizontal="left" wrapText="1"/>
    </xf>
    <xf numFmtId="0" fontId="32" fillId="0" borderId="61" xfId="4" applyFont="1" applyBorder="1" applyAlignment="1">
      <alignment horizontal="left" wrapText="1"/>
    </xf>
    <xf numFmtId="0" fontId="32" fillId="0" borderId="11" xfId="4" applyFont="1" applyBorder="1" applyAlignment="1">
      <alignment horizontal="center" wrapText="1"/>
    </xf>
    <xf numFmtId="0" fontId="32" fillId="0" borderId="59" xfId="4" applyFont="1" applyBorder="1" applyAlignment="1">
      <alignment horizontal="center" wrapText="1"/>
    </xf>
    <xf numFmtId="0" fontId="32" fillId="0" borderId="55" xfId="4" applyFont="1" applyBorder="1" applyAlignment="1">
      <alignment horizontal="center" wrapText="1"/>
    </xf>
    <xf numFmtId="0" fontId="32" fillId="0" borderId="62" xfId="4" applyFont="1" applyBorder="1" applyAlignment="1">
      <alignment horizontal="center" wrapText="1"/>
    </xf>
    <xf numFmtId="0" fontId="32" fillId="0" borderId="60" xfId="4" applyFont="1" applyBorder="1" applyAlignment="1">
      <alignment horizontal="left" wrapText="1"/>
    </xf>
    <xf numFmtId="0" fontId="32" fillId="0" borderId="12" xfId="4" applyFont="1" applyBorder="1" applyAlignment="1">
      <alignment horizontal="left" wrapText="1"/>
    </xf>
    <xf numFmtId="0" fontId="32" fillId="0" borderId="10" xfId="4" applyFont="1" applyBorder="1" applyAlignment="1">
      <alignment horizontal="left" vertical="top" wrapText="1"/>
    </xf>
    <xf numFmtId="0" fontId="32" fillId="0" borderId="11" xfId="4" applyFont="1" applyBorder="1" applyAlignment="1">
      <alignment horizontal="left" vertical="top" wrapText="1"/>
    </xf>
    <xf numFmtId="0" fontId="32" fillId="0" borderId="12" xfId="4" applyFont="1" applyBorder="1" applyAlignment="1">
      <alignment horizontal="left" vertical="top" wrapText="1"/>
    </xf>
    <xf numFmtId="0" fontId="33" fillId="14" borderId="43" xfId="4" applyFont="1" applyFill="1" applyBorder="1" applyAlignment="1">
      <alignment horizontal="left" vertical="center" wrapText="1"/>
    </xf>
    <xf numFmtId="0" fontId="33" fillId="14" borderId="24" xfId="4" applyFont="1" applyFill="1" applyBorder="1" applyAlignment="1">
      <alignment horizontal="left" vertical="center" wrapText="1"/>
    </xf>
    <xf numFmtId="0" fontId="32" fillId="14" borderId="23" xfId="4" applyFont="1" applyFill="1" applyBorder="1" applyAlignment="1">
      <alignment horizontal="center" vertical="center"/>
    </xf>
    <xf numFmtId="0" fontId="32" fillId="14" borderId="43" xfId="4" applyFont="1" applyFill="1" applyBorder="1" applyAlignment="1">
      <alignment horizontal="center" vertical="center"/>
    </xf>
    <xf numFmtId="0" fontId="32" fillId="14" borderId="24" xfId="4" applyFont="1" applyFill="1" applyBorder="1" applyAlignment="1">
      <alignment horizontal="center" vertical="center"/>
    </xf>
    <xf numFmtId="0" fontId="32" fillId="14" borderId="43" xfId="4" applyFont="1" applyFill="1" applyBorder="1" applyAlignment="1">
      <alignment horizontal="left" wrapText="1"/>
    </xf>
    <xf numFmtId="0" fontId="3" fillId="14" borderId="43" xfId="4" applyFill="1" applyBorder="1" applyAlignment="1">
      <alignment horizontal="left" wrapText="1"/>
    </xf>
    <xf numFmtId="0" fontId="3" fillId="14" borderId="64" xfId="4" applyFill="1" applyBorder="1" applyAlignment="1">
      <alignment horizontal="left" wrapText="1"/>
    </xf>
    <xf numFmtId="0" fontId="32" fillId="14" borderId="65" xfId="4" applyFont="1" applyFill="1" applyBorder="1" applyAlignment="1">
      <alignment horizontal="center" wrapText="1"/>
    </xf>
    <xf numFmtId="0" fontId="32" fillId="14" borderId="64" xfId="4" applyFont="1" applyFill="1" applyBorder="1" applyAlignment="1">
      <alignment horizontal="center" wrapText="1"/>
    </xf>
    <xf numFmtId="0" fontId="32" fillId="14" borderId="43" xfId="4" applyFont="1" applyFill="1" applyBorder="1" applyAlignment="1">
      <alignment horizontal="center" wrapText="1"/>
    </xf>
    <xf numFmtId="0" fontId="32" fillId="14" borderId="24" xfId="4" applyFont="1" applyFill="1" applyBorder="1" applyAlignment="1">
      <alignment horizontal="center" wrapText="1"/>
    </xf>
    <xf numFmtId="0" fontId="32" fillId="0" borderId="63" xfId="4" applyFont="1" applyBorder="1" applyAlignment="1">
      <alignment horizontal="left" wrapText="1"/>
    </xf>
    <xf numFmtId="0" fontId="32" fillId="0" borderId="55" xfId="4" applyFont="1" applyBorder="1" applyAlignment="1">
      <alignment horizontal="left" wrapText="1"/>
    </xf>
    <xf numFmtId="0" fontId="32" fillId="0" borderId="56" xfId="4" applyFont="1" applyBorder="1" applyAlignment="1">
      <alignment horizontal="left" wrapText="1"/>
    </xf>
    <xf numFmtId="0" fontId="32" fillId="0" borderId="54" xfId="4" applyFont="1" applyBorder="1" applyAlignment="1">
      <alignment horizontal="left" vertical="top" wrapText="1"/>
    </xf>
    <xf numFmtId="0" fontId="32" fillId="0" borderId="55" xfId="4" applyFont="1" applyBorder="1" applyAlignment="1">
      <alignment horizontal="left" vertical="top" wrapText="1"/>
    </xf>
    <xf numFmtId="0" fontId="32" fillId="0" borderId="56" xfId="4" applyFont="1" applyBorder="1" applyAlignment="1">
      <alignment horizontal="left" vertical="top" wrapText="1"/>
    </xf>
    <xf numFmtId="0" fontId="32" fillId="0" borderId="54" xfId="4" applyFont="1" applyBorder="1" applyAlignment="1">
      <alignment horizontal="left" wrapText="1"/>
    </xf>
    <xf numFmtId="0" fontId="32" fillId="14" borderId="23" xfId="4" applyFont="1" applyFill="1" applyBorder="1" applyAlignment="1">
      <alignment horizontal="center"/>
    </xf>
    <xf numFmtId="0" fontId="32" fillId="14" borderId="43" xfId="4" applyFont="1" applyFill="1" applyBorder="1" applyAlignment="1">
      <alignment horizontal="center"/>
    </xf>
    <xf numFmtId="0" fontId="32" fillId="14" borderId="24" xfId="4" applyFont="1" applyFill="1" applyBorder="1" applyAlignment="1">
      <alignment horizontal="center"/>
    </xf>
    <xf numFmtId="0" fontId="32" fillId="9" borderId="43" xfId="4" applyFont="1" applyFill="1" applyBorder="1" applyAlignment="1">
      <alignment horizontal="left" wrapText="1"/>
    </xf>
    <xf numFmtId="0" fontId="3" fillId="9" borderId="43" xfId="4" applyFill="1" applyBorder="1" applyAlignment="1">
      <alignment horizontal="left" wrapText="1"/>
    </xf>
    <xf numFmtId="0" fontId="3" fillId="9" borderId="64" xfId="4" applyFill="1" applyBorder="1" applyAlignment="1">
      <alignment horizontal="left" wrapText="1"/>
    </xf>
    <xf numFmtId="0" fontId="32" fillId="9" borderId="65" xfId="4" applyFont="1" applyFill="1" applyBorder="1" applyAlignment="1">
      <alignment horizontal="center" wrapText="1"/>
    </xf>
    <xf numFmtId="0" fontId="32" fillId="9" borderId="64" xfId="4" applyFont="1" applyFill="1" applyBorder="1" applyAlignment="1">
      <alignment horizontal="center" wrapText="1"/>
    </xf>
    <xf numFmtId="0" fontId="33" fillId="9" borderId="43" xfId="4" applyFont="1" applyFill="1" applyBorder="1" applyAlignment="1">
      <alignment horizontal="left" vertical="center" wrapText="1"/>
    </xf>
    <xf numFmtId="0" fontId="33" fillId="9" borderId="24" xfId="4" applyFont="1" applyFill="1" applyBorder="1" applyAlignment="1">
      <alignment horizontal="left" vertical="center" wrapText="1"/>
    </xf>
    <xf numFmtId="0" fontId="32" fillId="14" borderId="29" xfId="4" applyFont="1" applyFill="1" applyBorder="1" applyAlignment="1">
      <alignment horizontal="center" vertical="center"/>
    </xf>
    <xf numFmtId="0" fontId="32" fillId="14" borderId="66" xfId="4" applyFont="1" applyFill="1" applyBorder="1" applyAlignment="1">
      <alignment horizontal="center" vertical="center"/>
    </xf>
    <xf numFmtId="0" fontId="32" fillId="14" borderId="30" xfId="4" applyFont="1" applyFill="1" applyBorder="1" applyAlignment="1">
      <alignment horizontal="center" vertical="center"/>
    </xf>
    <xf numFmtId="0" fontId="32" fillId="14" borderId="29" xfId="4" applyFont="1" applyFill="1" applyBorder="1" applyAlignment="1">
      <alignment horizontal="center"/>
    </xf>
    <xf numFmtId="0" fontId="32" fillId="14" borderId="66" xfId="4" applyFont="1" applyFill="1" applyBorder="1" applyAlignment="1">
      <alignment horizontal="center"/>
    </xf>
    <xf numFmtId="0" fontId="32" fillId="14" borderId="30" xfId="4" applyFont="1" applyFill="1" applyBorder="1" applyAlignment="1">
      <alignment horizontal="center"/>
    </xf>
    <xf numFmtId="0" fontId="32" fillId="14" borderId="55" xfId="4" applyFont="1" applyFill="1" applyBorder="1" applyAlignment="1">
      <alignment horizontal="left" shrinkToFit="1"/>
    </xf>
    <xf numFmtId="0" fontId="3" fillId="14" borderId="55" xfId="4" applyFill="1" applyBorder="1" applyAlignment="1">
      <alignment horizontal="left" shrinkToFit="1"/>
    </xf>
    <xf numFmtId="0" fontId="3" fillId="14" borderId="62" xfId="4" applyFill="1" applyBorder="1" applyAlignment="1">
      <alignment horizontal="left" shrinkToFit="1"/>
    </xf>
    <xf numFmtId="0" fontId="32" fillId="14" borderId="69" xfId="4" applyFont="1" applyFill="1" applyBorder="1" applyAlignment="1">
      <alignment horizontal="center" wrapText="1"/>
    </xf>
    <xf numFmtId="0" fontId="32" fillId="14" borderId="70" xfId="4" applyFont="1" applyFill="1" applyBorder="1" applyAlignment="1">
      <alignment horizontal="center" wrapText="1"/>
    </xf>
    <xf numFmtId="0" fontId="32" fillId="14" borderId="63" xfId="4" applyFont="1" applyFill="1" applyBorder="1" applyAlignment="1">
      <alignment horizontal="center" wrapText="1"/>
    </xf>
    <xf numFmtId="0" fontId="32" fillId="14" borderId="55" xfId="4" applyFont="1" applyFill="1" applyBorder="1" applyAlignment="1">
      <alignment horizontal="center" wrapText="1"/>
    </xf>
    <xf numFmtId="0" fontId="32" fillId="14" borderId="56" xfId="4" applyFont="1" applyFill="1" applyBorder="1" applyAlignment="1">
      <alignment horizontal="center" wrapText="1"/>
    </xf>
    <xf numFmtId="0" fontId="33" fillId="14" borderId="55" xfId="4" applyFont="1" applyFill="1" applyBorder="1" applyAlignment="1">
      <alignment horizontal="left" vertical="center" wrapText="1"/>
    </xf>
    <xf numFmtId="0" fontId="33" fillId="14" borderId="56" xfId="4" applyFont="1" applyFill="1" applyBorder="1" applyAlignment="1">
      <alignment horizontal="left" vertical="center" wrapText="1"/>
    </xf>
    <xf numFmtId="0" fontId="32" fillId="14" borderId="54" xfId="4" applyFont="1" applyFill="1" applyBorder="1" applyAlignment="1">
      <alignment horizontal="center" vertical="center"/>
    </xf>
    <xf numFmtId="0" fontId="32" fillId="14" borderId="55" xfId="4" applyFont="1" applyFill="1" applyBorder="1" applyAlignment="1">
      <alignment horizontal="center" vertical="center"/>
    </xf>
    <xf numFmtId="0" fontId="32" fillId="14" borderId="56" xfId="4" applyFont="1" applyFill="1" applyBorder="1" applyAlignment="1">
      <alignment horizontal="center" vertical="center"/>
    </xf>
    <xf numFmtId="0" fontId="32" fillId="14" borderId="71" xfId="4" applyFont="1" applyFill="1" applyBorder="1" applyAlignment="1">
      <alignment horizontal="center"/>
    </xf>
    <xf numFmtId="0" fontId="32" fillId="14" borderId="72" xfId="4" applyFont="1" applyFill="1" applyBorder="1" applyAlignment="1">
      <alignment horizontal="center"/>
    </xf>
    <xf numFmtId="0" fontId="32" fillId="14" borderId="73" xfId="4" applyFont="1" applyFill="1" applyBorder="1" applyAlignment="1">
      <alignment horizontal="center"/>
    </xf>
    <xf numFmtId="0" fontId="32" fillId="14" borderId="66" xfId="4" applyFont="1" applyFill="1" applyBorder="1" applyAlignment="1">
      <alignment horizontal="left" wrapText="1"/>
    </xf>
    <xf numFmtId="0" fontId="3" fillId="14" borderId="66" xfId="4" applyFill="1" applyBorder="1" applyAlignment="1">
      <alignment horizontal="left" wrapText="1"/>
    </xf>
    <xf numFmtId="0" fontId="3" fillId="14" borderId="67" xfId="4" applyFill="1" applyBorder="1" applyAlignment="1">
      <alignment horizontal="left" wrapText="1"/>
    </xf>
    <xf numFmtId="0" fontId="32" fillId="14" borderId="68" xfId="4" applyFont="1" applyFill="1" applyBorder="1" applyAlignment="1">
      <alignment horizontal="center" wrapText="1"/>
    </xf>
    <xf numFmtId="0" fontId="32" fillId="14" borderId="67" xfId="4" applyFont="1" applyFill="1" applyBorder="1" applyAlignment="1">
      <alignment horizontal="center" wrapText="1"/>
    </xf>
    <xf numFmtId="0" fontId="32" fillId="14" borderId="66" xfId="4" applyFont="1" applyFill="1" applyBorder="1" applyAlignment="1">
      <alignment horizontal="center" wrapText="1"/>
    </xf>
    <xf numFmtId="0" fontId="32" fillId="14" borderId="30" xfId="4" applyFont="1" applyFill="1" applyBorder="1" applyAlignment="1">
      <alignment horizontal="center" wrapText="1"/>
    </xf>
    <xf numFmtId="0" fontId="33" fillId="14" borderId="66" xfId="4" applyFont="1" applyFill="1" applyBorder="1" applyAlignment="1">
      <alignment horizontal="left" vertical="center" wrapText="1"/>
    </xf>
    <xf numFmtId="0" fontId="33" fillId="14" borderId="30" xfId="4" applyFont="1" applyFill="1" applyBorder="1" applyAlignment="1">
      <alignment horizontal="left" vertical="center" wrapText="1"/>
    </xf>
    <xf numFmtId="0" fontId="32" fillId="14" borderId="43" xfId="4" applyFont="1" applyFill="1" applyBorder="1" applyAlignment="1">
      <alignment horizontal="left" shrinkToFit="1"/>
    </xf>
    <xf numFmtId="0" fontId="3" fillId="14" borderId="43" xfId="4" applyFill="1" applyBorder="1" applyAlignment="1">
      <alignment horizontal="left" shrinkToFit="1"/>
    </xf>
    <xf numFmtId="0" fontId="3" fillId="14" borderId="64" xfId="4" applyFill="1" applyBorder="1" applyAlignment="1">
      <alignment horizontal="left" shrinkToFit="1"/>
    </xf>
    <xf numFmtId="0" fontId="32" fillId="9" borderId="43" xfId="4" applyFont="1" applyFill="1" applyBorder="1" applyAlignment="1">
      <alignment horizontal="left" shrinkToFit="1"/>
    </xf>
    <xf numFmtId="0" fontId="3" fillId="9" borderId="43" xfId="4" applyFill="1" applyBorder="1" applyAlignment="1">
      <alignment horizontal="left" shrinkToFit="1"/>
    </xf>
    <xf numFmtId="0" fontId="3" fillId="9" borderId="64" xfId="4" applyFill="1" applyBorder="1" applyAlignment="1">
      <alignment horizontal="left" shrinkToFit="1"/>
    </xf>
    <xf numFmtId="0" fontId="32" fillId="14" borderId="64" xfId="4" applyFont="1" applyFill="1" applyBorder="1" applyAlignment="1">
      <alignment horizontal="left" wrapText="1"/>
    </xf>
    <xf numFmtId="0" fontId="32" fillId="0" borderId="1" xfId="4" applyFont="1" applyBorder="1" applyAlignment="1">
      <alignment horizontal="center" vertical="center" textRotation="255" wrapText="1"/>
    </xf>
    <xf numFmtId="0" fontId="32" fillId="0" borderId="0" xfId="4" applyFont="1" applyAlignment="1">
      <alignment horizontal="right" vertical="center"/>
    </xf>
    <xf numFmtId="0" fontId="32" fillId="0" borderId="48" xfId="4" applyFont="1" applyBorder="1" applyAlignment="1">
      <alignment vertical="center" wrapText="1"/>
    </xf>
    <xf numFmtId="0" fontId="32" fillId="0" borderId="49" xfId="4" applyFont="1" applyBorder="1" applyAlignment="1">
      <alignment vertical="center" wrapText="1"/>
    </xf>
    <xf numFmtId="0" fontId="32" fillId="0" borderId="23" xfId="4" applyFont="1" applyBorder="1" applyAlignment="1">
      <alignment horizontal="left" wrapText="1"/>
    </xf>
    <xf numFmtId="0" fontId="32" fillId="0" borderId="43" xfId="4" applyFont="1" applyBorder="1" applyAlignment="1">
      <alignment horizontal="left" wrapText="1"/>
    </xf>
    <xf numFmtId="0" fontId="32" fillId="0" borderId="24" xfId="4" applyFont="1" applyBorder="1" applyAlignment="1">
      <alignment horizontal="left" wrapText="1"/>
    </xf>
    <xf numFmtId="0" fontId="32" fillId="0" borderId="18" xfId="4" applyFont="1" applyBorder="1" applyAlignment="1">
      <alignment horizontal="center"/>
    </xf>
    <xf numFmtId="0" fontId="32" fillId="0" borderId="1" xfId="4" applyFont="1" applyBorder="1" applyAlignment="1">
      <alignment horizontal="center"/>
    </xf>
    <xf numFmtId="0" fontId="32" fillId="0" borderId="23" xfId="4" applyFont="1" applyBorder="1" applyAlignment="1">
      <alignment horizontal="left"/>
    </xf>
    <xf numFmtId="0" fontId="32" fillId="0" borderId="43" xfId="4" applyFont="1" applyBorder="1" applyAlignment="1">
      <alignment horizontal="left"/>
    </xf>
    <xf numFmtId="0" fontId="32" fillId="0" borderId="55" xfId="4" applyFont="1" applyBorder="1" applyAlignment="1">
      <alignment horizontal="left"/>
    </xf>
    <xf numFmtId="0" fontId="32" fillId="0" borderId="56" xfId="4" applyFont="1" applyBorder="1" applyAlignment="1">
      <alignment horizontal="left"/>
    </xf>
    <xf numFmtId="0" fontId="32" fillId="9" borderId="10" xfId="4" applyFont="1" applyFill="1" applyBorder="1" applyAlignment="1">
      <alignment horizontal="left" vertical="top" wrapText="1"/>
    </xf>
    <xf numFmtId="0" fontId="32" fillId="9" borderId="11" xfId="4" applyFont="1" applyFill="1" applyBorder="1" applyAlignment="1">
      <alignment horizontal="left" vertical="top" wrapText="1"/>
    </xf>
    <xf numFmtId="0" fontId="32" fillId="9" borderId="12" xfId="4" applyFont="1" applyFill="1" applyBorder="1" applyAlignment="1">
      <alignment horizontal="left" vertical="top" wrapText="1"/>
    </xf>
    <xf numFmtId="0" fontId="32" fillId="9" borderId="14" xfId="4" applyFont="1" applyFill="1" applyBorder="1" applyAlignment="1">
      <alignment horizontal="left" vertical="top" wrapText="1"/>
    </xf>
    <xf numFmtId="0" fontId="32" fillId="9" borderId="0" xfId="4" applyFont="1" applyFill="1" applyAlignment="1">
      <alignment horizontal="left" vertical="top" wrapText="1"/>
    </xf>
    <xf numFmtId="0" fontId="32" fillId="9" borderId="15" xfId="4" applyFont="1" applyFill="1" applyBorder="1" applyAlignment="1">
      <alignment horizontal="left" vertical="top" wrapText="1"/>
    </xf>
    <xf numFmtId="0" fontId="32" fillId="9" borderId="54" xfId="4" applyFont="1" applyFill="1" applyBorder="1" applyAlignment="1">
      <alignment horizontal="left" vertical="top" wrapText="1"/>
    </xf>
    <xf numFmtId="0" fontId="32" fillId="9" borderId="55" xfId="4" applyFont="1" applyFill="1" applyBorder="1" applyAlignment="1">
      <alignment horizontal="left" vertical="top" wrapText="1"/>
    </xf>
    <xf numFmtId="0" fontId="32" fillId="9" borderId="56" xfId="4" applyFont="1" applyFill="1" applyBorder="1" applyAlignment="1">
      <alignment horizontal="left" vertical="top" wrapText="1"/>
    </xf>
    <xf numFmtId="0" fontId="64" fillId="0" borderId="40" xfId="0" applyFont="1" applyBorder="1">
      <alignment vertical="center"/>
    </xf>
    <xf numFmtId="0" fontId="64" fillId="0" borderId="41" xfId="0" applyFont="1" applyBorder="1">
      <alignment vertical="center"/>
    </xf>
    <xf numFmtId="0" fontId="64" fillId="0" borderId="42" xfId="0" applyFont="1" applyBorder="1">
      <alignment vertical="center"/>
    </xf>
    <xf numFmtId="0" fontId="39" fillId="0" borderId="187" xfId="0" applyFont="1" applyBorder="1">
      <alignment vertical="center"/>
    </xf>
    <xf numFmtId="0" fontId="39" fillId="0" borderId="188" xfId="0" applyFont="1" applyBorder="1">
      <alignment vertical="center"/>
    </xf>
    <xf numFmtId="0" fontId="63" fillId="9" borderId="40" xfId="0" applyFont="1" applyFill="1" applyBorder="1" applyAlignment="1">
      <alignment horizontal="center" vertical="center" wrapText="1"/>
    </xf>
    <xf numFmtId="0" fontId="63" fillId="9" borderId="41" xfId="0" applyFont="1" applyFill="1" applyBorder="1" applyAlignment="1">
      <alignment horizontal="center" vertical="center" wrapText="1"/>
    </xf>
    <xf numFmtId="0" fontId="63" fillId="9" borderId="42" xfId="0" applyFont="1" applyFill="1" applyBorder="1" applyAlignment="1">
      <alignment horizontal="center" vertical="center" wrapText="1"/>
    </xf>
    <xf numFmtId="0" fontId="0" fillId="0" borderId="0" xfId="0" applyAlignment="1">
      <alignment vertical="center" wrapText="1"/>
    </xf>
    <xf numFmtId="0" fontId="0" fillId="0" borderId="0" xfId="0">
      <alignment vertical="center"/>
    </xf>
    <xf numFmtId="0" fontId="64" fillId="0" borderId="183" xfId="0" applyFont="1" applyBorder="1">
      <alignment vertical="center"/>
    </xf>
    <xf numFmtId="0" fontId="64" fillId="0" borderId="184" xfId="0" applyFont="1" applyBorder="1">
      <alignment vertical="center"/>
    </xf>
    <xf numFmtId="0" fontId="64" fillId="0" borderId="185" xfId="0" applyFont="1" applyBorder="1">
      <alignment vertical="center"/>
    </xf>
    <xf numFmtId="0" fontId="41" fillId="0" borderId="0" xfId="0" applyFont="1">
      <alignment vertical="center"/>
    </xf>
    <xf numFmtId="0" fontId="64" fillId="0" borderId="182" xfId="0" applyFont="1" applyBorder="1">
      <alignment vertical="center"/>
    </xf>
    <xf numFmtId="0" fontId="64" fillId="0" borderId="165" xfId="0" applyFont="1" applyBorder="1">
      <alignment vertical="center"/>
    </xf>
    <xf numFmtId="0" fontId="64" fillId="0" borderId="166" xfId="0" applyFont="1" applyBorder="1">
      <alignment vertical="center"/>
    </xf>
    <xf numFmtId="0" fontId="39" fillId="0" borderId="94" xfId="0" applyFont="1" applyBorder="1">
      <alignment vertical="center"/>
    </xf>
    <xf numFmtId="0" fontId="39" fillId="0" borderId="193" xfId="0" applyFont="1" applyBorder="1">
      <alignment vertical="center"/>
    </xf>
    <xf numFmtId="0" fontId="64" fillId="0" borderId="189" xfId="0" applyFont="1" applyBorder="1">
      <alignment vertical="center"/>
    </xf>
    <xf numFmtId="0" fontId="64" fillId="0" borderId="190" xfId="0" applyFont="1" applyBorder="1">
      <alignment vertical="center"/>
    </xf>
    <xf numFmtId="0" fontId="64" fillId="0" borderId="191" xfId="0" applyFont="1" applyBorder="1">
      <alignment vertical="center"/>
    </xf>
    <xf numFmtId="0" fontId="39" fillId="0" borderId="187" xfId="0" applyFont="1" applyBorder="1" applyAlignment="1">
      <alignment vertical="center" wrapText="1"/>
    </xf>
    <xf numFmtId="0" fontId="39" fillId="0" borderId="188" xfId="0" applyFont="1" applyBorder="1" applyAlignment="1">
      <alignment vertical="center" wrapText="1"/>
    </xf>
    <xf numFmtId="0" fontId="39" fillId="0" borderId="187" xfId="0" applyFont="1" applyBorder="1" applyAlignment="1">
      <alignment horizontal="center" vertical="center" wrapText="1"/>
    </xf>
    <xf numFmtId="0" fontId="39" fillId="0" borderId="188" xfId="0" applyFont="1" applyBorder="1" applyAlignment="1">
      <alignment horizontal="center" vertical="center" wrapText="1"/>
    </xf>
    <xf numFmtId="0" fontId="39" fillId="0" borderId="95" xfId="0" applyFont="1" applyBorder="1">
      <alignment vertical="center"/>
    </xf>
    <xf numFmtId="0" fontId="39" fillId="0" borderId="196" xfId="0" applyFont="1" applyBorder="1">
      <alignment vertical="center"/>
    </xf>
    <xf numFmtId="0" fontId="32" fillId="0" borderId="78" xfId="4" applyFont="1" applyBorder="1" applyAlignment="1">
      <alignment horizontal="center" vertical="center"/>
    </xf>
    <xf numFmtId="0" fontId="32" fillId="0" borderId="79" xfId="4" applyFont="1" applyBorder="1" applyAlignment="1">
      <alignment horizontal="center" vertical="center"/>
    </xf>
    <xf numFmtId="0" fontId="32" fillId="0" borderId="80" xfId="4" applyFont="1" applyBorder="1" applyAlignment="1">
      <alignment horizontal="center" vertical="center"/>
    </xf>
    <xf numFmtId="0" fontId="32" fillId="0" borderId="81" xfId="4" applyFont="1" applyBorder="1" applyAlignment="1">
      <alignment horizontal="center" vertical="center"/>
    </xf>
    <xf numFmtId="0" fontId="32" fillId="0" borderId="82" xfId="4" applyFont="1" applyBorder="1" applyAlignment="1">
      <alignment horizontal="center" vertical="center"/>
    </xf>
    <xf numFmtId="0" fontId="32" fillId="0" borderId="83" xfId="4" applyFont="1" applyBorder="1" applyAlignment="1">
      <alignment horizontal="center" vertical="center"/>
    </xf>
    <xf numFmtId="0" fontId="34" fillId="0" borderId="0" xfId="4" applyFont="1" applyAlignment="1">
      <alignment horizontal="center" vertical="center"/>
    </xf>
    <xf numFmtId="0" fontId="32" fillId="0" borderId="10" xfId="4" applyFont="1" applyBorder="1" applyAlignment="1">
      <alignment horizontal="center" vertical="center"/>
    </xf>
    <xf numFmtId="0" fontId="32" fillId="0" borderId="11" xfId="4" applyFont="1" applyBorder="1" applyAlignment="1">
      <alignment horizontal="center" vertical="center"/>
    </xf>
    <xf numFmtId="0" fontId="32" fillId="0" borderId="12" xfId="4" applyFont="1" applyBorder="1" applyAlignment="1">
      <alignment horizontal="center" vertical="center"/>
    </xf>
    <xf numFmtId="0" fontId="32" fillId="0" borderId="14" xfId="4" applyFont="1" applyBorder="1" applyAlignment="1">
      <alignment horizontal="center" vertical="center"/>
    </xf>
    <xf numFmtId="0" fontId="32" fillId="0" borderId="15" xfId="4" applyFont="1" applyBorder="1" applyAlignment="1">
      <alignment horizontal="center" vertical="center"/>
    </xf>
    <xf numFmtId="0" fontId="32" fillId="0" borderId="9" xfId="4" applyFont="1" applyBorder="1" applyAlignment="1">
      <alignment horizontal="left" vertical="center"/>
    </xf>
    <xf numFmtId="0" fontId="32" fillId="0" borderId="47" xfId="4" applyFont="1" applyBorder="1" applyAlignment="1">
      <alignment horizontal="left" vertical="center"/>
    </xf>
    <xf numFmtId="0" fontId="32" fillId="0" borderId="0" xfId="4" applyFont="1" applyAlignment="1">
      <alignment horizontal="left" vertical="center"/>
    </xf>
    <xf numFmtId="0" fontId="32" fillId="0" borderId="0" xfId="4" applyFont="1" applyAlignment="1">
      <alignment vertical="center" wrapText="1"/>
    </xf>
    <xf numFmtId="0" fontId="32" fillId="0" borderId="54" xfId="4" applyFont="1" applyBorder="1" applyAlignment="1">
      <alignment horizontal="center" vertical="center"/>
    </xf>
    <xf numFmtId="0" fontId="32" fillId="0" borderId="55" xfId="4" applyFont="1" applyBorder="1" applyAlignment="1">
      <alignment horizontal="center" vertical="center"/>
    </xf>
    <xf numFmtId="0" fontId="32" fillId="0" borderId="56" xfId="4" applyFont="1" applyBorder="1" applyAlignment="1">
      <alignment horizontal="center" vertical="center"/>
    </xf>
    <xf numFmtId="0" fontId="32" fillId="0" borderId="18" xfId="4" applyFont="1" applyBorder="1" applyAlignment="1">
      <alignment horizontal="left" vertical="center"/>
    </xf>
    <xf numFmtId="0" fontId="32" fillId="0" borderId="91" xfId="4" applyFont="1" applyBorder="1" applyAlignment="1">
      <alignment horizontal="center" vertical="center"/>
    </xf>
    <xf numFmtId="0" fontId="32" fillId="0" borderId="92" xfId="4" applyFont="1" applyBorder="1" applyAlignment="1">
      <alignment horizontal="center" vertical="center"/>
    </xf>
    <xf numFmtId="0" fontId="32" fillId="0" borderId="93" xfId="4" applyFont="1" applyBorder="1" applyAlignment="1">
      <alignment horizontal="center" vertical="center"/>
    </xf>
    <xf numFmtId="0" fontId="57" fillId="0" borderId="1" xfId="4" applyFont="1" applyBorder="1" applyAlignment="1">
      <alignment horizontal="center" vertical="center"/>
    </xf>
    <xf numFmtId="0" fontId="32" fillId="0" borderId="0" xfId="4" applyFont="1" applyAlignment="1">
      <alignment horizontal="center" vertical="center" wrapText="1"/>
    </xf>
    <xf numFmtId="1" fontId="32" fillId="9" borderId="23" xfId="4" applyNumberFormat="1" applyFont="1" applyFill="1" applyBorder="1" applyAlignment="1">
      <alignment horizontal="center" vertical="center"/>
    </xf>
    <xf numFmtId="1" fontId="32" fillId="9" borderId="43" xfId="4" applyNumberFormat="1" applyFont="1" applyFill="1" applyBorder="1" applyAlignment="1">
      <alignment horizontal="center" vertical="center"/>
    </xf>
    <xf numFmtId="0" fontId="57" fillId="0" borderId="24" xfId="4" applyFont="1" applyBorder="1" applyAlignment="1">
      <alignment horizontal="center" vertical="center"/>
    </xf>
    <xf numFmtId="0" fontId="57" fillId="0" borderId="23" xfId="4" applyFont="1" applyBorder="1" applyAlignment="1">
      <alignment horizontal="center" vertical="center"/>
    </xf>
    <xf numFmtId="0" fontId="57" fillId="0" borderId="18" xfId="4" applyFont="1" applyBorder="1" applyAlignment="1">
      <alignment horizontal="center" vertical="center"/>
    </xf>
    <xf numFmtId="0" fontId="32" fillId="0" borderId="1" xfId="4" applyFont="1" applyBorder="1" applyAlignment="1">
      <alignment horizontal="left" vertical="center"/>
    </xf>
    <xf numFmtId="0" fontId="32" fillId="0" borderId="23" xfId="4" applyFont="1" applyBorder="1" applyAlignment="1">
      <alignment horizontal="left" vertical="center"/>
    </xf>
    <xf numFmtId="0" fontId="58" fillId="9" borderId="23" xfId="4" applyFont="1" applyFill="1" applyBorder="1" applyAlignment="1">
      <alignment horizontal="left" vertical="center"/>
    </xf>
    <xf numFmtId="0" fontId="58" fillId="9" borderId="43" xfId="4" applyFont="1" applyFill="1" applyBorder="1" applyAlignment="1">
      <alignment horizontal="left" vertical="center"/>
    </xf>
    <xf numFmtId="0" fontId="58" fillId="9" borderId="24" xfId="4" applyFont="1" applyFill="1" applyBorder="1" applyAlignment="1">
      <alignment horizontal="left" vertical="center"/>
    </xf>
    <xf numFmtId="0" fontId="32" fillId="9" borderId="54" xfId="4" applyFont="1" applyFill="1" applyBorder="1" applyAlignment="1">
      <alignment horizontal="center" vertical="center"/>
    </xf>
    <xf numFmtId="0" fontId="32" fillId="9" borderId="55" xfId="4" applyFont="1" applyFill="1" applyBorder="1" applyAlignment="1">
      <alignment horizontal="center" vertical="center"/>
    </xf>
    <xf numFmtId="0" fontId="58" fillId="0" borderId="43" xfId="4" applyFont="1" applyBorder="1" applyAlignment="1">
      <alignment horizontal="left" vertical="center" wrapText="1"/>
    </xf>
    <xf numFmtId="0" fontId="32" fillId="0" borderId="43" xfId="4" applyFont="1" applyBorder="1" applyAlignment="1">
      <alignment horizontal="left" vertical="center"/>
    </xf>
    <xf numFmtId="0" fontId="32" fillId="0" borderId="10" xfId="4" applyFont="1" applyBorder="1" applyAlignment="1">
      <alignment horizontal="left" vertical="center"/>
    </xf>
    <xf numFmtId="0" fontId="32" fillId="0" borderId="11" xfId="4" applyFont="1" applyBorder="1" applyAlignment="1">
      <alignment horizontal="left" vertical="center"/>
    </xf>
    <xf numFmtId="0" fontId="32" fillId="0" borderId="12" xfId="4" applyFont="1" applyBorder="1" applyAlignment="1">
      <alignment horizontal="left" vertical="center"/>
    </xf>
    <xf numFmtId="0" fontId="32" fillId="0" borderId="14" xfId="4" applyFont="1" applyBorder="1" applyAlignment="1">
      <alignment horizontal="left" vertical="center"/>
    </xf>
    <xf numFmtId="0" fontId="32" fillId="0" borderId="15" xfId="4" applyFont="1" applyBorder="1" applyAlignment="1">
      <alignment horizontal="left" vertical="center"/>
    </xf>
    <xf numFmtId="0" fontId="32" fillId="0" borderId="54" xfId="4" applyFont="1" applyBorder="1" applyAlignment="1">
      <alignment horizontal="left" vertical="center"/>
    </xf>
    <xf numFmtId="0" fontId="32" fillId="0" borderId="55" xfId="4" applyFont="1" applyBorder="1" applyAlignment="1">
      <alignment horizontal="left" vertical="center"/>
    </xf>
    <xf numFmtId="0" fontId="32" fillId="0" borderId="56" xfId="4" applyFont="1" applyBorder="1" applyAlignment="1">
      <alignment horizontal="left" vertical="center"/>
    </xf>
    <xf numFmtId="0" fontId="32" fillId="0" borderId="14" xfId="4" applyFont="1" applyBorder="1" applyAlignment="1">
      <alignment horizontal="center" vertical="center" wrapText="1"/>
    </xf>
    <xf numFmtId="0" fontId="32" fillId="0" borderId="15" xfId="4" applyFont="1" applyBorder="1" applyAlignment="1">
      <alignment horizontal="center" vertical="center" wrapText="1"/>
    </xf>
    <xf numFmtId="0" fontId="32" fillId="0" borderId="54" xfId="4" applyFont="1" applyBorder="1" applyAlignment="1">
      <alignment horizontal="center" vertical="center" wrapText="1"/>
    </xf>
    <xf numFmtId="0" fontId="32" fillId="0" borderId="55" xfId="4" applyFont="1" applyBorder="1" applyAlignment="1">
      <alignment horizontal="center" vertical="center" wrapText="1"/>
    </xf>
    <xf numFmtId="0" fontId="32" fillId="0" borderId="56" xfId="4" applyFont="1" applyBorder="1" applyAlignment="1">
      <alignment horizontal="center" vertical="center" wrapText="1"/>
    </xf>
    <xf numFmtId="0" fontId="58" fillId="0" borderId="23" xfId="4" applyFont="1" applyBorder="1" applyAlignment="1">
      <alignment horizontal="left" vertical="center" wrapText="1"/>
    </xf>
    <xf numFmtId="0" fontId="33" fillId="0" borderId="23" xfId="4" applyFont="1" applyBorder="1" applyAlignment="1">
      <alignment horizontal="left" vertical="center" wrapText="1"/>
    </xf>
    <xf numFmtId="0" fontId="33" fillId="0" borderId="43" xfId="4" applyFont="1" applyBorder="1" applyAlignment="1">
      <alignment horizontal="left" vertical="center" wrapText="1"/>
    </xf>
    <xf numFmtId="0" fontId="32" fillId="9" borderId="1" xfId="4" applyFont="1" applyFill="1" applyBorder="1" applyAlignment="1">
      <alignment horizontal="center" vertical="center"/>
    </xf>
    <xf numFmtId="0" fontId="33" fillId="0" borderId="14" xfId="4" applyFont="1" applyBorder="1" applyAlignment="1">
      <alignment horizontal="center" vertical="center" wrapText="1"/>
    </xf>
    <xf numFmtId="0" fontId="33" fillId="0" borderId="0" xfId="4" applyFont="1" applyAlignment="1">
      <alignment horizontal="center" vertical="center" wrapText="1"/>
    </xf>
    <xf numFmtId="0" fontId="33" fillId="0" borderId="15" xfId="4" applyFont="1" applyBorder="1" applyAlignment="1">
      <alignment horizontal="center" vertical="center" wrapText="1"/>
    </xf>
    <xf numFmtId="0" fontId="62" fillId="0" borderId="0" xfId="4" applyFont="1" applyAlignment="1">
      <alignment horizontal="center" vertical="top" wrapText="1"/>
    </xf>
    <xf numFmtId="0" fontId="62" fillId="0" borderId="0" xfId="4" applyFont="1" applyAlignment="1">
      <alignment horizontal="center" vertical="top"/>
    </xf>
    <xf numFmtId="0" fontId="62" fillId="0" borderId="0" xfId="4" applyFont="1" applyAlignment="1">
      <alignment vertical="top" wrapText="1"/>
    </xf>
    <xf numFmtId="0" fontId="32" fillId="9" borderId="14" xfId="4" applyFont="1" applyFill="1" applyBorder="1" applyAlignment="1">
      <alignment horizontal="left" vertical="top"/>
    </xf>
    <xf numFmtId="0" fontId="32" fillId="9" borderId="0" xfId="4" applyFont="1" applyFill="1" applyAlignment="1">
      <alignment horizontal="left" vertical="top"/>
    </xf>
    <xf numFmtId="0" fontId="32" fillId="9" borderId="15" xfId="4" applyFont="1" applyFill="1" applyBorder="1" applyAlignment="1">
      <alignment horizontal="left" vertical="top"/>
    </xf>
    <xf numFmtId="0" fontId="32" fillId="9" borderId="54" xfId="4" applyFont="1" applyFill="1" applyBorder="1" applyAlignment="1">
      <alignment horizontal="left" vertical="top"/>
    </xf>
    <xf numFmtId="0" fontId="32" fillId="9" borderId="55" xfId="4" applyFont="1" applyFill="1" applyBorder="1" applyAlignment="1">
      <alignment horizontal="left" vertical="top"/>
    </xf>
    <xf numFmtId="0" fontId="32" fillId="9" borderId="56" xfId="4" applyFont="1" applyFill="1" applyBorder="1" applyAlignment="1">
      <alignment horizontal="left" vertical="top"/>
    </xf>
    <xf numFmtId="0" fontId="58" fillId="0" borderId="23" xfId="4" applyFont="1" applyBorder="1" applyAlignment="1">
      <alignment vertical="center" wrapText="1"/>
    </xf>
    <xf numFmtId="0" fontId="58" fillId="0" borderId="43" xfId="4" applyFont="1" applyBorder="1" applyAlignment="1">
      <alignment vertical="center" wrapText="1"/>
    </xf>
    <xf numFmtId="0" fontId="61" fillId="0" borderId="0" xfId="4" applyFont="1" applyAlignment="1">
      <alignment horizontal="center" vertical="top" wrapText="1"/>
    </xf>
    <xf numFmtId="0" fontId="61" fillId="0" borderId="0" xfId="4" applyFont="1" applyAlignment="1">
      <alignment horizontal="center" vertical="top"/>
    </xf>
    <xf numFmtId="0" fontId="32" fillId="9" borderId="10" xfId="4" applyFont="1" applyFill="1" applyBorder="1" applyAlignment="1">
      <alignment horizontal="left" vertical="center"/>
    </xf>
    <xf numFmtId="0" fontId="32" fillId="9" borderId="11" xfId="4" applyFont="1" applyFill="1" applyBorder="1" applyAlignment="1">
      <alignment horizontal="left" vertical="center"/>
    </xf>
    <xf numFmtId="0" fontId="32" fillId="9" borderId="12" xfId="4" applyFont="1" applyFill="1" applyBorder="1" applyAlignment="1">
      <alignment horizontal="left" vertical="center"/>
    </xf>
    <xf numFmtId="0" fontId="32" fillId="0" borderId="1" xfId="4" applyFont="1" applyBorder="1" applyAlignment="1">
      <alignment horizontal="center" vertical="center"/>
    </xf>
    <xf numFmtId="0" fontId="33" fillId="9" borderId="0" xfId="4" applyFont="1" applyFill="1" applyAlignment="1">
      <alignment horizontal="center" vertical="center"/>
    </xf>
    <xf numFmtId="0" fontId="33" fillId="0" borderId="1" xfId="4" applyFont="1" applyBorder="1" applyAlignment="1">
      <alignment horizontal="left" vertical="center" shrinkToFit="1"/>
    </xf>
    <xf numFmtId="0" fontId="61" fillId="0" borderId="1" xfId="4" applyFont="1" applyBorder="1" applyAlignment="1">
      <alignment horizontal="left" vertical="center" shrinkToFit="1"/>
    </xf>
    <xf numFmtId="0" fontId="33" fillId="9" borderId="1" xfId="4" applyFont="1" applyFill="1" applyBorder="1" applyAlignment="1">
      <alignment horizontal="left" vertical="center" shrinkToFit="1"/>
    </xf>
    <xf numFmtId="0" fontId="32" fillId="9" borderId="54" xfId="4" applyFont="1" applyFill="1" applyBorder="1" applyAlignment="1">
      <alignment horizontal="left" vertical="center"/>
    </xf>
    <xf numFmtId="0" fontId="32" fillId="9" borderId="55" xfId="4" applyFont="1" applyFill="1" applyBorder="1" applyAlignment="1">
      <alignment horizontal="left" vertical="center"/>
    </xf>
    <xf numFmtId="0" fontId="32" fillId="9" borderId="56" xfId="4" applyFont="1" applyFill="1" applyBorder="1" applyAlignment="1">
      <alignment horizontal="left" vertical="center"/>
    </xf>
    <xf numFmtId="0" fontId="32" fillId="0" borderId="0" xfId="4" applyFont="1" applyAlignment="1">
      <alignment horizontal="left" vertical="center" shrinkToFit="1"/>
    </xf>
    <xf numFmtId="0" fontId="32" fillId="9" borderId="43" xfId="4" applyFont="1" applyFill="1" applyBorder="1" applyAlignment="1">
      <alignment vertical="center"/>
    </xf>
    <xf numFmtId="0" fontId="32" fillId="9" borderId="24" xfId="4" applyFont="1" applyFill="1" applyBorder="1" applyAlignment="1">
      <alignment vertical="center"/>
    </xf>
    <xf numFmtId="0" fontId="32" fillId="0" borderId="23" xfId="4" applyFont="1" applyBorder="1" applyAlignment="1">
      <alignment vertical="center"/>
    </xf>
    <xf numFmtId="0" fontId="32" fillId="0" borderId="43" xfId="4" applyFont="1" applyBorder="1" applyAlignment="1">
      <alignment vertical="center"/>
    </xf>
    <xf numFmtId="0" fontId="32" fillId="9" borderId="23" xfId="4" applyFont="1" applyFill="1" applyBorder="1" applyAlignment="1">
      <alignment horizontal="right" vertical="center"/>
    </xf>
    <xf numFmtId="0" fontId="32" fillId="9" borderId="43" xfId="4" applyFont="1" applyFill="1" applyBorder="1" applyAlignment="1">
      <alignment horizontal="right" vertical="center"/>
    </xf>
    <xf numFmtId="0" fontId="32" fillId="9" borderId="24" xfId="4" applyFont="1" applyFill="1" applyBorder="1" applyAlignment="1">
      <alignment horizontal="right" vertical="center"/>
    </xf>
    <xf numFmtId="0" fontId="33" fillId="0" borderId="23" xfId="4" applyFont="1" applyBorder="1" applyAlignment="1">
      <alignment vertical="center"/>
    </xf>
    <xf numFmtId="0" fontId="33" fillId="0" borderId="43" xfId="4" applyFont="1" applyBorder="1" applyAlignment="1">
      <alignment vertical="center"/>
    </xf>
    <xf numFmtId="0" fontId="33" fillId="0" borderId="24" xfId="4" applyFont="1" applyBorder="1" applyAlignment="1">
      <alignment vertical="center"/>
    </xf>
    <xf numFmtId="0" fontId="33" fillId="0" borderId="0" xfId="4" applyFont="1" applyAlignment="1">
      <alignment horizontal="left" vertical="center" wrapText="1"/>
    </xf>
    <xf numFmtId="0" fontId="33" fillId="0" borderId="15" xfId="4" applyFont="1" applyBorder="1" applyAlignment="1">
      <alignment horizontal="left" vertical="center" wrapText="1"/>
    </xf>
    <xf numFmtId="0" fontId="61" fillId="0" borderId="0" xfId="4" applyFont="1" applyAlignment="1">
      <alignment horizontal="left" vertical="center" shrinkToFit="1"/>
    </xf>
    <xf numFmtId="0" fontId="33" fillId="9" borderId="43" xfId="4" applyFont="1" applyFill="1" applyBorder="1" applyAlignment="1">
      <alignment horizontal="center" vertical="center" wrapText="1"/>
    </xf>
    <xf numFmtId="0" fontId="33" fillId="0" borderId="55" xfId="4" applyFont="1" applyBorder="1" applyAlignment="1">
      <alignment horizontal="left" vertical="center" wrapText="1"/>
    </xf>
    <xf numFmtId="0" fontId="33" fillId="0" borderId="24" xfId="4" applyFont="1" applyBorder="1" applyAlignment="1">
      <alignment horizontal="left" vertical="center" wrapText="1"/>
    </xf>
    <xf numFmtId="0" fontId="32" fillId="0" borderId="176" xfId="4" applyFont="1" applyBorder="1" applyAlignment="1">
      <alignment horizontal="left" vertical="center"/>
    </xf>
    <xf numFmtId="0" fontId="32" fillId="0" borderId="177" xfId="4" applyFont="1" applyBorder="1" applyAlignment="1">
      <alignment horizontal="left" vertical="center"/>
    </xf>
    <xf numFmtId="0" fontId="32" fillId="0" borderId="178" xfId="4" applyFont="1" applyBorder="1" applyAlignment="1">
      <alignment horizontal="left" vertical="center"/>
    </xf>
    <xf numFmtId="0" fontId="33" fillId="0" borderId="54" xfId="4" applyFont="1" applyBorder="1" applyAlignment="1">
      <alignment horizontal="left" vertical="center" wrapText="1"/>
    </xf>
    <xf numFmtId="0" fontId="33" fillId="0" borderId="56" xfId="4" applyFont="1" applyBorder="1" applyAlignment="1">
      <alignment horizontal="left" vertical="center" wrapText="1"/>
    </xf>
    <xf numFmtId="0" fontId="32" fillId="9" borderId="23" xfId="4" applyFont="1" applyFill="1" applyBorder="1" applyAlignment="1">
      <alignment horizontal="left" vertical="center"/>
    </xf>
    <xf numFmtId="0" fontId="32" fillId="9" borderId="43" xfId="4" applyFont="1" applyFill="1" applyBorder="1" applyAlignment="1">
      <alignment horizontal="left" vertical="center"/>
    </xf>
    <xf numFmtId="0" fontId="32" fillId="9" borderId="24" xfId="4" applyFont="1" applyFill="1" applyBorder="1" applyAlignment="1">
      <alignment horizontal="left" vertical="center"/>
    </xf>
    <xf numFmtId="0" fontId="57" fillId="0" borderId="0" xfId="4" applyFont="1" applyAlignment="1">
      <alignment horizontal="left" vertical="center" wrapText="1"/>
    </xf>
    <xf numFmtId="0" fontId="33" fillId="0" borderId="23" xfId="4" applyFont="1" applyBorder="1" applyAlignment="1">
      <alignment horizontal="left" vertical="center" wrapText="1" indent="1"/>
    </xf>
    <xf numFmtId="0" fontId="33" fillId="0" borderId="43" xfId="4" applyFont="1" applyBorder="1" applyAlignment="1">
      <alignment horizontal="left" vertical="center" wrapText="1" indent="1"/>
    </xf>
    <xf numFmtId="0" fontId="33" fillId="0" borderId="24" xfId="4" applyFont="1" applyBorder="1" applyAlignment="1">
      <alignment horizontal="left" vertical="center" wrapText="1" indent="1"/>
    </xf>
    <xf numFmtId="0" fontId="32" fillId="0" borderId="179" xfId="4" applyFont="1" applyBorder="1" applyAlignment="1">
      <alignment horizontal="left" vertical="center"/>
    </xf>
    <xf numFmtId="0" fontId="32" fillId="0" borderId="180" xfId="4" applyFont="1" applyBorder="1" applyAlignment="1">
      <alignment horizontal="left" vertical="center"/>
    </xf>
    <xf numFmtId="0" fontId="32" fillId="0" borderId="181" xfId="4" applyFont="1" applyBorder="1" applyAlignment="1">
      <alignment horizontal="left" vertical="center"/>
    </xf>
    <xf numFmtId="0" fontId="33" fillId="0" borderId="23" xfId="4" applyFont="1" applyBorder="1" applyAlignment="1">
      <alignment horizontal="left" vertical="center"/>
    </xf>
    <xf numFmtId="0" fontId="33" fillId="0" borderId="43" xfId="4" applyFont="1" applyBorder="1" applyAlignment="1">
      <alignment horizontal="left" vertical="center"/>
    </xf>
    <xf numFmtId="0" fontId="33" fillId="0" borderId="24" xfId="4" applyFont="1" applyBorder="1" applyAlignment="1">
      <alignment horizontal="left" vertical="center"/>
    </xf>
    <xf numFmtId="0" fontId="32" fillId="0" borderId="47" xfId="4" applyFont="1" applyBorder="1" applyAlignment="1">
      <alignment horizontal="left" vertical="center" wrapText="1"/>
    </xf>
    <xf numFmtId="0" fontId="33" fillId="0" borderId="0" xfId="4" applyFont="1" applyAlignment="1">
      <alignment horizontal="left" vertical="center"/>
    </xf>
    <xf numFmtId="0" fontId="32" fillId="0" borderId="0" xfId="4" applyFont="1" applyAlignment="1">
      <alignment horizontal="left" vertical="top" wrapText="1"/>
    </xf>
    <xf numFmtId="0" fontId="33" fillId="0" borderId="55" xfId="4" applyFont="1" applyBorder="1" applyAlignment="1">
      <alignment horizontal="left" vertical="center"/>
    </xf>
    <xf numFmtId="0" fontId="33" fillId="0" borderId="56" xfId="4" applyFont="1" applyBorder="1" applyAlignment="1">
      <alignment horizontal="left" vertical="center"/>
    </xf>
    <xf numFmtId="0" fontId="33" fillId="0" borderId="1" xfId="4" applyFont="1" applyBorder="1" applyAlignment="1">
      <alignment horizontal="center" vertical="center"/>
    </xf>
    <xf numFmtId="0" fontId="33" fillId="9" borderId="23" xfId="4" applyFont="1" applyFill="1" applyBorder="1" applyAlignment="1">
      <alignment horizontal="left" vertical="center" wrapText="1"/>
    </xf>
    <xf numFmtId="0" fontId="33" fillId="0" borderId="0" xfId="4" applyFont="1" applyAlignment="1">
      <alignment horizontal="left" wrapText="1"/>
    </xf>
    <xf numFmtId="0" fontId="33" fillId="0" borderId="0" xfId="4" applyFont="1" applyAlignment="1">
      <alignment vertical="center" wrapText="1"/>
    </xf>
    <xf numFmtId="0" fontId="32" fillId="0" borderId="24" xfId="4" applyFont="1" applyBorder="1" applyAlignment="1">
      <alignment horizontal="left" vertical="center"/>
    </xf>
    <xf numFmtId="0" fontId="32" fillId="0" borderId="23" xfId="4" applyFont="1" applyBorder="1" applyAlignment="1">
      <alignment vertical="center" wrapText="1"/>
    </xf>
    <xf numFmtId="0" fontId="32" fillId="0" borderId="43" xfId="4" applyFont="1" applyBorder="1" applyAlignment="1">
      <alignment vertical="center" wrapText="1"/>
    </xf>
    <xf numFmtId="0" fontId="32" fillId="0" borderId="24" xfId="4" applyFont="1" applyBorder="1" applyAlignment="1">
      <alignment vertical="center" wrapText="1"/>
    </xf>
    <xf numFmtId="0" fontId="32" fillId="0" borderId="1" xfId="4" applyFont="1" applyBorder="1" applyAlignment="1">
      <alignment horizontal="center" vertical="center" wrapText="1"/>
    </xf>
    <xf numFmtId="0" fontId="58" fillId="0" borderId="1" xfId="4" applyFont="1" applyBorder="1" applyAlignment="1">
      <alignment horizontal="center" vertical="center"/>
    </xf>
    <xf numFmtId="0" fontId="58" fillId="9" borderId="23" xfId="4" applyFont="1" applyFill="1" applyBorder="1" applyAlignment="1">
      <alignment vertical="center"/>
    </xf>
    <xf numFmtId="0" fontId="58" fillId="9" borderId="43" xfId="4" applyFont="1" applyFill="1" applyBorder="1" applyAlignment="1">
      <alignment vertical="center"/>
    </xf>
    <xf numFmtId="0" fontId="58" fillId="9" borderId="24" xfId="4" applyFont="1" applyFill="1" applyBorder="1" applyAlignment="1">
      <alignment vertical="center"/>
    </xf>
    <xf numFmtId="0" fontId="32" fillId="9" borderId="9" xfId="4" applyFont="1" applyFill="1" applyBorder="1" applyAlignment="1">
      <alignment horizontal="center" vertical="center" wrapText="1"/>
    </xf>
    <xf numFmtId="0" fontId="32" fillId="9" borderId="24" xfId="4" applyFont="1" applyFill="1" applyBorder="1" applyAlignment="1">
      <alignment horizontal="center" vertical="center" wrapText="1"/>
    </xf>
    <xf numFmtId="0" fontId="32" fillId="9" borderId="1" xfId="4" applyFont="1" applyFill="1" applyBorder="1" applyAlignment="1">
      <alignment horizontal="center" vertical="center" wrapText="1"/>
    </xf>
    <xf numFmtId="38" fontId="32" fillId="0" borderId="1" xfId="7" applyFont="1" applyFill="1" applyBorder="1" applyAlignment="1">
      <alignment horizontal="center" vertical="center"/>
    </xf>
    <xf numFmtId="38" fontId="32" fillId="9" borderId="1" xfId="7" applyFont="1" applyFill="1" applyBorder="1" applyAlignment="1">
      <alignment horizontal="center" vertical="center" wrapText="1"/>
    </xf>
    <xf numFmtId="0" fontId="33" fillId="0" borderId="1" xfId="4" applyFont="1" applyBorder="1" applyAlignment="1">
      <alignment horizontal="center" vertical="center" wrapText="1"/>
    </xf>
    <xf numFmtId="188" fontId="32" fillId="9" borderId="11" xfId="4" applyNumberFormat="1" applyFont="1" applyFill="1" applyBorder="1" applyAlignment="1">
      <alignment horizontal="center" vertical="center"/>
    </xf>
    <xf numFmtId="188" fontId="32" fillId="9" borderId="55" xfId="4" applyNumberFormat="1" applyFont="1" applyFill="1" applyBorder="1" applyAlignment="1">
      <alignment horizontal="center" vertical="center"/>
    </xf>
    <xf numFmtId="188" fontId="32" fillId="0" borderId="11" xfId="4" applyNumberFormat="1" applyFont="1" applyBorder="1" applyAlignment="1">
      <alignment horizontal="center" vertical="center"/>
    </xf>
    <xf numFmtId="188" fontId="32" fillId="0" borderId="55" xfId="4" applyNumberFormat="1" applyFont="1" applyBorder="1" applyAlignment="1">
      <alignment horizontal="center" vertical="center"/>
    </xf>
    <xf numFmtId="188" fontId="32" fillId="0" borderId="12" xfId="4" applyNumberFormat="1" applyFont="1" applyBorder="1" applyAlignment="1">
      <alignment horizontal="center" vertical="center"/>
    </xf>
    <xf numFmtId="188" fontId="32" fillId="0" borderId="56" xfId="4" applyNumberFormat="1" applyFont="1" applyBorder="1" applyAlignment="1">
      <alignment horizontal="center" vertical="center"/>
    </xf>
    <xf numFmtId="0" fontId="61" fillId="0" borderId="0" xfId="4" applyFont="1" applyAlignment="1">
      <alignment horizontal="left" vertical="center"/>
    </xf>
    <xf numFmtId="188" fontId="32" fillId="9" borderId="23" xfId="4" applyNumberFormat="1" applyFont="1" applyFill="1" applyBorder="1" applyAlignment="1">
      <alignment horizontal="center" vertical="center"/>
    </xf>
    <xf numFmtId="188" fontId="32" fillId="9" borderId="43" xfId="4" applyNumberFormat="1" applyFont="1" applyFill="1" applyBorder="1" applyAlignment="1">
      <alignment horizontal="center" vertical="center"/>
    </xf>
    <xf numFmtId="0" fontId="61" fillId="0" borderId="0" xfId="4" applyFont="1" applyAlignment="1">
      <alignment horizontal="center" vertical="center"/>
    </xf>
    <xf numFmtId="0" fontId="61" fillId="0" borderId="0" xfId="4" applyFont="1" applyAlignment="1">
      <alignment horizontal="left" vertical="top" wrapText="1"/>
    </xf>
    <xf numFmtId="0" fontId="8" fillId="0" borderId="0" xfId="1" applyFont="1" applyAlignment="1">
      <alignment horizontal="left" vertical="center" wrapText="1"/>
    </xf>
    <xf numFmtId="0" fontId="4" fillId="2" borderId="0" xfId="1" applyFont="1" applyFill="1" applyAlignment="1">
      <alignment horizontal="left" vertical="center" wrapText="1"/>
    </xf>
    <xf numFmtId="0" fontId="4" fillId="2" borderId="0" xfId="1" applyFont="1" applyFill="1" applyAlignment="1">
      <alignment horizontal="left" vertical="center"/>
    </xf>
    <xf numFmtId="176" fontId="6" fillId="0" borderId="1" xfId="1" applyNumberFormat="1" applyFont="1" applyBorder="1" applyAlignment="1">
      <alignment horizontal="center" vertical="center"/>
    </xf>
    <xf numFmtId="0" fontId="6" fillId="0" borderId="1" xfId="1" applyFont="1" applyBorder="1" applyAlignment="1">
      <alignment horizontal="left" vertical="center" wrapText="1"/>
    </xf>
    <xf numFmtId="49" fontId="7" fillId="0" borderId="1" xfId="1" applyNumberFormat="1" applyFont="1" applyBorder="1" applyAlignment="1">
      <alignment horizontal="center" vertical="center"/>
    </xf>
    <xf numFmtId="0" fontId="11" fillId="0" borderId="0" xfId="1" applyFont="1" applyAlignment="1">
      <alignment horizontal="left" wrapText="1"/>
    </xf>
    <xf numFmtId="177" fontId="11" fillId="0" borderId="0" xfId="1" applyNumberFormat="1" applyFont="1" applyAlignment="1">
      <alignment horizontal="center" vertical="center"/>
    </xf>
    <xf numFmtId="0" fontId="14" fillId="0" borderId="2" xfId="1" applyFont="1" applyBorder="1" applyAlignment="1">
      <alignment horizontal="left" vertical="top" wrapText="1"/>
    </xf>
    <xf numFmtId="0" fontId="14" fillId="0" borderId="0" xfId="1" applyFont="1" applyAlignment="1">
      <alignment vertical="top" wrapText="1"/>
    </xf>
    <xf numFmtId="0" fontId="16" fillId="0" borderId="3" xfId="2" applyFont="1" applyBorder="1" applyAlignment="1">
      <alignment horizontal="center" vertical="center" wrapText="1"/>
    </xf>
    <xf numFmtId="0" fontId="16" fillId="0" borderId="13" xfId="2" applyFont="1" applyBorder="1" applyAlignment="1">
      <alignment horizontal="center" vertical="center" wrapText="1"/>
    </xf>
    <xf numFmtId="0" fontId="16" fillId="0" borderId="25" xfId="2" applyFont="1" applyBorder="1" applyAlignment="1">
      <alignment horizontal="center" vertical="center" wrapText="1"/>
    </xf>
    <xf numFmtId="0" fontId="17" fillId="0" borderId="4" xfId="2" applyFont="1" applyBorder="1" applyAlignment="1">
      <alignment horizontal="center" vertical="center" wrapText="1"/>
    </xf>
    <xf numFmtId="0" fontId="17" fillId="0" borderId="5" xfId="2" applyFont="1" applyBorder="1" applyAlignment="1">
      <alignment horizontal="center" vertical="center" wrapText="1"/>
    </xf>
    <xf numFmtId="0" fontId="17" fillId="0" borderId="14" xfId="2" applyFont="1" applyBorder="1" applyAlignment="1">
      <alignment horizontal="center" vertical="center" wrapText="1"/>
    </xf>
    <xf numFmtId="0" fontId="17" fillId="0" borderId="15" xfId="2" applyFont="1" applyBorder="1" applyAlignment="1">
      <alignment horizontal="center" vertical="center" wrapText="1"/>
    </xf>
    <xf numFmtId="0" fontId="6" fillId="0" borderId="9" xfId="1" applyFont="1" applyBorder="1" applyAlignment="1">
      <alignment horizontal="center" vertical="center"/>
    </xf>
    <xf numFmtId="0" fontId="6" fillId="0" borderId="18"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19" xfId="1" applyFont="1" applyBorder="1" applyAlignment="1">
      <alignment horizontal="center" vertical="center"/>
    </xf>
    <xf numFmtId="0" fontId="6" fillId="0" borderId="20" xfId="1" applyFont="1" applyBorder="1" applyAlignment="1">
      <alignment horizontal="center" vertical="center"/>
    </xf>
    <xf numFmtId="0" fontId="6" fillId="0" borderId="21" xfId="1" applyFont="1" applyBorder="1" applyAlignment="1">
      <alignment horizontal="center" vertical="center"/>
    </xf>
    <xf numFmtId="0" fontId="6" fillId="0" borderId="22" xfId="1" applyFont="1" applyBorder="1" applyAlignment="1">
      <alignment horizontal="center" vertical="center"/>
    </xf>
    <xf numFmtId="0" fontId="19" fillId="5" borderId="14" xfId="2" applyFont="1" applyFill="1" applyBorder="1" applyAlignment="1">
      <alignment horizontal="center" vertical="center"/>
    </xf>
    <xf numFmtId="0" fontId="19" fillId="5" borderId="26" xfId="2" applyFont="1" applyFill="1" applyBorder="1" applyAlignment="1">
      <alignment horizontal="center" vertical="center"/>
    </xf>
    <xf numFmtId="0" fontId="17" fillId="0" borderId="15" xfId="2" applyFont="1" applyBorder="1" applyAlignment="1">
      <alignment horizontal="center" vertical="center"/>
    </xf>
    <xf numFmtId="0" fontId="17" fillId="0" borderId="27" xfId="2" applyFont="1" applyBorder="1" applyAlignment="1">
      <alignment horizontal="center" vertical="center"/>
    </xf>
    <xf numFmtId="0" fontId="23" fillId="0" borderId="0" xfId="1" applyFont="1" applyAlignment="1">
      <alignment horizontal="center" vertical="center" shrinkToFit="1"/>
    </xf>
    <xf numFmtId="0" fontId="22" fillId="0" borderId="0" xfId="1" applyFont="1" applyAlignment="1">
      <alignment horizontal="center" vertical="center" shrinkToFit="1"/>
    </xf>
    <xf numFmtId="0" fontId="24" fillId="0" borderId="0" xfId="1" applyFont="1" applyAlignment="1">
      <alignment horizontal="center" vertical="center" wrapText="1"/>
    </xf>
    <xf numFmtId="176" fontId="6" fillId="0" borderId="0" xfId="1" applyNumberFormat="1" applyFont="1" applyAlignment="1">
      <alignment horizontal="center" vertical="center"/>
    </xf>
    <xf numFmtId="176" fontId="6" fillId="0" borderId="32" xfId="1" applyNumberFormat="1" applyFont="1" applyBorder="1" applyAlignment="1">
      <alignment horizontal="center" vertical="center"/>
    </xf>
    <xf numFmtId="0" fontId="12" fillId="7" borderId="0" xfId="1" applyFont="1" applyFill="1" applyAlignment="1">
      <alignment horizontal="left" vertical="center" wrapText="1"/>
    </xf>
    <xf numFmtId="0" fontId="4" fillId="8" borderId="0" xfId="1" applyFont="1" applyFill="1" applyAlignment="1">
      <alignment vertical="center" wrapText="1"/>
    </xf>
    <xf numFmtId="0" fontId="4" fillId="8" borderId="0" xfId="1" applyFont="1" applyFill="1" applyAlignment="1">
      <alignment vertical="center"/>
    </xf>
    <xf numFmtId="0" fontId="14" fillId="0" borderId="0" xfId="1" applyFont="1" applyAlignment="1">
      <alignment horizontal="left" wrapText="1"/>
    </xf>
    <xf numFmtId="177" fontId="6" fillId="0" borderId="0" xfId="1" applyNumberFormat="1" applyFont="1" applyAlignment="1">
      <alignment horizontal="center" vertical="center"/>
    </xf>
    <xf numFmtId="0" fontId="16" fillId="0" borderId="34" xfId="2" applyFont="1" applyBorder="1" applyAlignment="1">
      <alignment horizontal="center" vertical="center" wrapText="1"/>
    </xf>
    <xf numFmtId="0" fontId="16" fillId="0" borderId="36" xfId="2" applyFont="1" applyBorder="1" applyAlignment="1">
      <alignment horizontal="center" vertical="center"/>
    </xf>
    <xf numFmtId="0" fontId="16" fillId="0" borderId="38" xfId="2" applyFont="1" applyBorder="1" applyAlignment="1">
      <alignment horizontal="center" vertical="center"/>
    </xf>
    <xf numFmtId="0" fontId="6" fillId="0" borderId="19" xfId="1" applyFont="1" applyBorder="1" applyAlignment="1">
      <alignment horizontal="center" vertical="center" shrinkToFit="1"/>
    </xf>
    <xf numFmtId="0" fontId="6" fillId="0" borderId="20" xfId="1" applyFont="1" applyBorder="1" applyAlignment="1">
      <alignment horizontal="center" vertical="center" shrinkToFit="1"/>
    </xf>
    <xf numFmtId="0" fontId="6" fillId="0" borderId="21" xfId="1" applyFont="1" applyBorder="1" applyAlignment="1">
      <alignment horizontal="center" vertical="center" shrinkToFit="1"/>
    </xf>
    <xf numFmtId="0" fontId="6" fillId="0" borderId="22" xfId="1" applyFont="1" applyBorder="1" applyAlignment="1">
      <alignment horizontal="center" vertical="center" shrinkToFit="1"/>
    </xf>
    <xf numFmtId="0" fontId="30" fillId="5" borderId="14" xfId="2" applyFont="1" applyFill="1" applyBorder="1" applyAlignment="1">
      <alignment horizontal="right" vertical="center"/>
    </xf>
    <xf numFmtId="0" fontId="30" fillId="5" borderId="26" xfId="2" applyFont="1" applyFill="1" applyBorder="1" applyAlignment="1">
      <alignment horizontal="right" vertical="center"/>
    </xf>
    <xf numFmtId="0" fontId="4" fillId="5" borderId="0" xfId="1" applyFont="1" applyFill="1" applyAlignment="1">
      <alignment vertical="center" wrapText="1"/>
    </xf>
    <xf numFmtId="0" fontId="4" fillId="5" borderId="0" xfId="1" applyFont="1" applyFill="1" applyAlignment="1">
      <alignment vertical="center"/>
    </xf>
    <xf numFmtId="176" fontId="25" fillId="0" borderId="40" xfId="1" applyNumberFormat="1" applyFont="1" applyBorder="1" applyAlignment="1">
      <alignment horizontal="center" vertical="center" shrinkToFit="1"/>
    </xf>
    <xf numFmtId="176" fontId="25" fillId="0" borderId="41" xfId="1" applyNumberFormat="1" applyFont="1" applyBorder="1" applyAlignment="1">
      <alignment horizontal="center" vertical="center" shrinkToFit="1"/>
    </xf>
    <xf numFmtId="176" fontId="25" fillId="0" borderId="42" xfId="1" applyNumberFormat="1" applyFont="1" applyBorder="1" applyAlignment="1">
      <alignment horizontal="center" vertical="center" shrinkToFit="1"/>
    </xf>
    <xf numFmtId="0" fontId="34" fillId="10" borderId="10" xfId="5" applyFont="1" applyFill="1" applyBorder="1" applyAlignment="1" applyProtection="1">
      <alignment horizontal="center" vertical="center" shrinkToFit="1"/>
      <protection locked="0"/>
    </xf>
    <xf numFmtId="0" fontId="34" fillId="10" borderId="11" xfId="5" applyFont="1" applyFill="1" applyBorder="1" applyAlignment="1" applyProtection="1">
      <alignment horizontal="center" vertical="center" shrinkToFit="1"/>
      <protection locked="0"/>
    </xf>
    <xf numFmtId="0" fontId="34" fillId="10" borderId="12" xfId="5" applyFont="1" applyFill="1" applyBorder="1" applyAlignment="1" applyProtection="1">
      <alignment horizontal="center" vertical="center" shrinkToFit="1"/>
      <protection locked="0"/>
    </xf>
    <xf numFmtId="0" fontId="34" fillId="10" borderId="14" xfId="5" applyFont="1" applyFill="1" applyBorder="1" applyAlignment="1" applyProtection="1">
      <alignment horizontal="center" vertical="center" shrinkToFit="1"/>
      <protection locked="0"/>
    </xf>
    <xf numFmtId="0" fontId="34" fillId="10" borderId="0" xfId="5" applyFont="1" applyFill="1" applyAlignment="1" applyProtection="1">
      <alignment horizontal="center" vertical="center" shrinkToFit="1"/>
      <protection locked="0"/>
    </xf>
    <xf numFmtId="0" fontId="34" fillId="10" borderId="15" xfId="5" applyFont="1" applyFill="1" applyBorder="1" applyAlignment="1" applyProtection="1">
      <alignment horizontal="center" vertical="center" shrinkToFit="1"/>
      <protection locked="0"/>
    </xf>
    <xf numFmtId="0" fontId="34" fillId="12" borderId="23" xfId="5" applyFont="1" applyFill="1" applyBorder="1" applyAlignment="1" applyProtection="1">
      <alignment horizontal="center" vertical="center" shrinkToFit="1"/>
      <protection locked="0"/>
    </xf>
    <xf numFmtId="0" fontId="34" fillId="12" borderId="43" xfId="5" applyFont="1" applyFill="1" applyBorder="1" applyAlignment="1" applyProtection="1">
      <alignment horizontal="center" vertical="center" shrinkToFit="1"/>
      <protection locked="0"/>
    </xf>
    <xf numFmtId="0" fontId="34" fillId="12" borderId="24" xfId="5" applyFont="1" applyFill="1" applyBorder="1" applyAlignment="1" applyProtection="1">
      <alignment horizontal="center" vertical="center" shrinkToFit="1"/>
      <protection locked="0"/>
    </xf>
    <xf numFmtId="0" fontId="34" fillId="0" borderId="138" xfId="5" applyFont="1" applyBorder="1" applyAlignment="1">
      <alignment horizontal="center" vertical="center" wrapText="1"/>
    </xf>
    <xf numFmtId="0" fontId="34" fillId="0" borderId="139" xfId="5" applyFont="1" applyBorder="1" applyAlignment="1">
      <alignment horizontal="center" vertical="center" wrapText="1"/>
    </xf>
    <xf numFmtId="0" fontId="34" fillId="0" borderId="113" xfId="5" applyFont="1" applyBorder="1" applyAlignment="1">
      <alignment horizontal="center" vertical="center"/>
    </xf>
    <xf numFmtId="0" fontId="34" fillId="0" borderId="123" xfId="5" applyFont="1" applyBorder="1" applyAlignment="1">
      <alignment horizontal="center" vertical="center"/>
    </xf>
    <xf numFmtId="0" fontId="34" fillId="10" borderId="97" xfId="5" applyFont="1" applyFill="1" applyBorder="1" applyAlignment="1" applyProtection="1">
      <alignment horizontal="center" vertical="center" shrinkToFit="1"/>
      <protection locked="0"/>
    </xf>
    <xf numFmtId="0" fontId="34" fillId="10" borderId="5" xfId="5" applyFont="1" applyFill="1" applyBorder="1" applyAlignment="1" applyProtection="1">
      <alignment horizontal="center" vertical="center" shrinkToFit="1"/>
      <protection locked="0"/>
    </xf>
    <xf numFmtId="0" fontId="34" fillId="10" borderId="100" xfId="5" applyFont="1" applyFill="1" applyBorder="1" applyAlignment="1" applyProtection="1">
      <alignment horizontal="center" vertical="center" shrinkToFit="1"/>
      <protection locked="0"/>
    </xf>
    <xf numFmtId="0" fontId="34" fillId="10" borderId="4" xfId="5" applyFont="1" applyFill="1" applyBorder="1" applyAlignment="1" applyProtection="1">
      <alignment horizontal="center" vertical="center" wrapText="1"/>
      <protection locked="0"/>
    </xf>
    <xf numFmtId="0" fontId="34" fillId="10" borderId="5" xfId="5" applyFont="1" applyFill="1" applyBorder="1" applyAlignment="1" applyProtection="1">
      <alignment horizontal="center" vertical="center" wrapText="1"/>
      <protection locked="0"/>
    </xf>
    <xf numFmtId="0" fontId="34" fillId="10" borderId="14" xfId="5" applyFont="1" applyFill="1" applyBorder="1" applyAlignment="1" applyProtection="1">
      <alignment horizontal="center" vertical="center" wrapText="1"/>
      <protection locked="0"/>
    </xf>
    <xf numFmtId="0" fontId="34" fillId="10" borderId="15" xfId="5" applyFont="1" applyFill="1" applyBorder="1" applyAlignment="1" applyProtection="1">
      <alignment horizontal="center" vertical="center" wrapText="1"/>
      <protection locked="0"/>
    </xf>
    <xf numFmtId="0" fontId="34" fillId="10" borderId="4" xfId="5" applyFont="1" applyFill="1" applyBorder="1" applyAlignment="1" applyProtection="1">
      <alignment horizontal="center" vertical="center" shrinkToFit="1"/>
      <protection locked="0"/>
    </xf>
    <xf numFmtId="0" fontId="34" fillId="10" borderId="6" xfId="5" applyFont="1" applyFill="1" applyBorder="1" applyAlignment="1" applyProtection="1">
      <alignment horizontal="center" vertical="center" shrinkToFit="1"/>
      <protection locked="0"/>
    </xf>
    <xf numFmtId="0" fontId="34" fillId="12" borderId="114" xfId="5" applyFont="1" applyFill="1" applyBorder="1" applyAlignment="1" applyProtection="1">
      <alignment horizontal="center" vertical="center" shrinkToFit="1"/>
      <protection locked="0"/>
    </xf>
    <xf numFmtId="0" fontId="34" fillId="12" borderId="115" xfId="5" applyFont="1" applyFill="1" applyBorder="1" applyAlignment="1" applyProtection="1">
      <alignment horizontal="center" vertical="center" shrinkToFit="1"/>
      <protection locked="0"/>
    </xf>
    <xf numFmtId="0" fontId="34" fillId="12" borderId="116" xfId="5" applyFont="1" applyFill="1" applyBorder="1" applyAlignment="1" applyProtection="1">
      <alignment horizontal="center" vertical="center" shrinkToFit="1"/>
      <protection locked="0"/>
    </xf>
    <xf numFmtId="0" fontId="34" fillId="0" borderId="120" xfId="5" applyFont="1" applyBorder="1" applyAlignment="1">
      <alignment horizontal="center" vertical="center" wrapText="1"/>
    </xf>
    <xf numFmtId="0" fontId="34" fillId="0" borderId="121" xfId="5" applyFont="1" applyBorder="1" applyAlignment="1">
      <alignment horizontal="center" vertical="center" wrapText="1"/>
    </xf>
    <xf numFmtId="0" fontId="42" fillId="10" borderId="0" xfId="5" applyFont="1" applyFill="1" applyAlignment="1" applyProtection="1">
      <alignment horizontal="center" vertical="center" shrinkToFit="1"/>
      <protection locked="0"/>
    </xf>
    <xf numFmtId="0" fontId="42" fillId="11" borderId="0" xfId="5" applyFont="1" applyFill="1" applyAlignment="1" applyProtection="1">
      <alignment horizontal="center" vertical="center" shrinkToFit="1"/>
      <protection locked="0"/>
    </xf>
    <xf numFmtId="0" fontId="42" fillId="12" borderId="0" xfId="5" applyFont="1" applyFill="1" applyAlignment="1" applyProtection="1">
      <alignment horizontal="center" vertical="center"/>
      <protection locked="0"/>
    </xf>
    <xf numFmtId="0" fontId="42" fillId="0" borderId="0" xfId="5" applyFont="1" applyAlignment="1">
      <alignment horizontal="center" vertical="center"/>
    </xf>
    <xf numFmtId="0" fontId="34" fillId="10" borderId="23" xfId="5" applyFont="1" applyFill="1" applyBorder="1" applyAlignment="1" applyProtection="1">
      <alignment horizontal="center" vertical="center"/>
      <protection locked="0"/>
    </xf>
    <xf numFmtId="0" fontId="34" fillId="11" borderId="43" xfId="5" applyFont="1" applyFill="1" applyBorder="1" applyAlignment="1" applyProtection="1">
      <alignment horizontal="center" vertical="center"/>
      <protection locked="0"/>
    </xf>
    <xf numFmtId="0" fontId="34" fillId="11" borderId="24" xfId="5" applyFont="1" applyFill="1" applyBorder="1" applyAlignment="1" applyProtection="1">
      <alignment horizontal="center" vertical="center"/>
      <protection locked="0"/>
    </xf>
    <xf numFmtId="0" fontId="34" fillId="0" borderId="6" xfId="5" quotePrefix="1" applyFont="1" applyBorder="1" applyAlignment="1">
      <alignment horizontal="center" vertical="center"/>
    </xf>
    <xf numFmtId="0" fontId="34" fillId="0" borderId="6" xfId="5" applyFont="1" applyBorder="1" applyAlignment="1">
      <alignment horizontal="center" vertical="center"/>
    </xf>
    <xf numFmtId="0" fontId="44" fillId="0" borderId="98" xfId="5" applyFont="1" applyBorder="1" applyAlignment="1">
      <alignment horizontal="center" vertical="center" wrapText="1"/>
    </xf>
    <xf numFmtId="0" fontId="44" fillId="0" borderId="8" xfId="5" applyFont="1" applyBorder="1" applyAlignment="1">
      <alignment horizontal="center" vertical="center" wrapText="1"/>
    </xf>
    <xf numFmtId="0" fontId="44" fillId="0" borderId="103" xfId="5" applyFont="1" applyBorder="1" applyAlignment="1">
      <alignment horizontal="center" vertical="center" wrapText="1"/>
    </xf>
    <xf numFmtId="0" fontId="44" fillId="0" borderId="17" xfId="5" applyFont="1" applyBorder="1" applyAlignment="1">
      <alignment horizontal="center" vertical="center" wrapText="1"/>
    </xf>
    <xf numFmtId="0" fontId="44" fillId="0" borderId="112" xfId="5" applyFont="1" applyBorder="1" applyAlignment="1">
      <alignment horizontal="center" vertical="center" wrapText="1"/>
    </xf>
    <xf numFmtId="0" fontId="44" fillId="0" borderId="28" xfId="5" applyFont="1" applyBorder="1" applyAlignment="1">
      <alignment horizontal="center" vertical="center" wrapText="1"/>
    </xf>
    <xf numFmtId="0" fontId="44" fillId="0" borderId="97" xfId="5" applyFont="1" applyBorder="1" applyAlignment="1">
      <alignment horizontal="center" vertical="center" wrapText="1"/>
    </xf>
    <xf numFmtId="0" fontId="44" fillId="0" borderId="100" xfId="5" applyFont="1" applyBorder="1" applyAlignment="1">
      <alignment horizontal="center" vertical="center" wrapText="1"/>
    </xf>
    <xf numFmtId="0" fontId="44" fillId="0" borderId="107" xfId="5" applyFont="1" applyBorder="1" applyAlignment="1">
      <alignment horizontal="center" vertical="center" wrapText="1"/>
    </xf>
    <xf numFmtId="0" fontId="34" fillId="0" borderId="97" xfId="5" applyFont="1" applyBorder="1" applyAlignment="1">
      <alignment horizontal="center" vertical="center" wrapText="1"/>
    </xf>
    <xf numFmtId="0" fontId="34" fillId="0" borderId="6" xfId="5" applyFont="1" applyBorder="1" applyAlignment="1">
      <alignment horizontal="center" vertical="center" wrapText="1"/>
    </xf>
    <xf numFmtId="0" fontId="34" fillId="0" borderId="8" xfId="5" applyFont="1" applyBorder="1" applyAlignment="1">
      <alignment horizontal="center" vertical="center" wrapText="1"/>
    </xf>
    <xf numFmtId="0" fontId="34" fillId="0" borderId="100" xfId="5" applyFont="1" applyBorder="1" applyAlignment="1">
      <alignment horizontal="center" vertical="center" wrapText="1"/>
    </xf>
    <xf numFmtId="0" fontId="34" fillId="0" borderId="0" xfId="5" applyFont="1" applyAlignment="1">
      <alignment horizontal="center" vertical="center" wrapText="1"/>
    </xf>
    <xf numFmtId="0" fontId="34" fillId="0" borderId="17" xfId="5" applyFont="1" applyBorder="1" applyAlignment="1">
      <alignment horizontal="center" vertical="center" wrapText="1"/>
    </xf>
    <xf numFmtId="0" fontId="34" fillId="0" borderId="107" xfId="5" applyFont="1" applyBorder="1" applyAlignment="1">
      <alignment horizontal="center" vertical="center" wrapText="1"/>
    </xf>
    <xf numFmtId="0" fontId="34" fillId="0" borderId="2" xfId="5" applyFont="1" applyBorder="1" applyAlignment="1">
      <alignment horizontal="center" vertical="center" wrapText="1"/>
    </xf>
    <xf numFmtId="0" fontId="34" fillId="0" borderId="28" xfId="5" applyFont="1" applyBorder="1" applyAlignment="1">
      <alignment horizontal="center" vertical="center" wrapText="1"/>
    </xf>
    <xf numFmtId="0" fontId="34" fillId="0" borderId="43" xfId="5" applyFont="1" applyBorder="1" applyAlignment="1">
      <alignment horizontal="center" vertical="center"/>
    </xf>
    <xf numFmtId="0" fontId="34" fillId="0" borderId="101" xfId="5" applyFont="1" applyBorder="1" applyAlignment="1">
      <alignment horizontal="center" vertical="center"/>
    </xf>
    <xf numFmtId="0" fontId="34" fillId="0" borderId="102" xfId="5" applyFont="1" applyBorder="1" applyAlignment="1">
      <alignment horizontal="center" vertical="center"/>
    </xf>
    <xf numFmtId="0" fontId="34" fillId="12" borderId="23" xfId="5" applyFont="1" applyFill="1" applyBorder="1" applyAlignment="1" applyProtection="1">
      <alignment horizontal="center" vertical="center"/>
      <protection locked="0"/>
    </xf>
    <xf numFmtId="0" fontId="34" fillId="12" borderId="24" xfId="5" applyFont="1" applyFill="1" applyBorder="1" applyAlignment="1" applyProtection="1">
      <alignment horizontal="center" vertical="center"/>
      <protection locked="0"/>
    </xf>
    <xf numFmtId="0" fontId="34" fillId="13" borderId="23" xfId="5" applyFont="1" applyFill="1" applyBorder="1" applyAlignment="1">
      <alignment horizontal="center" vertical="center"/>
    </xf>
    <xf numFmtId="0" fontId="34" fillId="13" borderId="24" xfId="5" applyFont="1" applyFill="1" applyBorder="1" applyAlignment="1">
      <alignment horizontal="center" vertical="center"/>
    </xf>
    <xf numFmtId="1" fontId="34" fillId="0" borderId="140" xfId="5" applyNumberFormat="1" applyFont="1" applyBorder="1" applyAlignment="1">
      <alignment horizontal="center" vertical="center" wrapText="1"/>
    </xf>
    <xf numFmtId="1" fontId="34" fillId="0" borderId="139" xfId="5" applyNumberFormat="1" applyFont="1" applyBorder="1" applyAlignment="1">
      <alignment horizontal="center" vertical="center" wrapText="1"/>
    </xf>
    <xf numFmtId="0" fontId="34" fillId="12" borderId="132" xfId="5" applyFont="1" applyFill="1" applyBorder="1" applyAlignment="1" applyProtection="1">
      <alignment horizontal="left" vertical="center" wrapText="1"/>
      <protection locked="0"/>
    </xf>
    <xf numFmtId="0" fontId="34" fillId="12" borderId="11" xfId="5" applyFont="1" applyFill="1" applyBorder="1" applyAlignment="1" applyProtection="1">
      <alignment horizontal="left" vertical="center" wrapText="1"/>
      <protection locked="0"/>
    </xf>
    <xf numFmtId="0" fontId="34" fillId="12" borderId="133" xfId="5" applyFont="1" applyFill="1" applyBorder="1" applyAlignment="1" applyProtection="1">
      <alignment horizontal="left" vertical="center" wrapText="1"/>
      <protection locked="0"/>
    </xf>
    <xf numFmtId="0" fontId="34" fillId="12" borderId="100" xfId="5" applyFont="1" applyFill="1" applyBorder="1" applyAlignment="1" applyProtection="1">
      <alignment horizontal="left" vertical="center" wrapText="1"/>
      <protection locked="0"/>
    </xf>
    <xf numFmtId="0" fontId="34" fillId="12" borderId="0" xfId="5" applyFont="1" applyFill="1" applyAlignment="1" applyProtection="1">
      <alignment horizontal="left" vertical="center" wrapText="1"/>
      <protection locked="0"/>
    </xf>
    <xf numFmtId="0" fontId="34" fillId="12" borderId="17" xfId="5" applyFont="1" applyFill="1" applyBorder="1" applyAlignment="1" applyProtection="1">
      <alignment horizontal="left" vertical="center" wrapText="1"/>
      <protection locked="0"/>
    </xf>
    <xf numFmtId="183" fontId="34" fillId="0" borderId="130" xfId="5" applyNumberFormat="1" applyFont="1" applyBorder="1" applyAlignment="1">
      <alignment horizontal="center" vertical="center" wrapText="1"/>
    </xf>
    <xf numFmtId="183" fontId="34" fillId="0" borderId="126" xfId="5" applyNumberFormat="1" applyFont="1" applyBorder="1" applyAlignment="1">
      <alignment horizontal="center" vertical="center" wrapText="1"/>
    </xf>
    <xf numFmtId="183" fontId="34" fillId="0" borderId="131" xfId="5" applyNumberFormat="1" applyFont="1" applyBorder="1" applyAlignment="1">
      <alignment horizontal="center" vertical="center" wrapText="1"/>
    </xf>
    <xf numFmtId="0" fontId="34" fillId="10" borderId="132" xfId="5" applyFont="1" applyFill="1" applyBorder="1" applyAlignment="1" applyProtection="1">
      <alignment horizontal="center" vertical="center" shrinkToFit="1"/>
      <protection locked="0"/>
    </xf>
    <xf numFmtId="0" fontId="34" fillId="10" borderId="10" xfId="5" applyFont="1" applyFill="1" applyBorder="1" applyAlignment="1" applyProtection="1">
      <alignment horizontal="center" vertical="center" wrapText="1"/>
      <protection locked="0"/>
    </xf>
    <xf numFmtId="0" fontId="34" fillId="10" borderId="12" xfId="5" applyFont="1" applyFill="1" applyBorder="1" applyAlignment="1" applyProtection="1">
      <alignment horizontal="center" vertical="center" wrapText="1"/>
      <protection locked="0"/>
    </xf>
    <xf numFmtId="0" fontId="34" fillId="0" borderId="96" xfId="5" applyFont="1" applyBorder="1" applyAlignment="1">
      <alignment horizontal="center" vertical="center"/>
    </xf>
    <xf numFmtId="0" fontId="34" fillId="0" borderId="99" xfId="5" applyFont="1" applyBorder="1" applyAlignment="1">
      <alignment horizontal="center" vertical="center"/>
    </xf>
    <xf numFmtId="0" fontId="34" fillId="0" borderId="106" xfId="5" applyFont="1" applyBorder="1" applyAlignment="1">
      <alignment horizontal="center" vertical="center"/>
    </xf>
    <xf numFmtId="0" fontId="34" fillId="0" borderId="5" xfId="5" applyFont="1" applyBorder="1" applyAlignment="1">
      <alignment horizontal="center" vertical="center" wrapText="1"/>
    </xf>
    <xf numFmtId="0" fontId="34" fillId="0" borderId="15" xfId="5" applyFont="1" applyBorder="1" applyAlignment="1">
      <alignment horizontal="center" vertical="center" wrapText="1"/>
    </xf>
    <xf numFmtId="0" fontId="34" fillId="0" borderId="27" xfId="5" applyFont="1" applyBorder="1" applyAlignment="1">
      <alignment horizontal="center" vertical="center" wrapText="1"/>
    </xf>
    <xf numFmtId="0" fontId="43" fillId="0" borderId="4" xfId="5" applyFont="1" applyBorder="1" applyAlignment="1">
      <alignment horizontal="center" vertical="center" wrapText="1"/>
    </xf>
    <xf numFmtId="0" fontId="43" fillId="0" borderId="5" xfId="5" applyFont="1" applyBorder="1" applyAlignment="1">
      <alignment horizontal="center" vertical="center" wrapText="1"/>
    </xf>
    <xf numFmtId="0" fontId="43" fillId="0" borderId="14" xfId="5" applyFont="1" applyBorder="1" applyAlignment="1">
      <alignment horizontal="center" vertical="center" wrapText="1"/>
    </xf>
    <xf numFmtId="0" fontId="43" fillId="0" borderId="15" xfId="5" applyFont="1" applyBorder="1" applyAlignment="1">
      <alignment horizontal="center" vertical="center" wrapText="1"/>
    </xf>
    <xf numFmtId="0" fontId="43" fillId="0" borderId="26" xfId="5" applyFont="1" applyBorder="1" applyAlignment="1">
      <alignment horizontal="center" vertical="center" wrapText="1"/>
    </xf>
    <xf numFmtId="0" fontId="43" fillId="0" borderId="27" xfId="5" applyFont="1" applyBorder="1" applyAlignment="1">
      <alignment horizontal="center" vertical="center" wrapText="1"/>
    </xf>
    <xf numFmtId="0" fontId="34" fillId="0" borderId="4" xfId="5" applyFont="1" applyBorder="1" applyAlignment="1">
      <alignment horizontal="center" vertical="center" wrapText="1"/>
    </xf>
    <xf numFmtId="0" fontId="34" fillId="0" borderId="14" xfId="5" applyFont="1" applyBorder="1" applyAlignment="1">
      <alignment horizontal="center" vertical="center" wrapText="1"/>
    </xf>
    <xf numFmtId="0" fontId="34" fillId="0" borderId="26" xfId="5" applyFont="1" applyBorder="1" applyAlignment="1">
      <alignment horizontal="center" vertical="center" wrapText="1"/>
    </xf>
    <xf numFmtId="1" fontId="34" fillId="0" borderId="122" xfId="5" applyNumberFormat="1" applyFont="1" applyBorder="1" applyAlignment="1">
      <alignment horizontal="center" vertical="center" wrapText="1"/>
    </xf>
    <xf numFmtId="1" fontId="34" fillId="0" borderId="121" xfId="5" applyNumberFormat="1" applyFont="1" applyBorder="1" applyAlignment="1">
      <alignment horizontal="center" vertical="center" wrapText="1"/>
    </xf>
    <xf numFmtId="0" fontId="34" fillId="12" borderId="97" xfId="5" applyFont="1" applyFill="1" applyBorder="1" applyAlignment="1" applyProtection="1">
      <alignment horizontal="left" vertical="center" wrapText="1"/>
      <protection locked="0"/>
    </xf>
    <xf numFmtId="0" fontId="34" fillId="12" borderId="6" xfId="5" applyFont="1" applyFill="1" applyBorder="1" applyAlignment="1" applyProtection="1">
      <alignment horizontal="left" vertical="center" wrapText="1"/>
      <protection locked="0"/>
    </xf>
    <xf numFmtId="0" fontId="34" fillId="12" borderId="8" xfId="5" applyFont="1" applyFill="1" applyBorder="1" applyAlignment="1" applyProtection="1">
      <alignment horizontal="left" vertical="center" wrapText="1"/>
      <protection locked="0"/>
    </xf>
    <xf numFmtId="0" fontId="34" fillId="12" borderId="144" xfId="5" applyFont="1" applyFill="1" applyBorder="1" applyAlignment="1" applyProtection="1">
      <alignment horizontal="left" vertical="center" wrapText="1"/>
      <protection locked="0"/>
    </xf>
    <xf numFmtId="0" fontId="34" fillId="12" borderId="55" xfId="5" applyFont="1" applyFill="1" applyBorder="1" applyAlignment="1" applyProtection="1">
      <alignment horizontal="left" vertical="center" wrapText="1"/>
      <protection locked="0"/>
    </xf>
    <xf numFmtId="0" fontId="34" fillId="12" borderId="147" xfId="5" applyFont="1" applyFill="1" applyBorder="1" applyAlignment="1" applyProtection="1">
      <alignment horizontal="left" vertical="center" wrapText="1"/>
      <protection locked="0"/>
    </xf>
    <xf numFmtId="183" fontId="34" fillId="0" borderId="145" xfId="5" applyNumberFormat="1" applyFont="1" applyBorder="1" applyAlignment="1">
      <alignment horizontal="center" vertical="center" wrapText="1"/>
    </xf>
    <xf numFmtId="183" fontId="34" fillId="0" borderId="143" xfId="5" applyNumberFormat="1" applyFont="1" applyBorder="1" applyAlignment="1">
      <alignment horizontal="center" vertical="center" wrapText="1"/>
    </xf>
    <xf numFmtId="183" fontId="34" fillId="0" borderId="146" xfId="5" applyNumberFormat="1" applyFont="1" applyBorder="1" applyAlignment="1">
      <alignment horizontal="center" vertical="center" wrapText="1"/>
    </xf>
    <xf numFmtId="0" fontId="34" fillId="10" borderId="144" xfId="5" applyFont="1" applyFill="1" applyBorder="1" applyAlignment="1" applyProtection="1">
      <alignment horizontal="center" vertical="center" shrinkToFit="1"/>
      <protection locked="0"/>
    </xf>
    <xf numFmtId="0" fontId="34" fillId="10" borderId="56" xfId="5" applyFont="1" applyFill="1" applyBorder="1" applyAlignment="1" applyProtection="1">
      <alignment horizontal="center" vertical="center" shrinkToFit="1"/>
      <protection locked="0"/>
    </xf>
    <xf numFmtId="0" fontId="34" fillId="10" borderId="54" xfId="5" applyFont="1" applyFill="1" applyBorder="1" applyAlignment="1" applyProtection="1">
      <alignment horizontal="center" vertical="center" wrapText="1"/>
      <protection locked="0"/>
    </xf>
    <xf numFmtId="0" fontId="34" fillId="10" borderId="56" xfId="5" applyFont="1" applyFill="1" applyBorder="1" applyAlignment="1" applyProtection="1">
      <alignment horizontal="center" vertical="center" wrapText="1"/>
      <protection locked="0"/>
    </xf>
    <xf numFmtId="0" fontId="34" fillId="10" borderId="54" xfId="5" applyFont="1" applyFill="1" applyBorder="1" applyAlignment="1" applyProtection="1">
      <alignment horizontal="center" vertical="center" shrinkToFit="1"/>
      <protection locked="0"/>
    </xf>
    <xf numFmtId="0" fontId="34" fillId="10" borderId="55" xfId="5" applyFont="1" applyFill="1" applyBorder="1" applyAlignment="1" applyProtection="1">
      <alignment horizontal="center" vertical="center" shrinkToFit="1"/>
      <protection locked="0"/>
    </xf>
    <xf numFmtId="0" fontId="34" fillId="0" borderId="148" xfId="5" applyFont="1" applyBorder="1" applyAlignment="1">
      <alignment horizontal="center" vertical="center"/>
    </xf>
    <xf numFmtId="0" fontId="34" fillId="10" borderId="107" xfId="5" applyFont="1" applyFill="1" applyBorder="1" applyAlignment="1" applyProtection="1">
      <alignment horizontal="center" vertical="center" shrinkToFit="1"/>
      <protection locked="0"/>
    </xf>
    <xf numFmtId="0" fontId="34" fillId="10" borderId="27" xfId="5" applyFont="1" applyFill="1" applyBorder="1" applyAlignment="1" applyProtection="1">
      <alignment horizontal="center" vertical="center" shrinkToFit="1"/>
      <protection locked="0"/>
    </xf>
    <xf numFmtId="0" fontId="34" fillId="10" borderId="26" xfId="5" applyFont="1" applyFill="1" applyBorder="1" applyAlignment="1" applyProtection="1">
      <alignment horizontal="center" vertical="center" wrapText="1"/>
      <protection locked="0"/>
    </xf>
    <xf numFmtId="0" fontId="34" fillId="10" borderId="27" xfId="5" applyFont="1" applyFill="1" applyBorder="1" applyAlignment="1" applyProtection="1">
      <alignment horizontal="center" vertical="center" wrapText="1"/>
      <protection locked="0"/>
    </xf>
    <xf numFmtId="0" fontId="34" fillId="10" borderId="26" xfId="5" applyFont="1" applyFill="1" applyBorder="1" applyAlignment="1" applyProtection="1">
      <alignment horizontal="center" vertical="center" shrinkToFit="1"/>
      <protection locked="0"/>
    </xf>
    <xf numFmtId="0" fontId="34" fillId="10" borderId="2" xfId="5" applyFont="1" applyFill="1" applyBorder="1" applyAlignment="1" applyProtection="1">
      <alignment horizontal="center" vertical="center" shrinkToFit="1"/>
      <protection locked="0"/>
    </xf>
    <xf numFmtId="0" fontId="34" fillId="12" borderId="149" xfId="5" applyFont="1" applyFill="1" applyBorder="1" applyAlignment="1" applyProtection="1">
      <alignment horizontal="center" vertical="center" shrinkToFit="1"/>
      <protection locked="0"/>
    </xf>
    <xf numFmtId="0" fontId="34" fillId="12" borderId="150" xfId="5" applyFont="1" applyFill="1" applyBorder="1" applyAlignment="1" applyProtection="1">
      <alignment horizontal="center" vertical="center" shrinkToFit="1"/>
      <protection locked="0"/>
    </xf>
    <xf numFmtId="0" fontId="34" fillId="12" borderId="108" xfId="5" applyFont="1" applyFill="1" applyBorder="1" applyAlignment="1" applyProtection="1">
      <alignment horizontal="center" vertical="center" shrinkToFit="1"/>
      <protection locked="0"/>
    </xf>
    <xf numFmtId="0" fontId="44" fillId="0" borderId="0" xfId="5" applyFont="1" applyAlignment="1">
      <alignment horizontal="center" vertical="center"/>
    </xf>
    <xf numFmtId="0" fontId="44" fillId="0" borderId="0" xfId="5" applyFont="1" applyAlignment="1">
      <alignment horizontal="center" vertical="center" wrapText="1"/>
    </xf>
    <xf numFmtId="0" fontId="44" fillId="13" borderId="0" xfId="5" applyFont="1" applyFill="1" applyAlignment="1" applyProtection="1">
      <alignment horizontal="center" vertical="center" wrapText="1"/>
      <protection locked="0"/>
    </xf>
    <xf numFmtId="0" fontId="43" fillId="0" borderId="55" xfId="5" applyFont="1" applyBorder="1" applyAlignment="1">
      <alignment horizontal="center" vertical="center"/>
    </xf>
    <xf numFmtId="185" fontId="43" fillId="13" borderId="1" xfId="5" applyNumberFormat="1" applyFont="1" applyFill="1" applyBorder="1" applyAlignment="1">
      <alignment horizontal="center" vertical="center"/>
    </xf>
    <xf numFmtId="0" fontId="34" fillId="12" borderId="107" xfId="5" applyFont="1" applyFill="1" applyBorder="1" applyAlignment="1" applyProtection="1">
      <alignment horizontal="left" vertical="center" wrapText="1"/>
      <protection locked="0"/>
    </xf>
    <xf numFmtId="0" fontId="34" fillId="12" borderId="2" xfId="5" applyFont="1" applyFill="1" applyBorder="1" applyAlignment="1" applyProtection="1">
      <alignment horizontal="left" vertical="center" wrapText="1"/>
      <protection locked="0"/>
    </xf>
    <xf numFmtId="0" fontId="34" fillId="12" borderId="28" xfId="5" applyFont="1" applyFill="1" applyBorder="1" applyAlignment="1" applyProtection="1">
      <alignment horizontal="left" vertical="center" wrapText="1"/>
      <protection locked="0"/>
    </xf>
    <xf numFmtId="183" fontId="34" fillId="0" borderId="157" xfId="5" applyNumberFormat="1" applyFont="1" applyBorder="1" applyAlignment="1">
      <alignment horizontal="center" vertical="center" wrapText="1"/>
    </xf>
    <xf numFmtId="183" fontId="34" fillId="0" borderId="153" xfId="5" applyNumberFormat="1" applyFont="1" applyBorder="1" applyAlignment="1">
      <alignment horizontal="center" vertical="center" wrapText="1"/>
    </xf>
    <xf numFmtId="183" fontId="34" fillId="0" borderId="158" xfId="5" applyNumberFormat="1" applyFont="1" applyBorder="1" applyAlignment="1">
      <alignment horizontal="center" vertical="center" wrapText="1"/>
    </xf>
    <xf numFmtId="0" fontId="44" fillId="13" borderId="0" xfId="5" applyFont="1" applyFill="1" applyAlignment="1" applyProtection="1">
      <alignment horizontal="left" vertical="center" wrapText="1"/>
      <protection locked="0"/>
    </xf>
    <xf numFmtId="0" fontId="43" fillId="0" borderId="0" xfId="5" applyFont="1" applyAlignment="1">
      <alignment horizontal="center" vertical="center"/>
    </xf>
    <xf numFmtId="184" fontId="43" fillId="0" borderId="1" xfId="6" applyNumberFormat="1" applyFont="1" applyFill="1" applyBorder="1" applyAlignment="1">
      <alignment horizontal="right" vertical="center"/>
    </xf>
    <xf numFmtId="184" fontId="43" fillId="12" borderId="1" xfId="5" applyNumberFormat="1" applyFont="1" applyFill="1" applyBorder="1" applyAlignment="1" applyProtection="1">
      <alignment horizontal="right" vertical="center"/>
      <protection locked="0"/>
    </xf>
    <xf numFmtId="184" fontId="43" fillId="12" borderId="23" xfId="5" applyNumberFormat="1" applyFont="1" applyFill="1" applyBorder="1" applyAlignment="1" applyProtection="1">
      <alignment horizontal="right" vertical="center"/>
      <protection locked="0"/>
    </xf>
    <xf numFmtId="184" fontId="43" fillId="12" borderId="24" xfId="5" applyNumberFormat="1" applyFont="1" applyFill="1" applyBorder="1" applyAlignment="1" applyProtection="1">
      <alignment horizontal="right" vertical="center"/>
      <protection locked="0"/>
    </xf>
    <xf numFmtId="185" fontId="43" fillId="0" borderId="1" xfId="5" applyNumberFormat="1" applyFont="1" applyBorder="1" applyAlignment="1">
      <alignment horizontal="center" vertical="center"/>
    </xf>
    <xf numFmtId="0" fontId="43" fillId="0" borderId="1" xfId="5" applyFont="1" applyBorder="1" applyAlignment="1">
      <alignment horizontal="center" vertical="center"/>
    </xf>
    <xf numFmtId="184" fontId="43" fillId="0" borderId="1" xfId="5" applyNumberFormat="1" applyFont="1" applyBorder="1" applyAlignment="1">
      <alignment horizontal="right" vertical="center"/>
    </xf>
    <xf numFmtId="184" fontId="43" fillId="12" borderId="1" xfId="6" applyNumberFormat="1" applyFont="1" applyFill="1" applyBorder="1" applyAlignment="1" applyProtection="1">
      <alignment horizontal="right" vertical="center"/>
      <protection locked="0"/>
    </xf>
    <xf numFmtId="184" fontId="43" fillId="0" borderId="23" xfId="5" applyNumberFormat="1" applyFont="1" applyBorder="1" applyAlignment="1">
      <alignment horizontal="center" vertical="center"/>
    </xf>
    <xf numFmtId="184" fontId="43" fillId="0" borderId="24" xfId="5" applyNumberFormat="1" applyFont="1" applyBorder="1" applyAlignment="1">
      <alignment horizontal="center" vertical="center"/>
    </xf>
    <xf numFmtId="180" fontId="43" fillId="0" borderId="1" xfId="5" applyNumberFormat="1" applyFont="1" applyBorder="1" applyAlignment="1">
      <alignment horizontal="center" vertical="center"/>
    </xf>
    <xf numFmtId="0" fontId="43" fillId="13" borderId="1" xfId="5" applyFont="1" applyFill="1" applyBorder="1" applyAlignment="1">
      <alignment horizontal="center" vertical="center"/>
    </xf>
    <xf numFmtId="180" fontId="43" fillId="13" borderId="1" xfId="5" applyNumberFormat="1" applyFont="1" applyFill="1" applyBorder="1" applyAlignment="1">
      <alignment horizontal="center" vertical="center"/>
    </xf>
    <xf numFmtId="0" fontId="43" fillId="12" borderId="23" xfId="5" applyFont="1" applyFill="1" applyBorder="1" applyAlignment="1" applyProtection="1">
      <alignment horizontal="center" vertical="center"/>
      <protection locked="0"/>
    </xf>
    <xf numFmtId="0" fontId="43" fillId="12" borderId="24" xfId="5" applyFont="1" applyFill="1" applyBorder="1" applyAlignment="1" applyProtection="1">
      <alignment horizontal="center" vertical="center"/>
      <protection locked="0"/>
    </xf>
    <xf numFmtId="0" fontId="43" fillId="13" borderId="23" xfId="5" applyFont="1" applyFill="1" applyBorder="1" applyAlignment="1">
      <alignment horizontal="center" vertical="center"/>
    </xf>
    <xf numFmtId="0" fontId="43" fillId="13" borderId="24" xfId="5" applyFont="1" applyFill="1" applyBorder="1" applyAlignment="1">
      <alignment horizontal="center" vertical="center"/>
    </xf>
    <xf numFmtId="184" fontId="43" fillId="0" borderId="23" xfId="5" applyNumberFormat="1" applyFont="1" applyBorder="1" applyAlignment="1">
      <alignment horizontal="right" vertical="center"/>
    </xf>
    <xf numFmtId="184" fontId="43" fillId="0" borderId="24" xfId="5" applyNumberFormat="1" applyFont="1" applyBorder="1" applyAlignment="1">
      <alignment horizontal="right" vertical="center"/>
    </xf>
    <xf numFmtId="184" fontId="43" fillId="0" borderId="1" xfId="5" applyNumberFormat="1" applyFont="1" applyBorder="1" applyAlignment="1">
      <alignment horizontal="center" vertical="center"/>
    </xf>
    <xf numFmtId="0" fontId="40" fillId="13" borderId="1" xfId="5" applyFont="1" applyFill="1" applyBorder="1" applyAlignment="1">
      <alignment horizontal="center" vertical="center"/>
    </xf>
    <xf numFmtId="0" fontId="1" fillId="13" borderId="167" xfId="5" applyFill="1" applyBorder="1" applyAlignment="1">
      <alignment horizontal="center" vertical="center"/>
    </xf>
    <xf numFmtId="0" fontId="1" fillId="13" borderId="170" xfId="5" applyFill="1" applyBorder="1" applyAlignment="1">
      <alignment horizontal="center" vertical="center"/>
    </xf>
    <xf numFmtId="0" fontId="1" fillId="13" borderId="148" xfId="5" applyFill="1" applyBorder="1" applyAlignment="1">
      <alignment horizontal="center" vertical="center"/>
    </xf>
    <xf numFmtId="0" fontId="44" fillId="13" borderId="0" xfId="5" applyFont="1" applyFill="1" applyAlignment="1">
      <alignment horizontal="left" vertical="center" indent="1"/>
    </xf>
    <xf numFmtId="0" fontId="43" fillId="0" borderId="10" xfId="4" applyFont="1" applyBorder="1" applyAlignment="1">
      <alignment horizontal="left" vertical="top"/>
    </xf>
    <xf numFmtId="0" fontId="43" fillId="0" borderId="11" xfId="4" applyFont="1" applyBorder="1" applyAlignment="1">
      <alignment horizontal="left" vertical="top"/>
    </xf>
    <xf numFmtId="0" fontId="43" fillId="0" borderId="12" xfId="4" applyFont="1" applyBorder="1" applyAlignment="1">
      <alignment horizontal="left" vertical="top"/>
    </xf>
    <xf numFmtId="0" fontId="43" fillId="0" borderId="14" xfId="4" applyFont="1" applyBorder="1" applyAlignment="1">
      <alignment horizontal="left" vertical="top"/>
    </xf>
    <xf numFmtId="0" fontId="43" fillId="0" borderId="0" xfId="4" applyFont="1" applyAlignment="1">
      <alignment horizontal="left" vertical="top"/>
    </xf>
    <xf numFmtId="0" fontId="43" fillId="0" borderId="15" xfId="4" applyFont="1" applyBorder="1" applyAlignment="1">
      <alignment horizontal="left" vertical="top"/>
    </xf>
    <xf numFmtId="0" fontId="43" fillId="0" borderId="54" xfId="4" applyFont="1" applyBorder="1" applyAlignment="1">
      <alignment horizontal="left" vertical="top"/>
    </xf>
    <xf numFmtId="0" fontId="43" fillId="0" borderId="55" xfId="4" applyFont="1" applyBorder="1" applyAlignment="1">
      <alignment horizontal="left" vertical="top"/>
    </xf>
    <xf numFmtId="0" fontId="43" fillId="0" borderId="56" xfId="4" applyFont="1" applyBorder="1" applyAlignment="1">
      <alignment horizontal="left" vertical="top"/>
    </xf>
    <xf numFmtId="0" fontId="43" fillId="0" borderId="10" xfId="4" applyFont="1" applyBorder="1" applyAlignment="1">
      <alignment horizontal="left" vertical="center"/>
    </xf>
    <xf numFmtId="0" fontId="43" fillId="0" borderId="11" xfId="4" applyFont="1" applyBorder="1" applyAlignment="1">
      <alignment horizontal="left" vertical="center"/>
    </xf>
    <xf numFmtId="0" fontId="43" fillId="0" borderId="12" xfId="4" applyFont="1" applyBorder="1" applyAlignment="1">
      <alignment horizontal="left" vertical="center"/>
    </xf>
    <xf numFmtId="0" fontId="43" fillId="0" borderId="23" xfId="4" applyFont="1" applyBorder="1" applyAlignment="1">
      <alignment horizontal="left" vertical="center"/>
    </xf>
    <xf numFmtId="0" fontId="43" fillId="0" borderId="43" xfId="4" applyFont="1" applyBorder="1" applyAlignment="1">
      <alignment horizontal="left" vertical="center"/>
    </xf>
    <xf numFmtId="0" fontId="43" fillId="0" borderId="24" xfId="4" applyFont="1" applyBorder="1" applyAlignment="1">
      <alignment horizontal="left" vertical="center"/>
    </xf>
    <xf numFmtId="0" fontId="43" fillId="0" borderId="0" xfId="4" applyFont="1" applyAlignment="1">
      <alignment horizontal="center" vertical="center"/>
    </xf>
    <xf numFmtId="0" fontId="43" fillId="0" borderId="0" xfId="4" applyFont="1" applyAlignment="1">
      <alignment horizontal="right" vertical="center"/>
    </xf>
    <xf numFmtId="0" fontId="43" fillId="0" borderId="23" xfId="4" applyFont="1" applyBorder="1" applyAlignment="1">
      <alignment horizontal="center" vertical="center"/>
    </xf>
    <xf numFmtId="0" fontId="43" fillId="0" borderId="43" xfId="4" applyFont="1" applyBorder="1" applyAlignment="1">
      <alignment horizontal="center" vertical="center"/>
    </xf>
    <xf numFmtId="0" fontId="43" fillId="0" borderId="24" xfId="4" applyFont="1" applyBorder="1" applyAlignment="1">
      <alignment horizontal="center" vertical="center"/>
    </xf>
    <xf numFmtId="0" fontId="3" fillId="0" borderId="14" xfId="4" applyBorder="1" applyAlignment="1">
      <alignment horizontal="left" vertical="top"/>
    </xf>
    <xf numFmtId="0" fontId="3" fillId="0" borderId="0" xfId="4" applyAlignment="1">
      <alignment horizontal="left" vertical="top"/>
    </xf>
    <xf numFmtId="0" fontId="3" fillId="0" borderId="15" xfId="4" applyBorder="1" applyAlignment="1">
      <alignment horizontal="left" vertical="top"/>
    </xf>
    <xf numFmtId="0" fontId="3" fillId="0" borderId="54" xfId="4" applyBorder="1" applyAlignment="1">
      <alignment horizontal="left" vertical="top"/>
    </xf>
    <xf numFmtId="0" fontId="3" fillId="0" borderId="55" xfId="4" applyBorder="1" applyAlignment="1">
      <alignment horizontal="left" vertical="top"/>
    </xf>
    <xf numFmtId="0" fontId="3" fillId="0" borderId="56" xfId="4" applyBorder="1" applyAlignment="1">
      <alignment horizontal="left" vertical="top"/>
    </xf>
    <xf numFmtId="0" fontId="3" fillId="0" borderId="172" xfId="4" applyBorder="1" applyAlignment="1">
      <alignment horizontal="left" vertical="top"/>
    </xf>
    <xf numFmtId="0" fontId="3" fillId="0" borderId="173" xfId="4" applyBorder="1" applyAlignment="1">
      <alignment horizontal="left" vertical="top"/>
    </xf>
    <xf numFmtId="0" fontId="3" fillId="0" borderId="174" xfId="4" applyBorder="1" applyAlignment="1">
      <alignment horizontal="left" vertical="top"/>
    </xf>
    <xf numFmtId="0" fontId="43" fillId="0" borderId="29" xfId="4" applyFont="1" applyBorder="1" applyAlignment="1">
      <alignment horizontal="left" vertical="center"/>
    </xf>
    <xf numFmtId="0" fontId="43" fillId="0" borderId="66" xfId="4" applyFont="1" applyBorder="1" applyAlignment="1">
      <alignment horizontal="left" vertical="center"/>
    </xf>
    <xf numFmtId="0" fontId="43" fillId="0" borderId="30" xfId="4" applyFont="1" applyBorder="1" applyAlignment="1">
      <alignment horizontal="left" vertical="center"/>
    </xf>
    <xf numFmtId="0" fontId="43" fillId="0" borderId="71" xfId="4" applyFont="1" applyBorder="1" applyAlignment="1">
      <alignment horizontal="left" vertical="center"/>
    </xf>
    <xf numFmtId="0" fontId="43" fillId="0" borderId="72" xfId="4" applyFont="1" applyBorder="1" applyAlignment="1">
      <alignment horizontal="left" vertical="center"/>
    </xf>
    <xf numFmtId="0" fontId="43" fillId="0" borderId="73" xfId="4" applyFont="1" applyBorder="1" applyAlignment="1">
      <alignment horizontal="left" vertical="center"/>
    </xf>
    <xf numFmtId="0" fontId="43" fillId="0" borderId="175" xfId="4" applyFont="1" applyBorder="1" applyAlignment="1">
      <alignment horizontal="center" vertical="top"/>
    </xf>
    <xf numFmtId="0" fontId="3" fillId="0" borderId="43" xfId="4" applyBorder="1" applyAlignment="1">
      <alignment horizontal="left" vertical="top"/>
    </xf>
    <xf numFmtId="0" fontId="43" fillId="0" borderId="54" xfId="4" applyFont="1" applyBorder="1" applyAlignment="1">
      <alignment horizontal="left" vertical="center"/>
    </xf>
    <xf numFmtId="0" fontId="43" fillId="0" borderId="55" xfId="4" applyFont="1" applyBorder="1" applyAlignment="1">
      <alignment horizontal="left" vertical="center"/>
    </xf>
    <xf numFmtId="0" fontId="43" fillId="0" borderId="56" xfId="4" applyFont="1" applyBorder="1" applyAlignment="1">
      <alignment horizontal="left" vertical="center"/>
    </xf>
    <xf numFmtId="0" fontId="43" fillId="0" borderId="10" xfId="4" applyFont="1" applyBorder="1" applyAlignment="1">
      <alignment horizontal="left" vertical="top" wrapText="1"/>
    </xf>
    <xf numFmtId="0" fontId="32" fillId="0" borderId="10" xfId="2" applyFont="1" applyBorder="1" applyAlignment="1">
      <alignment horizontal="left" vertical="center"/>
    </xf>
    <xf numFmtId="0" fontId="32" fillId="0" borderId="11" xfId="2" applyFont="1" applyBorder="1" applyAlignment="1">
      <alignment horizontal="left" vertical="center"/>
    </xf>
    <xf numFmtId="0" fontId="32" fillId="0" borderId="12" xfId="2" applyFont="1" applyBorder="1" applyAlignment="1">
      <alignment horizontal="left" vertical="center"/>
    </xf>
    <xf numFmtId="0" fontId="32" fillId="0" borderId="0" xfId="2" applyFont="1" applyAlignment="1">
      <alignment horizontal="right" vertical="center"/>
    </xf>
    <xf numFmtId="0" fontId="32" fillId="0" borderId="0" xfId="2" applyFont="1" applyAlignment="1">
      <alignment horizontal="center" vertical="center"/>
    </xf>
    <xf numFmtId="0" fontId="44" fillId="0" borderId="0" xfId="2" applyFont="1" applyAlignment="1">
      <alignment horizontal="right"/>
    </xf>
    <xf numFmtId="0" fontId="32" fillId="0" borderId="23" xfId="2" applyFont="1" applyBorder="1" applyAlignment="1">
      <alignment horizontal="center" vertical="center"/>
    </xf>
    <xf numFmtId="0" fontId="32" fillId="0" borderId="43" xfId="2" applyFont="1" applyBorder="1" applyAlignment="1">
      <alignment horizontal="center" vertical="center"/>
    </xf>
    <xf numFmtId="0" fontId="32" fillId="0" borderId="24" xfId="2" applyFont="1" applyBorder="1" applyAlignment="1">
      <alignment horizontal="center" vertical="center"/>
    </xf>
    <xf numFmtId="0" fontId="32" fillId="9" borderId="23" xfId="2" applyFont="1" applyFill="1" applyBorder="1" applyAlignment="1">
      <alignment horizontal="center" vertical="center"/>
    </xf>
    <xf numFmtId="0" fontId="32" fillId="9" borderId="43" xfId="2" applyFont="1" applyFill="1" applyBorder="1" applyAlignment="1">
      <alignment horizontal="center" vertical="center"/>
    </xf>
    <xf numFmtId="0" fontId="32" fillId="9" borderId="24" xfId="2" applyFont="1" applyFill="1" applyBorder="1" applyAlignment="1">
      <alignment horizontal="center" vertical="center"/>
    </xf>
    <xf numFmtId="0" fontId="32" fillId="0" borderId="1" xfId="2" applyFont="1" applyBorder="1" applyAlignment="1">
      <alignment horizontal="left" vertical="center" wrapText="1"/>
    </xf>
    <xf numFmtId="0" fontId="32" fillId="9" borderId="1" xfId="2" applyFont="1" applyFill="1" applyBorder="1" applyAlignment="1">
      <alignment horizontal="center" vertical="center"/>
    </xf>
    <xf numFmtId="0" fontId="32" fillId="9" borderId="23" xfId="2" applyFont="1" applyFill="1" applyBorder="1" applyAlignment="1">
      <alignment horizontal="center" vertical="center" wrapText="1"/>
    </xf>
    <xf numFmtId="0" fontId="32" fillId="9" borderId="43" xfId="2" applyFont="1" applyFill="1" applyBorder="1" applyAlignment="1">
      <alignment horizontal="center" vertical="center" wrapText="1"/>
    </xf>
    <xf numFmtId="0" fontId="32" fillId="0" borderId="1" xfId="8" applyFont="1" applyBorder="1" applyAlignment="1">
      <alignment horizontal="left" vertical="center" wrapText="1"/>
    </xf>
    <xf numFmtId="0" fontId="32" fillId="0" borderId="23" xfId="2" applyFont="1" applyBorder="1" applyAlignment="1">
      <alignment horizontal="left" vertical="center" wrapText="1"/>
    </xf>
    <xf numFmtId="0" fontId="32" fillId="0" borderId="43" xfId="2" applyFont="1" applyBorder="1" applyAlignment="1">
      <alignment horizontal="left" vertical="center" wrapText="1"/>
    </xf>
    <xf numFmtId="0" fontId="32" fillId="0" borderId="24" xfId="2" applyFont="1" applyBorder="1" applyAlignment="1">
      <alignment horizontal="left" vertical="center" wrapText="1"/>
    </xf>
    <xf numFmtId="0" fontId="69" fillId="0" borderId="57" xfId="0" applyFont="1" applyBorder="1" applyAlignment="1" applyProtection="1">
      <alignment horizontal="center" vertical="center"/>
      <protection locked="0"/>
    </xf>
    <xf numFmtId="0" fontId="32" fillId="0" borderId="57" xfId="0" applyFont="1" applyBorder="1" applyProtection="1">
      <alignment vertical="center"/>
      <protection locked="0"/>
    </xf>
    <xf numFmtId="0" fontId="0" fillId="0" borderId="57" xfId="0" applyBorder="1" applyAlignment="1" applyProtection="1">
      <alignment horizontal="center" vertical="center"/>
      <protection locked="0"/>
    </xf>
    <xf numFmtId="0" fontId="70" fillId="0" borderId="57" xfId="0" applyFont="1" applyBorder="1" applyProtection="1">
      <alignment vertical="center"/>
      <protection locked="0"/>
    </xf>
    <xf numFmtId="0" fontId="0" fillId="0" borderId="57" xfId="0" applyBorder="1" applyAlignment="1" applyProtection="1">
      <alignment horizontal="left" vertical="center"/>
      <protection locked="0"/>
    </xf>
    <xf numFmtId="0" fontId="0" fillId="0" borderId="58" xfId="0" applyBorder="1" applyAlignment="1" applyProtection="1">
      <alignment horizontal="left" vertical="center"/>
      <protection locked="0"/>
    </xf>
    <xf numFmtId="0" fontId="69" fillId="0" borderId="55" xfId="0" applyFont="1" applyBorder="1" applyAlignment="1" applyProtection="1">
      <alignment horizontal="center" vertical="center"/>
      <protection locked="0"/>
    </xf>
    <xf numFmtId="0" fontId="32" fillId="0" borderId="55" xfId="0" applyFont="1" applyBorder="1" applyProtection="1">
      <alignment vertical="center"/>
      <protection locked="0"/>
    </xf>
    <xf numFmtId="0" fontId="0" fillId="0" borderId="55" xfId="0" applyBorder="1" applyAlignment="1" applyProtection="1">
      <alignment horizontal="center" vertical="center"/>
      <protection locked="0"/>
    </xf>
    <xf numFmtId="0" fontId="70" fillId="0" borderId="55" xfId="0" applyFont="1" applyBorder="1" applyProtection="1">
      <alignment vertical="center"/>
      <protection locked="0"/>
    </xf>
    <xf numFmtId="0" fontId="0" fillId="0" borderId="55" xfId="0" applyBorder="1" applyAlignment="1" applyProtection="1">
      <alignment horizontal="left" vertical="center"/>
      <protection locked="0"/>
    </xf>
    <xf numFmtId="0" fontId="0" fillId="0" borderId="56" xfId="0" applyBorder="1" applyAlignment="1" applyProtection="1">
      <alignment horizontal="left" vertical="center"/>
      <protection locked="0"/>
    </xf>
    <xf numFmtId="0" fontId="32" fillId="0" borderId="0" xfId="4" applyFont="1" applyBorder="1" applyAlignment="1">
      <alignment horizontal="center" vertical="center"/>
    </xf>
    <xf numFmtId="0" fontId="32" fillId="0" borderId="0" xfId="4" applyFont="1" applyBorder="1" applyAlignment="1">
      <alignment horizontal="left" vertical="center"/>
    </xf>
    <xf numFmtId="0" fontId="32" fillId="0" borderId="0" xfId="4" applyFont="1" applyBorder="1" applyAlignment="1">
      <alignment vertical="top"/>
    </xf>
  </cellXfs>
  <cellStyles count="9">
    <cellStyle name="桁区切り 2" xfId="7" xr:uid="{00000000-0005-0000-0000-000000000000}"/>
    <cellStyle name="桁区切り 3" xfId="6" xr:uid="{00000000-0005-0000-0000-000001000000}"/>
    <cellStyle name="標準" xfId="0" builtinId="0"/>
    <cellStyle name="標準 2" xfId="2" xr:uid="{00000000-0005-0000-0000-000003000000}"/>
    <cellStyle name="標準 2 2" xfId="4" xr:uid="{00000000-0005-0000-0000-000004000000}"/>
    <cellStyle name="標準 2 2 2" xfId="8" xr:uid="{00000000-0005-0000-0000-000005000000}"/>
    <cellStyle name="標準 5" xfId="5" xr:uid="{00000000-0005-0000-0000-000006000000}"/>
    <cellStyle name="標準_通所介護＿添付加算" xfId="1" xr:uid="{00000000-0005-0000-0000-000007000000}"/>
    <cellStyle name="標準_訪問入浴＿加算添付" xfId="3" xr:uid="{00000000-0005-0000-0000-000008000000}"/>
  </cellStyles>
  <dxfs count="146">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5</xdr:col>
      <xdr:colOff>2781717</xdr:colOff>
      <xdr:row>1</xdr:row>
      <xdr:rowOff>0</xdr:rowOff>
    </xdr:from>
    <xdr:to>
      <xdr:col>6</xdr:col>
      <xdr:colOff>422080</xdr:colOff>
      <xdr:row>1</xdr:row>
      <xdr:rowOff>0</xdr:rowOff>
    </xdr:to>
    <xdr:sp macro="" textlink="">
      <xdr:nvSpPr>
        <xdr:cNvPr id="2" name="Text Box 1">
          <a:extLst>
            <a:ext uri="{FF2B5EF4-FFF2-40B4-BE49-F238E27FC236}">
              <a16:creationId xmlns:a16="http://schemas.microsoft.com/office/drawing/2014/main" id="{9D0E90A9-980E-4FFB-84AA-529D3C53B387}"/>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3" name="Text Box 2">
          <a:extLst>
            <a:ext uri="{FF2B5EF4-FFF2-40B4-BE49-F238E27FC236}">
              <a16:creationId xmlns:a16="http://schemas.microsoft.com/office/drawing/2014/main" id="{7C2F6E0A-A7E3-4112-ADBB-546264CB45E0}"/>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4" name="Text Box 3">
          <a:extLst>
            <a:ext uri="{FF2B5EF4-FFF2-40B4-BE49-F238E27FC236}">
              <a16:creationId xmlns:a16="http://schemas.microsoft.com/office/drawing/2014/main" id="{0C4D90BA-5C22-428E-AE68-A59D7D7D379E}"/>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1</xdr:row>
      <xdr:rowOff>0</xdr:rowOff>
    </xdr:from>
    <xdr:to>
      <xdr:col>10</xdr:col>
      <xdr:colOff>286122</xdr:colOff>
      <xdr:row>1</xdr:row>
      <xdr:rowOff>0</xdr:rowOff>
    </xdr:to>
    <xdr:sp macro="" textlink="">
      <xdr:nvSpPr>
        <xdr:cNvPr id="5" name="Text Box 4">
          <a:extLst>
            <a:ext uri="{FF2B5EF4-FFF2-40B4-BE49-F238E27FC236}">
              <a16:creationId xmlns:a16="http://schemas.microsoft.com/office/drawing/2014/main" id="{F0195A66-3397-4748-94BA-29CAD95297BF}"/>
            </a:ext>
          </a:extLst>
        </xdr:cNvPr>
        <xdr:cNvSpPr txBox="1"/>
      </xdr:nvSpPr>
      <xdr:spPr bwMode="auto">
        <a:xfrm>
          <a:off x="14133009" y="25146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1</xdr:row>
      <xdr:rowOff>0</xdr:rowOff>
    </xdr:from>
    <xdr:to>
      <xdr:col>4</xdr:col>
      <xdr:colOff>2058224</xdr:colOff>
      <xdr:row>1</xdr:row>
      <xdr:rowOff>0</xdr:rowOff>
    </xdr:to>
    <xdr:sp macro="" textlink="">
      <xdr:nvSpPr>
        <xdr:cNvPr id="6" name="Text Box 5">
          <a:extLst>
            <a:ext uri="{FF2B5EF4-FFF2-40B4-BE49-F238E27FC236}">
              <a16:creationId xmlns:a16="http://schemas.microsoft.com/office/drawing/2014/main" id="{5CC5B7FB-7E49-418C-91F4-D40C415ED2BE}"/>
            </a:ext>
          </a:extLst>
        </xdr:cNvPr>
        <xdr:cNvSpPr txBox="1"/>
      </xdr:nvSpPr>
      <xdr:spPr bwMode="auto">
        <a:xfrm>
          <a:off x="7332725" y="25146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1</xdr:row>
      <xdr:rowOff>0</xdr:rowOff>
    </xdr:from>
    <xdr:to>
      <xdr:col>1</xdr:col>
      <xdr:colOff>1393215</xdr:colOff>
      <xdr:row>1</xdr:row>
      <xdr:rowOff>0</xdr:rowOff>
    </xdr:to>
    <xdr:sp macro="" textlink="">
      <xdr:nvSpPr>
        <xdr:cNvPr id="7" name="Text Box 6">
          <a:extLst>
            <a:ext uri="{FF2B5EF4-FFF2-40B4-BE49-F238E27FC236}">
              <a16:creationId xmlns:a16="http://schemas.microsoft.com/office/drawing/2014/main" id="{C6DD046C-3F02-4526-9DBE-66C5805D5FF8}"/>
            </a:ext>
          </a:extLst>
        </xdr:cNvPr>
        <xdr:cNvSpPr txBox="1"/>
      </xdr:nvSpPr>
      <xdr:spPr bwMode="auto">
        <a:xfrm>
          <a:off x="1041365" y="25146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8" name="Text Box 7">
          <a:extLst>
            <a:ext uri="{FF2B5EF4-FFF2-40B4-BE49-F238E27FC236}">
              <a16:creationId xmlns:a16="http://schemas.microsoft.com/office/drawing/2014/main" id="{1B7299FC-6F5C-4EEC-8947-890812B2CABC}"/>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9" name="Text Box 8">
          <a:extLst>
            <a:ext uri="{FF2B5EF4-FFF2-40B4-BE49-F238E27FC236}">
              <a16:creationId xmlns:a16="http://schemas.microsoft.com/office/drawing/2014/main" id="{273C330E-6094-4E81-AB06-791C3DABAB85}"/>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10" name="Text Box 9">
          <a:extLst>
            <a:ext uri="{FF2B5EF4-FFF2-40B4-BE49-F238E27FC236}">
              <a16:creationId xmlns:a16="http://schemas.microsoft.com/office/drawing/2014/main" id="{A322EA8A-9076-4E31-99B1-108DF92A832A}"/>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A6C780A1-D86F-4AC6-8EF1-1F59E40412DF}"/>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2" name="Text Box 11">
          <a:extLst>
            <a:ext uri="{FF2B5EF4-FFF2-40B4-BE49-F238E27FC236}">
              <a16:creationId xmlns:a16="http://schemas.microsoft.com/office/drawing/2014/main" id="{C71B9EC3-E442-4322-92D4-F7E0E3AF3BAB}"/>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3" name="Text Box 12">
          <a:extLst>
            <a:ext uri="{FF2B5EF4-FFF2-40B4-BE49-F238E27FC236}">
              <a16:creationId xmlns:a16="http://schemas.microsoft.com/office/drawing/2014/main" id="{ACBD8A5A-13D1-45F3-A162-D6C0147B6B1D}"/>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4" name="Text Box 13">
          <a:extLst>
            <a:ext uri="{FF2B5EF4-FFF2-40B4-BE49-F238E27FC236}">
              <a16:creationId xmlns:a16="http://schemas.microsoft.com/office/drawing/2014/main" id="{EC2B5D09-ED21-4051-93F8-CD86386F07AF}"/>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70</xdr:row>
      <xdr:rowOff>0</xdr:rowOff>
    </xdr:from>
    <xdr:to>
      <xdr:col>10</xdr:col>
      <xdr:colOff>286122</xdr:colOff>
      <xdr:row>70</xdr:row>
      <xdr:rowOff>0</xdr:rowOff>
    </xdr:to>
    <xdr:sp macro="" textlink="">
      <xdr:nvSpPr>
        <xdr:cNvPr id="15" name="Text Box 14">
          <a:extLst>
            <a:ext uri="{FF2B5EF4-FFF2-40B4-BE49-F238E27FC236}">
              <a16:creationId xmlns:a16="http://schemas.microsoft.com/office/drawing/2014/main" id="{3E6D3B6F-4B15-4DA3-B3C2-9FADC48B39B6}"/>
            </a:ext>
          </a:extLst>
        </xdr:cNvPr>
        <xdr:cNvSpPr txBox="1"/>
      </xdr:nvSpPr>
      <xdr:spPr bwMode="auto">
        <a:xfrm>
          <a:off x="14133009" y="1866900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73</xdr:row>
      <xdr:rowOff>0</xdr:rowOff>
    </xdr:from>
    <xdr:to>
      <xdr:col>4</xdr:col>
      <xdr:colOff>2058224</xdr:colOff>
      <xdr:row>73</xdr:row>
      <xdr:rowOff>0</xdr:rowOff>
    </xdr:to>
    <xdr:sp macro="" textlink="">
      <xdr:nvSpPr>
        <xdr:cNvPr id="16" name="Text Box 15">
          <a:extLst>
            <a:ext uri="{FF2B5EF4-FFF2-40B4-BE49-F238E27FC236}">
              <a16:creationId xmlns:a16="http://schemas.microsoft.com/office/drawing/2014/main" id="{46412DB4-4EFE-45DD-9023-EB2AABBD0881}"/>
            </a:ext>
          </a:extLst>
        </xdr:cNvPr>
        <xdr:cNvSpPr txBox="1"/>
      </xdr:nvSpPr>
      <xdr:spPr bwMode="auto">
        <a:xfrm>
          <a:off x="7332725" y="1942338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73</xdr:row>
      <xdr:rowOff>0</xdr:rowOff>
    </xdr:from>
    <xdr:to>
      <xdr:col>1</xdr:col>
      <xdr:colOff>1393215</xdr:colOff>
      <xdr:row>73</xdr:row>
      <xdr:rowOff>0</xdr:rowOff>
    </xdr:to>
    <xdr:sp macro="" textlink="">
      <xdr:nvSpPr>
        <xdr:cNvPr id="17" name="Text Box 16">
          <a:extLst>
            <a:ext uri="{FF2B5EF4-FFF2-40B4-BE49-F238E27FC236}">
              <a16:creationId xmlns:a16="http://schemas.microsoft.com/office/drawing/2014/main" id="{103FA6C5-75F5-4F5A-8634-23E15720FC5B}"/>
            </a:ext>
          </a:extLst>
        </xdr:cNvPr>
        <xdr:cNvSpPr txBox="1"/>
      </xdr:nvSpPr>
      <xdr:spPr bwMode="auto">
        <a:xfrm>
          <a:off x="1041365" y="1942338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8" name="Text Box 17">
          <a:extLst>
            <a:ext uri="{FF2B5EF4-FFF2-40B4-BE49-F238E27FC236}">
              <a16:creationId xmlns:a16="http://schemas.microsoft.com/office/drawing/2014/main" id="{839C6EFE-F3FF-4C73-9949-3D516E19C1B7}"/>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9" name="Text Box 18">
          <a:extLst>
            <a:ext uri="{FF2B5EF4-FFF2-40B4-BE49-F238E27FC236}">
              <a16:creationId xmlns:a16="http://schemas.microsoft.com/office/drawing/2014/main" id="{8CF34A03-9A99-42D4-9B11-B0595733254B}"/>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20" name="Text Box 19">
          <a:extLst>
            <a:ext uri="{FF2B5EF4-FFF2-40B4-BE49-F238E27FC236}">
              <a16:creationId xmlns:a16="http://schemas.microsoft.com/office/drawing/2014/main" id="{F5EBB638-6469-4DA7-A9C4-B4E9860CC8CB}"/>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4D5963FC-F586-4DE2-B6AD-8DA0764FA168}"/>
            </a:ext>
          </a:extLst>
        </xdr:cNvPr>
        <xdr:cNvSpPr txBox="1"/>
      </xdr:nvSpPr>
      <xdr:spPr bwMode="auto">
        <a:xfrm>
          <a:off x="9544" y="186690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70</xdr:row>
      <xdr:rowOff>0</xdr:rowOff>
    </xdr:from>
    <xdr:to>
      <xdr:col>6</xdr:col>
      <xdr:colOff>843640</xdr:colOff>
      <xdr:row>70</xdr:row>
      <xdr:rowOff>0</xdr:rowOff>
    </xdr:to>
    <xdr:sp macro="" textlink="">
      <xdr:nvSpPr>
        <xdr:cNvPr id="22" name="Text Box 21">
          <a:extLst>
            <a:ext uri="{FF2B5EF4-FFF2-40B4-BE49-F238E27FC236}">
              <a16:creationId xmlns:a16="http://schemas.microsoft.com/office/drawing/2014/main" id="{37633582-FE66-47D6-B580-FF8BD6673411}"/>
            </a:ext>
          </a:extLst>
        </xdr:cNvPr>
        <xdr:cNvSpPr txBox="1"/>
      </xdr:nvSpPr>
      <xdr:spPr bwMode="auto">
        <a:xfrm>
          <a:off x="12030298" y="18669000"/>
          <a:ext cx="5100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1488650</xdr:colOff>
      <xdr:row>73</xdr:row>
      <xdr:rowOff>0</xdr:rowOff>
    </xdr:from>
    <xdr:to>
      <xdr:col>4</xdr:col>
      <xdr:colOff>2027475</xdr:colOff>
      <xdr:row>73</xdr:row>
      <xdr:rowOff>0</xdr:rowOff>
    </xdr:to>
    <xdr:sp macro="" textlink="">
      <xdr:nvSpPr>
        <xdr:cNvPr id="23" name="Text Box 22">
          <a:extLst>
            <a:ext uri="{FF2B5EF4-FFF2-40B4-BE49-F238E27FC236}">
              <a16:creationId xmlns:a16="http://schemas.microsoft.com/office/drawing/2014/main" id="{1A2F017A-4F45-4E86-9E0E-04AB73916A84}"/>
            </a:ext>
          </a:extLst>
        </xdr:cNvPr>
        <xdr:cNvSpPr txBox="1"/>
      </xdr:nvSpPr>
      <xdr:spPr bwMode="auto">
        <a:xfrm>
          <a:off x="7272230" y="19423380"/>
          <a:ext cx="5388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24" name="Text Box 23">
          <a:extLst>
            <a:ext uri="{FF2B5EF4-FFF2-40B4-BE49-F238E27FC236}">
              <a16:creationId xmlns:a16="http://schemas.microsoft.com/office/drawing/2014/main" id="{333EA63F-21A2-4600-B127-169990FD5DCE}"/>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25" name="Text Box 24">
          <a:extLst>
            <a:ext uri="{FF2B5EF4-FFF2-40B4-BE49-F238E27FC236}">
              <a16:creationId xmlns:a16="http://schemas.microsoft.com/office/drawing/2014/main" id="{F33BD375-117C-4BB8-8619-E47B4CEB4B6A}"/>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26" name="Text Box 25">
          <a:extLst>
            <a:ext uri="{FF2B5EF4-FFF2-40B4-BE49-F238E27FC236}">
              <a16:creationId xmlns:a16="http://schemas.microsoft.com/office/drawing/2014/main" id="{F8F6F94C-9E5F-48C3-BDB8-0681B6594B63}"/>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27" name="Text Box 26">
          <a:extLst>
            <a:ext uri="{FF2B5EF4-FFF2-40B4-BE49-F238E27FC236}">
              <a16:creationId xmlns:a16="http://schemas.microsoft.com/office/drawing/2014/main" id="{70B85D8A-2E09-4ED7-B970-2CE0E200DB1B}"/>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0B42153D-323C-4803-B915-B85D05453E9B}"/>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55</xdr:row>
      <xdr:rowOff>0</xdr:rowOff>
    </xdr:from>
    <xdr:to>
      <xdr:col>6</xdr:col>
      <xdr:colOff>422080</xdr:colOff>
      <xdr:row>55</xdr:row>
      <xdr:rowOff>0</xdr:rowOff>
    </xdr:to>
    <xdr:sp macro="" textlink="">
      <xdr:nvSpPr>
        <xdr:cNvPr id="29" name="Text Box 28">
          <a:extLst>
            <a:ext uri="{FF2B5EF4-FFF2-40B4-BE49-F238E27FC236}">
              <a16:creationId xmlns:a16="http://schemas.microsoft.com/office/drawing/2014/main" id="{72D1B8B2-6988-4158-91E5-7F0331A56541}"/>
            </a:ext>
          </a:extLst>
        </xdr:cNvPr>
        <xdr:cNvSpPr txBox="1"/>
      </xdr:nvSpPr>
      <xdr:spPr bwMode="auto">
        <a:xfrm>
          <a:off x="11598057" y="147066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55</xdr:row>
      <xdr:rowOff>0</xdr:rowOff>
    </xdr:from>
    <xdr:to>
      <xdr:col>6</xdr:col>
      <xdr:colOff>422080</xdr:colOff>
      <xdr:row>55</xdr:row>
      <xdr:rowOff>0</xdr:rowOff>
    </xdr:to>
    <xdr:sp macro="" textlink="">
      <xdr:nvSpPr>
        <xdr:cNvPr id="30" name="Text Box 29">
          <a:extLst>
            <a:ext uri="{FF2B5EF4-FFF2-40B4-BE49-F238E27FC236}">
              <a16:creationId xmlns:a16="http://schemas.microsoft.com/office/drawing/2014/main" id="{5937E765-1B5A-42FE-AFA9-9F395AE12233}"/>
            </a:ext>
          </a:extLst>
        </xdr:cNvPr>
        <xdr:cNvSpPr txBox="1"/>
      </xdr:nvSpPr>
      <xdr:spPr bwMode="auto">
        <a:xfrm>
          <a:off x="11598057" y="147066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55</xdr:row>
      <xdr:rowOff>0</xdr:rowOff>
    </xdr:from>
    <xdr:to>
      <xdr:col>6</xdr:col>
      <xdr:colOff>422080</xdr:colOff>
      <xdr:row>55</xdr:row>
      <xdr:rowOff>0</xdr:rowOff>
    </xdr:to>
    <xdr:sp macro="" textlink="">
      <xdr:nvSpPr>
        <xdr:cNvPr id="31" name="Text Box 30">
          <a:extLst>
            <a:ext uri="{FF2B5EF4-FFF2-40B4-BE49-F238E27FC236}">
              <a16:creationId xmlns:a16="http://schemas.microsoft.com/office/drawing/2014/main" id="{3F30C588-0B33-42BB-80EC-6A5FBF59EE55}"/>
            </a:ext>
          </a:extLst>
        </xdr:cNvPr>
        <xdr:cNvSpPr txBox="1"/>
      </xdr:nvSpPr>
      <xdr:spPr bwMode="auto">
        <a:xfrm>
          <a:off x="11598057" y="147066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55</xdr:row>
      <xdr:rowOff>0</xdr:rowOff>
    </xdr:from>
    <xdr:to>
      <xdr:col>10</xdr:col>
      <xdr:colOff>286122</xdr:colOff>
      <xdr:row>55</xdr:row>
      <xdr:rowOff>0</xdr:rowOff>
    </xdr:to>
    <xdr:sp macro="" textlink="">
      <xdr:nvSpPr>
        <xdr:cNvPr id="32" name="Text Box 31">
          <a:extLst>
            <a:ext uri="{FF2B5EF4-FFF2-40B4-BE49-F238E27FC236}">
              <a16:creationId xmlns:a16="http://schemas.microsoft.com/office/drawing/2014/main" id="{9255A789-3023-456D-BC59-72164F238901}"/>
            </a:ext>
          </a:extLst>
        </xdr:cNvPr>
        <xdr:cNvSpPr txBox="1"/>
      </xdr:nvSpPr>
      <xdr:spPr bwMode="auto">
        <a:xfrm>
          <a:off x="14133009" y="1470660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69</xdr:row>
      <xdr:rowOff>0</xdr:rowOff>
    </xdr:from>
    <xdr:to>
      <xdr:col>4</xdr:col>
      <xdr:colOff>2058224</xdr:colOff>
      <xdr:row>69</xdr:row>
      <xdr:rowOff>0</xdr:rowOff>
    </xdr:to>
    <xdr:sp macro="" textlink="">
      <xdr:nvSpPr>
        <xdr:cNvPr id="33" name="Text Box 32">
          <a:extLst>
            <a:ext uri="{FF2B5EF4-FFF2-40B4-BE49-F238E27FC236}">
              <a16:creationId xmlns:a16="http://schemas.microsoft.com/office/drawing/2014/main" id="{284BF315-0834-43B7-9614-4898A1764560}"/>
            </a:ext>
          </a:extLst>
        </xdr:cNvPr>
        <xdr:cNvSpPr txBox="1"/>
      </xdr:nvSpPr>
      <xdr:spPr bwMode="auto">
        <a:xfrm>
          <a:off x="7332725" y="1841754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69</xdr:row>
      <xdr:rowOff>0</xdr:rowOff>
    </xdr:from>
    <xdr:to>
      <xdr:col>1</xdr:col>
      <xdr:colOff>1393215</xdr:colOff>
      <xdr:row>69</xdr:row>
      <xdr:rowOff>0</xdr:rowOff>
    </xdr:to>
    <xdr:sp macro="" textlink="">
      <xdr:nvSpPr>
        <xdr:cNvPr id="34" name="Text Box 33">
          <a:extLst>
            <a:ext uri="{FF2B5EF4-FFF2-40B4-BE49-F238E27FC236}">
              <a16:creationId xmlns:a16="http://schemas.microsoft.com/office/drawing/2014/main" id="{4FBB5ADD-8B67-4C54-8B19-8444EC3576FD}"/>
            </a:ext>
          </a:extLst>
        </xdr:cNvPr>
        <xdr:cNvSpPr txBox="1"/>
      </xdr:nvSpPr>
      <xdr:spPr bwMode="auto">
        <a:xfrm>
          <a:off x="1041365" y="1841754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35" name="Text Box 34">
          <a:extLst>
            <a:ext uri="{FF2B5EF4-FFF2-40B4-BE49-F238E27FC236}">
              <a16:creationId xmlns:a16="http://schemas.microsoft.com/office/drawing/2014/main" id="{376F78E6-7BFC-4135-8445-095D18E46E5D}"/>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36" name="Text Box 35">
          <a:extLst>
            <a:ext uri="{FF2B5EF4-FFF2-40B4-BE49-F238E27FC236}">
              <a16:creationId xmlns:a16="http://schemas.microsoft.com/office/drawing/2014/main" id="{6C883988-7F42-4F69-A9BE-147B4821EF1E}"/>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37" name="Text Box 36">
          <a:extLst>
            <a:ext uri="{FF2B5EF4-FFF2-40B4-BE49-F238E27FC236}">
              <a16:creationId xmlns:a16="http://schemas.microsoft.com/office/drawing/2014/main" id="{8A768A9C-233E-405A-9DBB-34D68AAF763E}"/>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845E9ED2-6B16-469B-8E4E-4BCB43EBAB20}"/>
            </a:ext>
          </a:extLst>
        </xdr:cNvPr>
        <xdr:cNvSpPr txBox="1"/>
      </xdr:nvSpPr>
      <xdr:spPr bwMode="auto">
        <a:xfrm>
          <a:off x="9544" y="147066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F61916E6-3156-4EBA-B0DC-B13D5DF1CCCE}"/>
            </a:ext>
          </a:extLst>
        </xdr:cNvPr>
        <xdr:cNvSpPr txBox="1"/>
      </xdr:nvSpPr>
      <xdr:spPr bwMode="auto">
        <a:xfrm>
          <a:off x="9544" y="184175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2811780</xdr:colOff>
      <xdr:row>49</xdr:row>
      <xdr:rowOff>121920</xdr:rowOff>
    </xdr:to>
    <xdr:sp macro="" textlink="">
      <xdr:nvSpPr>
        <xdr:cNvPr id="40" name="Rectangle 39">
          <a:extLst>
            <a:ext uri="{FF2B5EF4-FFF2-40B4-BE49-F238E27FC236}">
              <a16:creationId xmlns:a16="http://schemas.microsoft.com/office/drawing/2014/main" id="{CDE4429E-146C-4592-9B8A-488E45589A8A}"/>
            </a:ext>
          </a:extLst>
        </xdr:cNvPr>
        <xdr:cNvSpPr>
          <a:spLocks noChangeArrowheads="1"/>
        </xdr:cNvSpPr>
      </xdr:nvSpPr>
      <xdr:spPr bwMode="auto">
        <a:xfrm>
          <a:off x="1135380" y="1133856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507675AE-B1AC-451C-90F8-176ACE1D5F31}"/>
            </a:ext>
          </a:extLst>
        </xdr:cNvPr>
        <xdr:cNvSpPr txBox="1"/>
      </xdr:nvSpPr>
      <xdr:spPr bwMode="auto">
        <a:xfrm>
          <a:off x="9544" y="194233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42" name="Text Box 41">
          <a:extLst>
            <a:ext uri="{FF2B5EF4-FFF2-40B4-BE49-F238E27FC236}">
              <a16:creationId xmlns:a16="http://schemas.microsoft.com/office/drawing/2014/main" id="{D667867C-F9BB-4770-B336-0D655F20DC70}"/>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43" name="Text Box 42">
          <a:extLst>
            <a:ext uri="{FF2B5EF4-FFF2-40B4-BE49-F238E27FC236}">
              <a16:creationId xmlns:a16="http://schemas.microsoft.com/office/drawing/2014/main" id="{FE33D48A-5F1A-4DA6-BBC1-22F65211889D}"/>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44" name="Text Box 43">
          <a:extLst>
            <a:ext uri="{FF2B5EF4-FFF2-40B4-BE49-F238E27FC236}">
              <a16:creationId xmlns:a16="http://schemas.microsoft.com/office/drawing/2014/main" id="{9064248B-6A46-4059-8689-E08D18CB3EBE}"/>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73</xdr:row>
      <xdr:rowOff>0</xdr:rowOff>
    </xdr:from>
    <xdr:to>
      <xdr:col>10</xdr:col>
      <xdr:colOff>286122</xdr:colOff>
      <xdr:row>73</xdr:row>
      <xdr:rowOff>0</xdr:rowOff>
    </xdr:to>
    <xdr:sp macro="" textlink="">
      <xdr:nvSpPr>
        <xdr:cNvPr id="45" name="Text Box 44">
          <a:extLst>
            <a:ext uri="{FF2B5EF4-FFF2-40B4-BE49-F238E27FC236}">
              <a16:creationId xmlns:a16="http://schemas.microsoft.com/office/drawing/2014/main" id="{4DE36AAC-89E2-4907-858B-EB4826104C61}"/>
            </a:ext>
          </a:extLst>
        </xdr:cNvPr>
        <xdr:cNvSpPr txBox="1"/>
      </xdr:nvSpPr>
      <xdr:spPr bwMode="auto">
        <a:xfrm>
          <a:off x="14133009" y="1942338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75</xdr:row>
      <xdr:rowOff>0</xdr:rowOff>
    </xdr:from>
    <xdr:to>
      <xdr:col>4</xdr:col>
      <xdr:colOff>2058224</xdr:colOff>
      <xdr:row>75</xdr:row>
      <xdr:rowOff>0</xdr:rowOff>
    </xdr:to>
    <xdr:sp macro="" textlink="">
      <xdr:nvSpPr>
        <xdr:cNvPr id="46" name="Text Box 45">
          <a:extLst>
            <a:ext uri="{FF2B5EF4-FFF2-40B4-BE49-F238E27FC236}">
              <a16:creationId xmlns:a16="http://schemas.microsoft.com/office/drawing/2014/main" id="{98E33B47-B74F-4D69-84F0-8C37E516EABA}"/>
            </a:ext>
          </a:extLst>
        </xdr:cNvPr>
        <xdr:cNvSpPr txBox="1"/>
      </xdr:nvSpPr>
      <xdr:spPr bwMode="auto">
        <a:xfrm>
          <a:off x="7332725" y="1992630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76</xdr:row>
      <xdr:rowOff>0</xdr:rowOff>
    </xdr:from>
    <xdr:to>
      <xdr:col>1</xdr:col>
      <xdr:colOff>1393215</xdr:colOff>
      <xdr:row>76</xdr:row>
      <xdr:rowOff>0</xdr:rowOff>
    </xdr:to>
    <xdr:sp macro="" textlink="">
      <xdr:nvSpPr>
        <xdr:cNvPr id="47" name="Text Box 46">
          <a:extLst>
            <a:ext uri="{FF2B5EF4-FFF2-40B4-BE49-F238E27FC236}">
              <a16:creationId xmlns:a16="http://schemas.microsoft.com/office/drawing/2014/main" id="{2B345E72-46D3-441F-92B0-73EC988E7471}"/>
            </a:ext>
          </a:extLst>
        </xdr:cNvPr>
        <xdr:cNvSpPr txBox="1"/>
      </xdr:nvSpPr>
      <xdr:spPr bwMode="auto">
        <a:xfrm>
          <a:off x="1041365" y="2017776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48" name="Text Box 47">
          <a:extLst>
            <a:ext uri="{FF2B5EF4-FFF2-40B4-BE49-F238E27FC236}">
              <a16:creationId xmlns:a16="http://schemas.microsoft.com/office/drawing/2014/main" id="{27F1B9CC-B930-4FBC-B28E-E2D1B07F4003}"/>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49" name="Text Box 48">
          <a:extLst>
            <a:ext uri="{FF2B5EF4-FFF2-40B4-BE49-F238E27FC236}">
              <a16:creationId xmlns:a16="http://schemas.microsoft.com/office/drawing/2014/main" id="{4D10A119-EEB2-4FF6-8A2D-6D1943F91111}"/>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50" name="Text Box 49">
          <a:extLst>
            <a:ext uri="{FF2B5EF4-FFF2-40B4-BE49-F238E27FC236}">
              <a16:creationId xmlns:a16="http://schemas.microsoft.com/office/drawing/2014/main" id="{6F8B398D-B3E0-43E1-8C25-179E0B56379B}"/>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8AE0029D-FD3F-4F47-B227-184C34663414}"/>
            </a:ext>
          </a:extLst>
        </xdr:cNvPr>
        <xdr:cNvSpPr txBox="1"/>
      </xdr:nvSpPr>
      <xdr:spPr bwMode="auto">
        <a:xfrm>
          <a:off x="9544" y="194233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52" name="Text Box 1">
          <a:extLst>
            <a:ext uri="{FF2B5EF4-FFF2-40B4-BE49-F238E27FC236}">
              <a16:creationId xmlns:a16="http://schemas.microsoft.com/office/drawing/2014/main" id="{498B69F7-4CFC-4548-830A-9E08C01390FB}"/>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53" name="Text Box 2">
          <a:extLst>
            <a:ext uri="{FF2B5EF4-FFF2-40B4-BE49-F238E27FC236}">
              <a16:creationId xmlns:a16="http://schemas.microsoft.com/office/drawing/2014/main" id="{1141E39E-4D5D-440F-A041-7B0870213F30}"/>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54" name="Text Box 3">
          <a:extLst>
            <a:ext uri="{FF2B5EF4-FFF2-40B4-BE49-F238E27FC236}">
              <a16:creationId xmlns:a16="http://schemas.microsoft.com/office/drawing/2014/main" id="{177466F0-D254-46F4-BAFB-771128623E25}"/>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1</xdr:row>
      <xdr:rowOff>0</xdr:rowOff>
    </xdr:from>
    <xdr:to>
      <xdr:col>10</xdr:col>
      <xdr:colOff>286122</xdr:colOff>
      <xdr:row>1</xdr:row>
      <xdr:rowOff>0</xdr:rowOff>
    </xdr:to>
    <xdr:sp macro="" textlink="">
      <xdr:nvSpPr>
        <xdr:cNvPr id="55" name="Text Box 4">
          <a:extLst>
            <a:ext uri="{FF2B5EF4-FFF2-40B4-BE49-F238E27FC236}">
              <a16:creationId xmlns:a16="http://schemas.microsoft.com/office/drawing/2014/main" id="{1DB19E51-D1C8-4B11-AD4B-975C38D7F6DF}"/>
            </a:ext>
          </a:extLst>
        </xdr:cNvPr>
        <xdr:cNvSpPr txBox="1"/>
      </xdr:nvSpPr>
      <xdr:spPr bwMode="auto">
        <a:xfrm>
          <a:off x="14133009" y="25146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1</xdr:row>
      <xdr:rowOff>0</xdr:rowOff>
    </xdr:from>
    <xdr:to>
      <xdr:col>4</xdr:col>
      <xdr:colOff>2058224</xdr:colOff>
      <xdr:row>1</xdr:row>
      <xdr:rowOff>0</xdr:rowOff>
    </xdr:to>
    <xdr:sp macro="" textlink="">
      <xdr:nvSpPr>
        <xdr:cNvPr id="56" name="Text Box 5">
          <a:extLst>
            <a:ext uri="{FF2B5EF4-FFF2-40B4-BE49-F238E27FC236}">
              <a16:creationId xmlns:a16="http://schemas.microsoft.com/office/drawing/2014/main" id="{4F6A91BF-B419-407E-BBD9-2AEBD0AFB697}"/>
            </a:ext>
          </a:extLst>
        </xdr:cNvPr>
        <xdr:cNvSpPr txBox="1"/>
      </xdr:nvSpPr>
      <xdr:spPr bwMode="auto">
        <a:xfrm>
          <a:off x="7332725" y="25146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1</xdr:row>
      <xdr:rowOff>0</xdr:rowOff>
    </xdr:from>
    <xdr:to>
      <xdr:col>1</xdr:col>
      <xdr:colOff>1393215</xdr:colOff>
      <xdr:row>1</xdr:row>
      <xdr:rowOff>0</xdr:rowOff>
    </xdr:to>
    <xdr:sp macro="" textlink="">
      <xdr:nvSpPr>
        <xdr:cNvPr id="57" name="Text Box 6">
          <a:extLst>
            <a:ext uri="{FF2B5EF4-FFF2-40B4-BE49-F238E27FC236}">
              <a16:creationId xmlns:a16="http://schemas.microsoft.com/office/drawing/2014/main" id="{9D39A89F-564E-4110-A536-27B286D2CD40}"/>
            </a:ext>
          </a:extLst>
        </xdr:cNvPr>
        <xdr:cNvSpPr txBox="1"/>
      </xdr:nvSpPr>
      <xdr:spPr bwMode="auto">
        <a:xfrm>
          <a:off x="1041365" y="25146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58" name="Text Box 7">
          <a:extLst>
            <a:ext uri="{FF2B5EF4-FFF2-40B4-BE49-F238E27FC236}">
              <a16:creationId xmlns:a16="http://schemas.microsoft.com/office/drawing/2014/main" id="{5775EFB8-7114-42B0-869E-C9650CF58ABF}"/>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59" name="Text Box 8">
          <a:extLst>
            <a:ext uri="{FF2B5EF4-FFF2-40B4-BE49-F238E27FC236}">
              <a16:creationId xmlns:a16="http://schemas.microsoft.com/office/drawing/2014/main" id="{5AF73A7F-1023-4688-8F82-B56CA1CB1C22}"/>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60" name="Text Box 9">
          <a:extLst>
            <a:ext uri="{FF2B5EF4-FFF2-40B4-BE49-F238E27FC236}">
              <a16:creationId xmlns:a16="http://schemas.microsoft.com/office/drawing/2014/main" id="{495C43A6-C8D1-4036-924B-A185685D89CB}"/>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AC8B9005-C63D-4173-9548-AE8B8D810C52}"/>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62" name="Text Box 11">
          <a:extLst>
            <a:ext uri="{FF2B5EF4-FFF2-40B4-BE49-F238E27FC236}">
              <a16:creationId xmlns:a16="http://schemas.microsoft.com/office/drawing/2014/main" id="{2DBAFA20-A8DE-4E36-A657-1921092FD4AB}"/>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63" name="Text Box 12">
          <a:extLst>
            <a:ext uri="{FF2B5EF4-FFF2-40B4-BE49-F238E27FC236}">
              <a16:creationId xmlns:a16="http://schemas.microsoft.com/office/drawing/2014/main" id="{7F80A051-64F5-4847-89F6-1352AC83E491}"/>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64" name="Text Box 13">
          <a:extLst>
            <a:ext uri="{FF2B5EF4-FFF2-40B4-BE49-F238E27FC236}">
              <a16:creationId xmlns:a16="http://schemas.microsoft.com/office/drawing/2014/main" id="{FE8370C3-7F54-4D21-BFCE-7AB7FBE28A01}"/>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70</xdr:row>
      <xdr:rowOff>0</xdr:rowOff>
    </xdr:from>
    <xdr:to>
      <xdr:col>10</xdr:col>
      <xdr:colOff>286122</xdr:colOff>
      <xdr:row>70</xdr:row>
      <xdr:rowOff>0</xdr:rowOff>
    </xdr:to>
    <xdr:sp macro="" textlink="">
      <xdr:nvSpPr>
        <xdr:cNvPr id="65" name="Text Box 14">
          <a:extLst>
            <a:ext uri="{FF2B5EF4-FFF2-40B4-BE49-F238E27FC236}">
              <a16:creationId xmlns:a16="http://schemas.microsoft.com/office/drawing/2014/main" id="{C98E77BE-1E5B-4F4A-A26E-BD07378ECA63}"/>
            </a:ext>
          </a:extLst>
        </xdr:cNvPr>
        <xdr:cNvSpPr txBox="1"/>
      </xdr:nvSpPr>
      <xdr:spPr bwMode="auto">
        <a:xfrm>
          <a:off x="14133009" y="1866900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73</xdr:row>
      <xdr:rowOff>0</xdr:rowOff>
    </xdr:from>
    <xdr:to>
      <xdr:col>4</xdr:col>
      <xdr:colOff>2058224</xdr:colOff>
      <xdr:row>73</xdr:row>
      <xdr:rowOff>0</xdr:rowOff>
    </xdr:to>
    <xdr:sp macro="" textlink="">
      <xdr:nvSpPr>
        <xdr:cNvPr id="66" name="Text Box 15">
          <a:extLst>
            <a:ext uri="{FF2B5EF4-FFF2-40B4-BE49-F238E27FC236}">
              <a16:creationId xmlns:a16="http://schemas.microsoft.com/office/drawing/2014/main" id="{6AA380D7-D875-488B-A7A0-C6B124D1CFBA}"/>
            </a:ext>
          </a:extLst>
        </xdr:cNvPr>
        <xdr:cNvSpPr txBox="1"/>
      </xdr:nvSpPr>
      <xdr:spPr bwMode="auto">
        <a:xfrm>
          <a:off x="7332725" y="1942338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73</xdr:row>
      <xdr:rowOff>0</xdr:rowOff>
    </xdr:from>
    <xdr:to>
      <xdr:col>1</xdr:col>
      <xdr:colOff>1393215</xdr:colOff>
      <xdr:row>73</xdr:row>
      <xdr:rowOff>0</xdr:rowOff>
    </xdr:to>
    <xdr:sp macro="" textlink="">
      <xdr:nvSpPr>
        <xdr:cNvPr id="67" name="Text Box 16">
          <a:extLst>
            <a:ext uri="{FF2B5EF4-FFF2-40B4-BE49-F238E27FC236}">
              <a16:creationId xmlns:a16="http://schemas.microsoft.com/office/drawing/2014/main" id="{F6867F54-DA83-4EB0-A00B-881DE392BA03}"/>
            </a:ext>
          </a:extLst>
        </xdr:cNvPr>
        <xdr:cNvSpPr txBox="1"/>
      </xdr:nvSpPr>
      <xdr:spPr bwMode="auto">
        <a:xfrm>
          <a:off x="1041365" y="1942338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68" name="Text Box 17">
          <a:extLst>
            <a:ext uri="{FF2B5EF4-FFF2-40B4-BE49-F238E27FC236}">
              <a16:creationId xmlns:a16="http://schemas.microsoft.com/office/drawing/2014/main" id="{4AF41443-5905-47E8-AD9F-980FBCDD5986}"/>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69" name="Text Box 18">
          <a:extLst>
            <a:ext uri="{FF2B5EF4-FFF2-40B4-BE49-F238E27FC236}">
              <a16:creationId xmlns:a16="http://schemas.microsoft.com/office/drawing/2014/main" id="{7C87124D-7F82-4396-A427-4E19BF0FF751}"/>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70" name="Text Box 19">
          <a:extLst>
            <a:ext uri="{FF2B5EF4-FFF2-40B4-BE49-F238E27FC236}">
              <a16:creationId xmlns:a16="http://schemas.microsoft.com/office/drawing/2014/main" id="{CD62215E-1EE8-41FA-AE89-4CF4935B760D}"/>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A1B6DDCB-B169-4512-A8BF-37691CD2513C}"/>
            </a:ext>
          </a:extLst>
        </xdr:cNvPr>
        <xdr:cNvSpPr txBox="1"/>
      </xdr:nvSpPr>
      <xdr:spPr bwMode="auto">
        <a:xfrm>
          <a:off x="9544" y="186690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70</xdr:row>
      <xdr:rowOff>0</xdr:rowOff>
    </xdr:from>
    <xdr:to>
      <xdr:col>6</xdr:col>
      <xdr:colOff>843640</xdr:colOff>
      <xdr:row>70</xdr:row>
      <xdr:rowOff>0</xdr:rowOff>
    </xdr:to>
    <xdr:sp macro="" textlink="">
      <xdr:nvSpPr>
        <xdr:cNvPr id="72" name="Text Box 21">
          <a:extLst>
            <a:ext uri="{FF2B5EF4-FFF2-40B4-BE49-F238E27FC236}">
              <a16:creationId xmlns:a16="http://schemas.microsoft.com/office/drawing/2014/main" id="{77E522A5-DA43-48E9-8242-E1D325482F5D}"/>
            </a:ext>
          </a:extLst>
        </xdr:cNvPr>
        <xdr:cNvSpPr txBox="1"/>
      </xdr:nvSpPr>
      <xdr:spPr bwMode="auto">
        <a:xfrm>
          <a:off x="12030298" y="18669000"/>
          <a:ext cx="5100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1488650</xdr:colOff>
      <xdr:row>73</xdr:row>
      <xdr:rowOff>0</xdr:rowOff>
    </xdr:from>
    <xdr:to>
      <xdr:col>4</xdr:col>
      <xdr:colOff>2027475</xdr:colOff>
      <xdr:row>73</xdr:row>
      <xdr:rowOff>0</xdr:rowOff>
    </xdr:to>
    <xdr:sp macro="" textlink="">
      <xdr:nvSpPr>
        <xdr:cNvPr id="73" name="Text Box 22">
          <a:extLst>
            <a:ext uri="{FF2B5EF4-FFF2-40B4-BE49-F238E27FC236}">
              <a16:creationId xmlns:a16="http://schemas.microsoft.com/office/drawing/2014/main" id="{4DBC4834-EF68-4C67-BD5F-20F8B6EEC773}"/>
            </a:ext>
          </a:extLst>
        </xdr:cNvPr>
        <xdr:cNvSpPr txBox="1"/>
      </xdr:nvSpPr>
      <xdr:spPr bwMode="auto">
        <a:xfrm>
          <a:off x="7272230" y="19423380"/>
          <a:ext cx="5388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74" name="Text Box 23">
          <a:extLst>
            <a:ext uri="{FF2B5EF4-FFF2-40B4-BE49-F238E27FC236}">
              <a16:creationId xmlns:a16="http://schemas.microsoft.com/office/drawing/2014/main" id="{13434208-4648-4226-BFCE-D374B0096A7D}"/>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75" name="Text Box 24">
          <a:extLst>
            <a:ext uri="{FF2B5EF4-FFF2-40B4-BE49-F238E27FC236}">
              <a16:creationId xmlns:a16="http://schemas.microsoft.com/office/drawing/2014/main" id="{8CEF0278-8934-44C4-ABB3-CE9A16098427}"/>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76" name="Text Box 25">
          <a:extLst>
            <a:ext uri="{FF2B5EF4-FFF2-40B4-BE49-F238E27FC236}">
              <a16:creationId xmlns:a16="http://schemas.microsoft.com/office/drawing/2014/main" id="{D92F1024-0385-4A45-B651-AFDAFB0297D3}"/>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77" name="Text Box 26">
          <a:extLst>
            <a:ext uri="{FF2B5EF4-FFF2-40B4-BE49-F238E27FC236}">
              <a16:creationId xmlns:a16="http://schemas.microsoft.com/office/drawing/2014/main" id="{E611F983-36C6-46C3-BA21-2219F8A33640}"/>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A8462D9A-B5B4-4155-AE26-5E239FFB40EF}"/>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55</xdr:row>
      <xdr:rowOff>0</xdr:rowOff>
    </xdr:from>
    <xdr:to>
      <xdr:col>6</xdr:col>
      <xdr:colOff>422080</xdr:colOff>
      <xdr:row>55</xdr:row>
      <xdr:rowOff>0</xdr:rowOff>
    </xdr:to>
    <xdr:sp macro="" textlink="">
      <xdr:nvSpPr>
        <xdr:cNvPr id="79" name="Text Box 28">
          <a:extLst>
            <a:ext uri="{FF2B5EF4-FFF2-40B4-BE49-F238E27FC236}">
              <a16:creationId xmlns:a16="http://schemas.microsoft.com/office/drawing/2014/main" id="{3C0E7545-80B1-4FEA-9512-B58B8242B377}"/>
            </a:ext>
          </a:extLst>
        </xdr:cNvPr>
        <xdr:cNvSpPr txBox="1"/>
      </xdr:nvSpPr>
      <xdr:spPr bwMode="auto">
        <a:xfrm>
          <a:off x="11598057" y="147066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55</xdr:row>
      <xdr:rowOff>0</xdr:rowOff>
    </xdr:from>
    <xdr:to>
      <xdr:col>6</xdr:col>
      <xdr:colOff>422080</xdr:colOff>
      <xdr:row>55</xdr:row>
      <xdr:rowOff>0</xdr:rowOff>
    </xdr:to>
    <xdr:sp macro="" textlink="">
      <xdr:nvSpPr>
        <xdr:cNvPr id="80" name="Text Box 29">
          <a:extLst>
            <a:ext uri="{FF2B5EF4-FFF2-40B4-BE49-F238E27FC236}">
              <a16:creationId xmlns:a16="http://schemas.microsoft.com/office/drawing/2014/main" id="{67E11139-DEC6-4BAC-AF83-D76EBB483B03}"/>
            </a:ext>
          </a:extLst>
        </xdr:cNvPr>
        <xdr:cNvSpPr txBox="1"/>
      </xdr:nvSpPr>
      <xdr:spPr bwMode="auto">
        <a:xfrm>
          <a:off x="11598057" y="147066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55</xdr:row>
      <xdr:rowOff>0</xdr:rowOff>
    </xdr:from>
    <xdr:to>
      <xdr:col>6</xdr:col>
      <xdr:colOff>422080</xdr:colOff>
      <xdr:row>55</xdr:row>
      <xdr:rowOff>0</xdr:rowOff>
    </xdr:to>
    <xdr:sp macro="" textlink="">
      <xdr:nvSpPr>
        <xdr:cNvPr id="81" name="Text Box 30">
          <a:extLst>
            <a:ext uri="{FF2B5EF4-FFF2-40B4-BE49-F238E27FC236}">
              <a16:creationId xmlns:a16="http://schemas.microsoft.com/office/drawing/2014/main" id="{F00EBE08-6E94-4950-8977-9846311EE66F}"/>
            </a:ext>
          </a:extLst>
        </xdr:cNvPr>
        <xdr:cNvSpPr txBox="1"/>
      </xdr:nvSpPr>
      <xdr:spPr bwMode="auto">
        <a:xfrm>
          <a:off x="11598057" y="147066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55</xdr:row>
      <xdr:rowOff>0</xdr:rowOff>
    </xdr:from>
    <xdr:to>
      <xdr:col>10</xdr:col>
      <xdr:colOff>286122</xdr:colOff>
      <xdr:row>55</xdr:row>
      <xdr:rowOff>0</xdr:rowOff>
    </xdr:to>
    <xdr:sp macro="" textlink="">
      <xdr:nvSpPr>
        <xdr:cNvPr id="82" name="Text Box 31">
          <a:extLst>
            <a:ext uri="{FF2B5EF4-FFF2-40B4-BE49-F238E27FC236}">
              <a16:creationId xmlns:a16="http://schemas.microsoft.com/office/drawing/2014/main" id="{D1F35491-D462-4E34-ABA5-C320AB50DB01}"/>
            </a:ext>
          </a:extLst>
        </xdr:cNvPr>
        <xdr:cNvSpPr txBox="1"/>
      </xdr:nvSpPr>
      <xdr:spPr bwMode="auto">
        <a:xfrm>
          <a:off x="14133009" y="1470660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69</xdr:row>
      <xdr:rowOff>0</xdr:rowOff>
    </xdr:from>
    <xdr:to>
      <xdr:col>4</xdr:col>
      <xdr:colOff>2058224</xdr:colOff>
      <xdr:row>69</xdr:row>
      <xdr:rowOff>0</xdr:rowOff>
    </xdr:to>
    <xdr:sp macro="" textlink="">
      <xdr:nvSpPr>
        <xdr:cNvPr id="83" name="Text Box 32">
          <a:extLst>
            <a:ext uri="{FF2B5EF4-FFF2-40B4-BE49-F238E27FC236}">
              <a16:creationId xmlns:a16="http://schemas.microsoft.com/office/drawing/2014/main" id="{EF0A8F19-4883-4745-86AF-1AB1F4DD09AA}"/>
            </a:ext>
          </a:extLst>
        </xdr:cNvPr>
        <xdr:cNvSpPr txBox="1"/>
      </xdr:nvSpPr>
      <xdr:spPr bwMode="auto">
        <a:xfrm>
          <a:off x="7332725" y="1841754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69</xdr:row>
      <xdr:rowOff>0</xdr:rowOff>
    </xdr:from>
    <xdr:to>
      <xdr:col>1</xdr:col>
      <xdr:colOff>1393215</xdr:colOff>
      <xdr:row>69</xdr:row>
      <xdr:rowOff>0</xdr:rowOff>
    </xdr:to>
    <xdr:sp macro="" textlink="">
      <xdr:nvSpPr>
        <xdr:cNvPr id="84" name="Text Box 33">
          <a:extLst>
            <a:ext uri="{FF2B5EF4-FFF2-40B4-BE49-F238E27FC236}">
              <a16:creationId xmlns:a16="http://schemas.microsoft.com/office/drawing/2014/main" id="{D822D741-8B63-469C-B147-31F22378E24C}"/>
            </a:ext>
          </a:extLst>
        </xdr:cNvPr>
        <xdr:cNvSpPr txBox="1"/>
      </xdr:nvSpPr>
      <xdr:spPr bwMode="auto">
        <a:xfrm>
          <a:off x="1041365" y="1841754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85" name="Text Box 34">
          <a:extLst>
            <a:ext uri="{FF2B5EF4-FFF2-40B4-BE49-F238E27FC236}">
              <a16:creationId xmlns:a16="http://schemas.microsoft.com/office/drawing/2014/main" id="{20E84D00-A904-448B-9ACF-7ED0B8068150}"/>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86" name="Text Box 35">
          <a:extLst>
            <a:ext uri="{FF2B5EF4-FFF2-40B4-BE49-F238E27FC236}">
              <a16:creationId xmlns:a16="http://schemas.microsoft.com/office/drawing/2014/main" id="{0B7A407C-BBFD-40CA-9F7F-65312955D3D9}"/>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87" name="Text Box 36">
          <a:extLst>
            <a:ext uri="{FF2B5EF4-FFF2-40B4-BE49-F238E27FC236}">
              <a16:creationId xmlns:a16="http://schemas.microsoft.com/office/drawing/2014/main" id="{2C743BC6-7FC2-4112-A760-C721C82FC0B0}"/>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16847947-FB5D-44DD-8DF2-389B00FEA631}"/>
            </a:ext>
          </a:extLst>
        </xdr:cNvPr>
        <xdr:cNvSpPr txBox="1"/>
      </xdr:nvSpPr>
      <xdr:spPr bwMode="auto">
        <a:xfrm>
          <a:off x="9544" y="147066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216BA2B1-33C0-4468-ADC6-1CD8D98CB896}"/>
            </a:ext>
          </a:extLst>
        </xdr:cNvPr>
        <xdr:cNvSpPr txBox="1"/>
      </xdr:nvSpPr>
      <xdr:spPr bwMode="auto">
        <a:xfrm>
          <a:off x="9544" y="184175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2811780</xdr:colOff>
      <xdr:row>49</xdr:row>
      <xdr:rowOff>121920</xdr:rowOff>
    </xdr:to>
    <xdr:sp macro="" textlink="">
      <xdr:nvSpPr>
        <xdr:cNvPr id="90" name="Rectangle 39">
          <a:extLst>
            <a:ext uri="{FF2B5EF4-FFF2-40B4-BE49-F238E27FC236}">
              <a16:creationId xmlns:a16="http://schemas.microsoft.com/office/drawing/2014/main" id="{5B096F05-FF3C-41F2-B80F-28D7D542D845}"/>
            </a:ext>
          </a:extLst>
        </xdr:cNvPr>
        <xdr:cNvSpPr>
          <a:spLocks noChangeArrowheads="1"/>
        </xdr:cNvSpPr>
      </xdr:nvSpPr>
      <xdr:spPr bwMode="auto">
        <a:xfrm>
          <a:off x="1135380" y="1133856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DD7FECAA-4D26-410F-81D8-3C988208CC0C}"/>
            </a:ext>
          </a:extLst>
        </xdr:cNvPr>
        <xdr:cNvSpPr txBox="1"/>
      </xdr:nvSpPr>
      <xdr:spPr bwMode="auto">
        <a:xfrm>
          <a:off x="9544" y="194233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92" name="Text Box 41">
          <a:extLst>
            <a:ext uri="{FF2B5EF4-FFF2-40B4-BE49-F238E27FC236}">
              <a16:creationId xmlns:a16="http://schemas.microsoft.com/office/drawing/2014/main" id="{8118DF7F-48A8-4EAE-B54C-07D0966FF887}"/>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93" name="Text Box 42">
          <a:extLst>
            <a:ext uri="{FF2B5EF4-FFF2-40B4-BE49-F238E27FC236}">
              <a16:creationId xmlns:a16="http://schemas.microsoft.com/office/drawing/2014/main" id="{2E5B022A-8211-4759-87D1-86653B54CF1A}"/>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94" name="Text Box 43">
          <a:extLst>
            <a:ext uri="{FF2B5EF4-FFF2-40B4-BE49-F238E27FC236}">
              <a16:creationId xmlns:a16="http://schemas.microsoft.com/office/drawing/2014/main" id="{D13887F4-0DB7-4F1D-9BB2-9AB632C97CF8}"/>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73</xdr:row>
      <xdr:rowOff>0</xdr:rowOff>
    </xdr:from>
    <xdr:to>
      <xdr:col>10</xdr:col>
      <xdr:colOff>286122</xdr:colOff>
      <xdr:row>73</xdr:row>
      <xdr:rowOff>0</xdr:rowOff>
    </xdr:to>
    <xdr:sp macro="" textlink="">
      <xdr:nvSpPr>
        <xdr:cNvPr id="95" name="Text Box 44">
          <a:extLst>
            <a:ext uri="{FF2B5EF4-FFF2-40B4-BE49-F238E27FC236}">
              <a16:creationId xmlns:a16="http://schemas.microsoft.com/office/drawing/2014/main" id="{00412DA9-F731-4AC0-9181-6CA3C62F270E}"/>
            </a:ext>
          </a:extLst>
        </xdr:cNvPr>
        <xdr:cNvSpPr txBox="1"/>
      </xdr:nvSpPr>
      <xdr:spPr bwMode="auto">
        <a:xfrm>
          <a:off x="14133009" y="1942338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75</xdr:row>
      <xdr:rowOff>0</xdr:rowOff>
    </xdr:from>
    <xdr:to>
      <xdr:col>4</xdr:col>
      <xdr:colOff>2058224</xdr:colOff>
      <xdr:row>75</xdr:row>
      <xdr:rowOff>0</xdr:rowOff>
    </xdr:to>
    <xdr:sp macro="" textlink="">
      <xdr:nvSpPr>
        <xdr:cNvPr id="96" name="Text Box 45">
          <a:extLst>
            <a:ext uri="{FF2B5EF4-FFF2-40B4-BE49-F238E27FC236}">
              <a16:creationId xmlns:a16="http://schemas.microsoft.com/office/drawing/2014/main" id="{23272F7E-75A5-44A5-B934-2201CFAD1BB4}"/>
            </a:ext>
          </a:extLst>
        </xdr:cNvPr>
        <xdr:cNvSpPr txBox="1"/>
      </xdr:nvSpPr>
      <xdr:spPr bwMode="auto">
        <a:xfrm>
          <a:off x="7332725" y="1992630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76</xdr:row>
      <xdr:rowOff>0</xdr:rowOff>
    </xdr:from>
    <xdr:to>
      <xdr:col>1</xdr:col>
      <xdr:colOff>1393215</xdr:colOff>
      <xdr:row>76</xdr:row>
      <xdr:rowOff>0</xdr:rowOff>
    </xdr:to>
    <xdr:sp macro="" textlink="">
      <xdr:nvSpPr>
        <xdr:cNvPr id="97" name="Text Box 46">
          <a:extLst>
            <a:ext uri="{FF2B5EF4-FFF2-40B4-BE49-F238E27FC236}">
              <a16:creationId xmlns:a16="http://schemas.microsoft.com/office/drawing/2014/main" id="{D08E3E56-8F3A-41AB-AC0B-E1FD6FFB86FA}"/>
            </a:ext>
          </a:extLst>
        </xdr:cNvPr>
        <xdr:cNvSpPr txBox="1"/>
      </xdr:nvSpPr>
      <xdr:spPr bwMode="auto">
        <a:xfrm>
          <a:off x="1041365" y="2017776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98" name="Text Box 47">
          <a:extLst>
            <a:ext uri="{FF2B5EF4-FFF2-40B4-BE49-F238E27FC236}">
              <a16:creationId xmlns:a16="http://schemas.microsoft.com/office/drawing/2014/main" id="{7785DF7A-5E38-4D2F-8042-33FFB20F7BB8}"/>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99" name="Text Box 48">
          <a:extLst>
            <a:ext uri="{FF2B5EF4-FFF2-40B4-BE49-F238E27FC236}">
              <a16:creationId xmlns:a16="http://schemas.microsoft.com/office/drawing/2014/main" id="{F9DF8DC5-D8D5-4CAC-8A49-6068761A0138}"/>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100" name="Text Box 49">
          <a:extLst>
            <a:ext uri="{FF2B5EF4-FFF2-40B4-BE49-F238E27FC236}">
              <a16:creationId xmlns:a16="http://schemas.microsoft.com/office/drawing/2014/main" id="{33B2BB62-1AF7-48F3-BEF6-5767F7C58956}"/>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60456F77-BF8F-46EA-A2B4-29D6DD5B6DA8}"/>
            </a:ext>
          </a:extLst>
        </xdr:cNvPr>
        <xdr:cNvSpPr txBox="1"/>
      </xdr:nvSpPr>
      <xdr:spPr bwMode="auto">
        <a:xfrm>
          <a:off x="9544" y="194233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102" name="Text Box 1">
          <a:extLst>
            <a:ext uri="{FF2B5EF4-FFF2-40B4-BE49-F238E27FC236}">
              <a16:creationId xmlns:a16="http://schemas.microsoft.com/office/drawing/2014/main" id="{4F65597D-6748-4485-BC3E-5A6F1703C9D0}"/>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103" name="Text Box 2">
          <a:extLst>
            <a:ext uri="{FF2B5EF4-FFF2-40B4-BE49-F238E27FC236}">
              <a16:creationId xmlns:a16="http://schemas.microsoft.com/office/drawing/2014/main" id="{367D9DB1-D451-4A77-847B-CAEEFF49733D}"/>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104" name="Text Box 3">
          <a:extLst>
            <a:ext uri="{FF2B5EF4-FFF2-40B4-BE49-F238E27FC236}">
              <a16:creationId xmlns:a16="http://schemas.microsoft.com/office/drawing/2014/main" id="{520F2018-0A9A-48DE-97B0-0EC455A2FEF2}"/>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1</xdr:row>
      <xdr:rowOff>0</xdr:rowOff>
    </xdr:from>
    <xdr:to>
      <xdr:col>10</xdr:col>
      <xdr:colOff>286122</xdr:colOff>
      <xdr:row>1</xdr:row>
      <xdr:rowOff>0</xdr:rowOff>
    </xdr:to>
    <xdr:sp macro="" textlink="">
      <xdr:nvSpPr>
        <xdr:cNvPr id="105" name="Text Box 4">
          <a:extLst>
            <a:ext uri="{FF2B5EF4-FFF2-40B4-BE49-F238E27FC236}">
              <a16:creationId xmlns:a16="http://schemas.microsoft.com/office/drawing/2014/main" id="{F5E76089-1579-4A55-9299-6E96C31A2829}"/>
            </a:ext>
          </a:extLst>
        </xdr:cNvPr>
        <xdr:cNvSpPr txBox="1"/>
      </xdr:nvSpPr>
      <xdr:spPr bwMode="auto">
        <a:xfrm>
          <a:off x="14133009" y="25146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1</xdr:row>
      <xdr:rowOff>0</xdr:rowOff>
    </xdr:from>
    <xdr:to>
      <xdr:col>4</xdr:col>
      <xdr:colOff>2058224</xdr:colOff>
      <xdr:row>1</xdr:row>
      <xdr:rowOff>0</xdr:rowOff>
    </xdr:to>
    <xdr:sp macro="" textlink="">
      <xdr:nvSpPr>
        <xdr:cNvPr id="106" name="Text Box 5">
          <a:extLst>
            <a:ext uri="{FF2B5EF4-FFF2-40B4-BE49-F238E27FC236}">
              <a16:creationId xmlns:a16="http://schemas.microsoft.com/office/drawing/2014/main" id="{5B79CABC-C881-46A1-A35E-BCA4071E2E1C}"/>
            </a:ext>
          </a:extLst>
        </xdr:cNvPr>
        <xdr:cNvSpPr txBox="1"/>
      </xdr:nvSpPr>
      <xdr:spPr bwMode="auto">
        <a:xfrm>
          <a:off x="7332725" y="25146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1</xdr:row>
      <xdr:rowOff>0</xdr:rowOff>
    </xdr:from>
    <xdr:to>
      <xdr:col>1</xdr:col>
      <xdr:colOff>1393215</xdr:colOff>
      <xdr:row>1</xdr:row>
      <xdr:rowOff>0</xdr:rowOff>
    </xdr:to>
    <xdr:sp macro="" textlink="">
      <xdr:nvSpPr>
        <xdr:cNvPr id="107" name="Text Box 6">
          <a:extLst>
            <a:ext uri="{FF2B5EF4-FFF2-40B4-BE49-F238E27FC236}">
              <a16:creationId xmlns:a16="http://schemas.microsoft.com/office/drawing/2014/main" id="{7817D614-FDB0-4837-99B0-921A90628D79}"/>
            </a:ext>
          </a:extLst>
        </xdr:cNvPr>
        <xdr:cNvSpPr txBox="1"/>
      </xdr:nvSpPr>
      <xdr:spPr bwMode="auto">
        <a:xfrm>
          <a:off x="1041365" y="25146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108" name="Text Box 7">
          <a:extLst>
            <a:ext uri="{FF2B5EF4-FFF2-40B4-BE49-F238E27FC236}">
              <a16:creationId xmlns:a16="http://schemas.microsoft.com/office/drawing/2014/main" id="{DAB0DB1C-BFEB-49A5-B3F4-ECA7FA6B89CE}"/>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109" name="Text Box 8">
          <a:extLst>
            <a:ext uri="{FF2B5EF4-FFF2-40B4-BE49-F238E27FC236}">
              <a16:creationId xmlns:a16="http://schemas.microsoft.com/office/drawing/2014/main" id="{C1218D75-5543-4CBE-BC1F-B107485AC79F}"/>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110" name="Text Box 9">
          <a:extLst>
            <a:ext uri="{FF2B5EF4-FFF2-40B4-BE49-F238E27FC236}">
              <a16:creationId xmlns:a16="http://schemas.microsoft.com/office/drawing/2014/main" id="{B743DFD4-2CF6-4ACA-B47C-A368D9746456}"/>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AAED6F7F-0336-4473-AD49-4B5D24588896}"/>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12" name="Text Box 11">
          <a:extLst>
            <a:ext uri="{FF2B5EF4-FFF2-40B4-BE49-F238E27FC236}">
              <a16:creationId xmlns:a16="http://schemas.microsoft.com/office/drawing/2014/main" id="{3EA6474E-449C-4A52-A482-A4A6AF568C3C}"/>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13" name="Text Box 12">
          <a:extLst>
            <a:ext uri="{FF2B5EF4-FFF2-40B4-BE49-F238E27FC236}">
              <a16:creationId xmlns:a16="http://schemas.microsoft.com/office/drawing/2014/main" id="{93D03A08-BAC6-42AE-A30C-F25D2ECC3444}"/>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14" name="Text Box 13">
          <a:extLst>
            <a:ext uri="{FF2B5EF4-FFF2-40B4-BE49-F238E27FC236}">
              <a16:creationId xmlns:a16="http://schemas.microsoft.com/office/drawing/2014/main" id="{E32AD9D2-8B61-4642-A366-6CE963350CC3}"/>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70</xdr:row>
      <xdr:rowOff>0</xdr:rowOff>
    </xdr:from>
    <xdr:to>
      <xdr:col>10</xdr:col>
      <xdr:colOff>286122</xdr:colOff>
      <xdr:row>70</xdr:row>
      <xdr:rowOff>0</xdr:rowOff>
    </xdr:to>
    <xdr:sp macro="" textlink="">
      <xdr:nvSpPr>
        <xdr:cNvPr id="115" name="Text Box 14">
          <a:extLst>
            <a:ext uri="{FF2B5EF4-FFF2-40B4-BE49-F238E27FC236}">
              <a16:creationId xmlns:a16="http://schemas.microsoft.com/office/drawing/2014/main" id="{5278CAA3-4419-4652-8104-1386B54DF412}"/>
            </a:ext>
          </a:extLst>
        </xdr:cNvPr>
        <xdr:cNvSpPr txBox="1"/>
      </xdr:nvSpPr>
      <xdr:spPr bwMode="auto">
        <a:xfrm>
          <a:off x="14133009" y="1866900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73</xdr:row>
      <xdr:rowOff>0</xdr:rowOff>
    </xdr:from>
    <xdr:to>
      <xdr:col>4</xdr:col>
      <xdr:colOff>2058224</xdr:colOff>
      <xdr:row>73</xdr:row>
      <xdr:rowOff>0</xdr:rowOff>
    </xdr:to>
    <xdr:sp macro="" textlink="">
      <xdr:nvSpPr>
        <xdr:cNvPr id="116" name="Text Box 15">
          <a:extLst>
            <a:ext uri="{FF2B5EF4-FFF2-40B4-BE49-F238E27FC236}">
              <a16:creationId xmlns:a16="http://schemas.microsoft.com/office/drawing/2014/main" id="{E18DF5C3-55AE-4A1B-932F-5F8C57AF1425}"/>
            </a:ext>
          </a:extLst>
        </xdr:cNvPr>
        <xdr:cNvSpPr txBox="1"/>
      </xdr:nvSpPr>
      <xdr:spPr bwMode="auto">
        <a:xfrm>
          <a:off x="7332725" y="1942338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73</xdr:row>
      <xdr:rowOff>0</xdr:rowOff>
    </xdr:from>
    <xdr:to>
      <xdr:col>1</xdr:col>
      <xdr:colOff>1393215</xdr:colOff>
      <xdr:row>73</xdr:row>
      <xdr:rowOff>0</xdr:rowOff>
    </xdr:to>
    <xdr:sp macro="" textlink="">
      <xdr:nvSpPr>
        <xdr:cNvPr id="117" name="Text Box 16">
          <a:extLst>
            <a:ext uri="{FF2B5EF4-FFF2-40B4-BE49-F238E27FC236}">
              <a16:creationId xmlns:a16="http://schemas.microsoft.com/office/drawing/2014/main" id="{05CEC8DE-8BEF-4C3F-8DAA-3F45434B9EA4}"/>
            </a:ext>
          </a:extLst>
        </xdr:cNvPr>
        <xdr:cNvSpPr txBox="1"/>
      </xdr:nvSpPr>
      <xdr:spPr bwMode="auto">
        <a:xfrm>
          <a:off x="1041365" y="1942338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18" name="Text Box 17">
          <a:extLst>
            <a:ext uri="{FF2B5EF4-FFF2-40B4-BE49-F238E27FC236}">
              <a16:creationId xmlns:a16="http://schemas.microsoft.com/office/drawing/2014/main" id="{68970BAF-F2B8-42DB-969B-996C76638960}"/>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19" name="Text Box 18">
          <a:extLst>
            <a:ext uri="{FF2B5EF4-FFF2-40B4-BE49-F238E27FC236}">
              <a16:creationId xmlns:a16="http://schemas.microsoft.com/office/drawing/2014/main" id="{14EAF9EF-8EE4-4C00-AFCA-619FBD21C88B}"/>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20" name="Text Box 19">
          <a:extLst>
            <a:ext uri="{FF2B5EF4-FFF2-40B4-BE49-F238E27FC236}">
              <a16:creationId xmlns:a16="http://schemas.microsoft.com/office/drawing/2014/main" id="{86DE1693-325D-4C61-AB46-E3B6C6487894}"/>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7542EAB8-CC29-405E-85C9-5A38EC36F7C9}"/>
            </a:ext>
          </a:extLst>
        </xdr:cNvPr>
        <xdr:cNvSpPr txBox="1"/>
      </xdr:nvSpPr>
      <xdr:spPr bwMode="auto">
        <a:xfrm>
          <a:off x="9544" y="186690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70</xdr:row>
      <xdr:rowOff>0</xdr:rowOff>
    </xdr:from>
    <xdr:to>
      <xdr:col>6</xdr:col>
      <xdr:colOff>843640</xdr:colOff>
      <xdr:row>70</xdr:row>
      <xdr:rowOff>0</xdr:rowOff>
    </xdr:to>
    <xdr:sp macro="" textlink="">
      <xdr:nvSpPr>
        <xdr:cNvPr id="122" name="Text Box 21">
          <a:extLst>
            <a:ext uri="{FF2B5EF4-FFF2-40B4-BE49-F238E27FC236}">
              <a16:creationId xmlns:a16="http://schemas.microsoft.com/office/drawing/2014/main" id="{7F045C11-386B-4D33-A871-F740336CEFE1}"/>
            </a:ext>
          </a:extLst>
        </xdr:cNvPr>
        <xdr:cNvSpPr txBox="1"/>
      </xdr:nvSpPr>
      <xdr:spPr bwMode="auto">
        <a:xfrm>
          <a:off x="12030298" y="18669000"/>
          <a:ext cx="5100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1488650</xdr:colOff>
      <xdr:row>73</xdr:row>
      <xdr:rowOff>0</xdr:rowOff>
    </xdr:from>
    <xdr:to>
      <xdr:col>4</xdr:col>
      <xdr:colOff>2027475</xdr:colOff>
      <xdr:row>73</xdr:row>
      <xdr:rowOff>0</xdr:rowOff>
    </xdr:to>
    <xdr:sp macro="" textlink="">
      <xdr:nvSpPr>
        <xdr:cNvPr id="123" name="Text Box 22">
          <a:extLst>
            <a:ext uri="{FF2B5EF4-FFF2-40B4-BE49-F238E27FC236}">
              <a16:creationId xmlns:a16="http://schemas.microsoft.com/office/drawing/2014/main" id="{4068AF76-538A-48A1-A3A5-E11691080A0E}"/>
            </a:ext>
          </a:extLst>
        </xdr:cNvPr>
        <xdr:cNvSpPr txBox="1"/>
      </xdr:nvSpPr>
      <xdr:spPr bwMode="auto">
        <a:xfrm>
          <a:off x="7272230" y="19423380"/>
          <a:ext cx="5388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24" name="Text Box 23">
          <a:extLst>
            <a:ext uri="{FF2B5EF4-FFF2-40B4-BE49-F238E27FC236}">
              <a16:creationId xmlns:a16="http://schemas.microsoft.com/office/drawing/2014/main" id="{8F621824-BC00-4C30-8F73-253DA1968427}"/>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25" name="Text Box 24">
          <a:extLst>
            <a:ext uri="{FF2B5EF4-FFF2-40B4-BE49-F238E27FC236}">
              <a16:creationId xmlns:a16="http://schemas.microsoft.com/office/drawing/2014/main" id="{FB3A02E6-5378-4189-9FFF-5EDC7357ADB2}"/>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26" name="Text Box 25">
          <a:extLst>
            <a:ext uri="{FF2B5EF4-FFF2-40B4-BE49-F238E27FC236}">
              <a16:creationId xmlns:a16="http://schemas.microsoft.com/office/drawing/2014/main" id="{1FDD772B-2B1C-4A03-92AD-A1E15F281593}"/>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27" name="Text Box 26">
          <a:extLst>
            <a:ext uri="{FF2B5EF4-FFF2-40B4-BE49-F238E27FC236}">
              <a16:creationId xmlns:a16="http://schemas.microsoft.com/office/drawing/2014/main" id="{F26B04D9-8220-46DC-AB69-D458D0703CF5}"/>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CB5B4858-A38D-4A1B-A834-33FDDF279403}"/>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54</xdr:row>
      <xdr:rowOff>0</xdr:rowOff>
    </xdr:from>
    <xdr:to>
      <xdr:col>6</xdr:col>
      <xdr:colOff>422080</xdr:colOff>
      <xdr:row>54</xdr:row>
      <xdr:rowOff>0</xdr:rowOff>
    </xdr:to>
    <xdr:sp macro="" textlink="">
      <xdr:nvSpPr>
        <xdr:cNvPr id="129" name="Text Box 28">
          <a:extLst>
            <a:ext uri="{FF2B5EF4-FFF2-40B4-BE49-F238E27FC236}">
              <a16:creationId xmlns:a16="http://schemas.microsoft.com/office/drawing/2014/main" id="{B6526ADE-10A6-4E6D-B762-11678C336700}"/>
            </a:ext>
          </a:extLst>
        </xdr:cNvPr>
        <xdr:cNvSpPr txBox="1"/>
      </xdr:nvSpPr>
      <xdr:spPr bwMode="auto">
        <a:xfrm>
          <a:off x="11598057" y="144551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54</xdr:row>
      <xdr:rowOff>0</xdr:rowOff>
    </xdr:from>
    <xdr:to>
      <xdr:col>6</xdr:col>
      <xdr:colOff>422080</xdr:colOff>
      <xdr:row>54</xdr:row>
      <xdr:rowOff>0</xdr:rowOff>
    </xdr:to>
    <xdr:sp macro="" textlink="">
      <xdr:nvSpPr>
        <xdr:cNvPr id="130" name="Text Box 29">
          <a:extLst>
            <a:ext uri="{FF2B5EF4-FFF2-40B4-BE49-F238E27FC236}">
              <a16:creationId xmlns:a16="http://schemas.microsoft.com/office/drawing/2014/main" id="{13066A93-2625-4A49-AA79-C78E167FB45B}"/>
            </a:ext>
          </a:extLst>
        </xdr:cNvPr>
        <xdr:cNvSpPr txBox="1"/>
      </xdr:nvSpPr>
      <xdr:spPr bwMode="auto">
        <a:xfrm>
          <a:off x="11598057" y="144551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54</xdr:row>
      <xdr:rowOff>0</xdr:rowOff>
    </xdr:from>
    <xdr:to>
      <xdr:col>6</xdr:col>
      <xdr:colOff>422080</xdr:colOff>
      <xdr:row>54</xdr:row>
      <xdr:rowOff>0</xdr:rowOff>
    </xdr:to>
    <xdr:sp macro="" textlink="">
      <xdr:nvSpPr>
        <xdr:cNvPr id="131" name="Text Box 30">
          <a:extLst>
            <a:ext uri="{FF2B5EF4-FFF2-40B4-BE49-F238E27FC236}">
              <a16:creationId xmlns:a16="http://schemas.microsoft.com/office/drawing/2014/main" id="{FC98656C-4973-4E25-947F-41DE20F092AE}"/>
            </a:ext>
          </a:extLst>
        </xdr:cNvPr>
        <xdr:cNvSpPr txBox="1"/>
      </xdr:nvSpPr>
      <xdr:spPr bwMode="auto">
        <a:xfrm>
          <a:off x="11598057" y="144551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54</xdr:row>
      <xdr:rowOff>0</xdr:rowOff>
    </xdr:from>
    <xdr:to>
      <xdr:col>10</xdr:col>
      <xdr:colOff>286122</xdr:colOff>
      <xdr:row>54</xdr:row>
      <xdr:rowOff>0</xdr:rowOff>
    </xdr:to>
    <xdr:sp macro="" textlink="">
      <xdr:nvSpPr>
        <xdr:cNvPr id="132" name="Text Box 31">
          <a:extLst>
            <a:ext uri="{FF2B5EF4-FFF2-40B4-BE49-F238E27FC236}">
              <a16:creationId xmlns:a16="http://schemas.microsoft.com/office/drawing/2014/main" id="{B294BDA2-5D23-4B81-89AC-C3FF39662487}"/>
            </a:ext>
          </a:extLst>
        </xdr:cNvPr>
        <xdr:cNvSpPr txBox="1"/>
      </xdr:nvSpPr>
      <xdr:spPr bwMode="auto">
        <a:xfrm>
          <a:off x="14133009" y="1445514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69</xdr:row>
      <xdr:rowOff>0</xdr:rowOff>
    </xdr:from>
    <xdr:to>
      <xdr:col>4</xdr:col>
      <xdr:colOff>2058224</xdr:colOff>
      <xdr:row>69</xdr:row>
      <xdr:rowOff>0</xdr:rowOff>
    </xdr:to>
    <xdr:sp macro="" textlink="">
      <xdr:nvSpPr>
        <xdr:cNvPr id="133" name="Text Box 32">
          <a:extLst>
            <a:ext uri="{FF2B5EF4-FFF2-40B4-BE49-F238E27FC236}">
              <a16:creationId xmlns:a16="http://schemas.microsoft.com/office/drawing/2014/main" id="{97AEC9CD-069F-44B6-9579-7E1CE247101F}"/>
            </a:ext>
          </a:extLst>
        </xdr:cNvPr>
        <xdr:cNvSpPr txBox="1"/>
      </xdr:nvSpPr>
      <xdr:spPr bwMode="auto">
        <a:xfrm>
          <a:off x="7332725" y="1841754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69</xdr:row>
      <xdr:rowOff>0</xdr:rowOff>
    </xdr:from>
    <xdr:to>
      <xdr:col>1</xdr:col>
      <xdr:colOff>1393215</xdr:colOff>
      <xdr:row>69</xdr:row>
      <xdr:rowOff>0</xdr:rowOff>
    </xdr:to>
    <xdr:sp macro="" textlink="">
      <xdr:nvSpPr>
        <xdr:cNvPr id="134" name="Text Box 33">
          <a:extLst>
            <a:ext uri="{FF2B5EF4-FFF2-40B4-BE49-F238E27FC236}">
              <a16:creationId xmlns:a16="http://schemas.microsoft.com/office/drawing/2014/main" id="{6D0D13D9-11BF-4ADC-A404-F484AE583D2C}"/>
            </a:ext>
          </a:extLst>
        </xdr:cNvPr>
        <xdr:cNvSpPr txBox="1"/>
      </xdr:nvSpPr>
      <xdr:spPr bwMode="auto">
        <a:xfrm>
          <a:off x="1041365" y="1841754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135" name="Text Box 34">
          <a:extLst>
            <a:ext uri="{FF2B5EF4-FFF2-40B4-BE49-F238E27FC236}">
              <a16:creationId xmlns:a16="http://schemas.microsoft.com/office/drawing/2014/main" id="{CDE7B7BF-C778-4270-B51A-B6AC21085932}"/>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136" name="Text Box 35">
          <a:extLst>
            <a:ext uri="{FF2B5EF4-FFF2-40B4-BE49-F238E27FC236}">
              <a16:creationId xmlns:a16="http://schemas.microsoft.com/office/drawing/2014/main" id="{DF475383-5474-493A-B08E-2B8274E0D1E6}"/>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137" name="Text Box 36">
          <a:extLst>
            <a:ext uri="{FF2B5EF4-FFF2-40B4-BE49-F238E27FC236}">
              <a16:creationId xmlns:a16="http://schemas.microsoft.com/office/drawing/2014/main" id="{2CD9AD01-AE25-40A9-86B9-A59241B2ACFB}"/>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C121560F-E9C7-4D4B-9CCA-E3FE5E377FD2}"/>
            </a:ext>
          </a:extLst>
        </xdr:cNvPr>
        <xdr:cNvSpPr txBox="1"/>
      </xdr:nvSpPr>
      <xdr:spPr bwMode="auto">
        <a:xfrm>
          <a:off x="9544" y="144551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2C9CC1E3-4229-4ED4-951C-7EC4AD232991}"/>
            </a:ext>
          </a:extLst>
        </xdr:cNvPr>
        <xdr:cNvSpPr txBox="1"/>
      </xdr:nvSpPr>
      <xdr:spPr bwMode="auto">
        <a:xfrm>
          <a:off x="9544" y="184175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2811780</xdr:colOff>
      <xdr:row>49</xdr:row>
      <xdr:rowOff>121920</xdr:rowOff>
    </xdr:to>
    <xdr:sp macro="" textlink="">
      <xdr:nvSpPr>
        <xdr:cNvPr id="140" name="Rectangle 39">
          <a:extLst>
            <a:ext uri="{FF2B5EF4-FFF2-40B4-BE49-F238E27FC236}">
              <a16:creationId xmlns:a16="http://schemas.microsoft.com/office/drawing/2014/main" id="{93009399-EA30-439A-BA26-23E6495A1842}"/>
            </a:ext>
          </a:extLst>
        </xdr:cNvPr>
        <xdr:cNvSpPr>
          <a:spLocks noChangeArrowheads="1"/>
        </xdr:cNvSpPr>
      </xdr:nvSpPr>
      <xdr:spPr bwMode="auto">
        <a:xfrm>
          <a:off x="1135380" y="1133856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F7E2F21A-DA49-4352-A97C-2AD66C140F78}"/>
            </a:ext>
          </a:extLst>
        </xdr:cNvPr>
        <xdr:cNvSpPr txBox="1"/>
      </xdr:nvSpPr>
      <xdr:spPr bwMode="auto">
        <a:xfrm>
          <a:off x="9544" y="194233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142" name="Text Box 41">
          <a:extLst>
            <a:ext uri="{FF2B5EF4-FFF2-40B4-BE49-F238E27FC236}">
              <a16:creationId xmlns:a16="http://schemas.microsoft.com/office/drawing/2014/main" id="{00089F71-CB17-4932-B9AC-FFFA5CEBB9AC}"/>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143" name="Text Box 42">
          <a:extLst>
            <a:ext uri="{FF2B5EF4-FFF2-40B4-BE49-F238E27FC236}">
              <a16:creationId xmlns:a16="http://schemas.microsoft.com/office/drawing/2014/main" id="{74FC9C16-E34F-4C6F-A9F2-5D4BF9C2C8E4}"/>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144" name="Text Box 43">
          <a:extLst>
            <a:ext uri="{FF2B5EF4-FFF2-40B4-BE49-F238E27FC236}">
              <a16:creationId xmlns:a16="http://schemas.microsoft.com/office/drawing/2014/main" id="{F2DF6B27-1171-4AFE-8D97-57A301E037C1}"/>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73</xdr:row>
      <xdr:rowOff>0</xdr:rowOff>
    </xdr:from>
    <xdr:to>
      <xdr:col>10</xdr:col>
      <xdr:colOff>286122</xdr:colOff>
      <xdr:row>73</xdr:row>
      <xdr:rowOff>0</xdr:rowOff>
    </xdr:to>
    <xdr:sp macro="" textlink="">
      <xdr:nvSpPr>
        <xdr:cNvPr id="145" name="Text Box 44">
          <a:extLst>
            <a:ext uri="{FF2B5EF4-FFF2-40B4-BE49-F238E27FC236}">
              <a16:creationId xmlns:a16="http://schemas.microsoft.com/office/drawing/2014/main" id="{592AB753-CB1B-4EAD-8D49-DDF453F60D83}"/>
            </a:ext>
          </a:extLst>
        </xdr:cNvPr>
        <xdr:cNvSpPr txBox="1"/>
      </xdr:nvSpPr>
      <xdr:spPr bwMode="auto">
        <a:xfrm>
          <a:off x="14133009" y="1942338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75</xdr:row>
      <xdr:rowOff>0</xdr:rowOff>
    </xdr:from>
    <xdr:to>
      <xdr:col>4</xdr:col>
      <xdr:colOff>2058224</xdr:colOff>
      <xdr:row>75</xdr:row>
      <xdr:rowOff>0</xdr:rowOff>
    </xdr:to>
    <xdr:sp macro="" textlink="">
      <xdr:nvSpPr>
        <xdr:cNvPr id="146" name="Text Box 45">
          <a:extLst>
            <a:ext uri="{FF2B5EF4-FFF2-40B4-BE49-F238E27FC236}">
              <a16:creationId xmlns:a16="http://schemas.microsoft.com/office/drawing/2014/main" id="{609F8207-D81F-45A3-A3D9-04BE095A32EF}"/>
            </a:ext>
          </a:extLst>
        </xdr:cNvPr>
        <xdr:cNvSpPr txBox="1"/>
      </xdr:nvSpPr>
      <xdr:spPr bwMode="auto">
        <a:xfrm>
          <a:off x="7332725" y="1992630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76</xdr:row>
      <xdr:rowOff>0</xdr:rowOff>
    </xdr:from>
    <xdr:to>
      <xdr:col>1</xdr:col>
      <xdr:colOff>1393215</xdr:colOff>
      <xdr:row>76</xdr:row>
      <xdr:rowOff>0</xdr:rowOff>
    </xdr:to>
    <xdr:sp macro="" textlink="">
      <xdr:nvSpPr>
        <xdr:cNvPr id="147" name="Text Box 46">
          <a:extLst>
            <a:ext uri="{FF2B5EF4-FFF2-40B4-BE49-F238E27FC236}">
              <a16:creationId xmlns:a16="http://schemas.microsoft.com/office/drawing/2014/main" id="{D31A220F-C22D-4B81-9D7A-D70C49970D15}"/>
            </a:ext>
          </a:extLst>
        </xdr:cNvPr>
        <xdr:cNvSpPr txBox="1"/>
      </xdr:nvSpPr>
      <xdr:spPr bwMode="auto">
        <a:xfrm>
          <a:off x="1041365" y="2017776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148" name="Text Box 47">
          <a:extLst>
            <a:ext uri="{FF2B5EF4-FFF2-40B4-BE49-F238E27FC236}">
              <a16:creationId xmlns:a16="http://schemas.microsoft.com/office/drawing/2014/main" id="{51A951AC-5065-4D71-BF25-24AAB9C628EB}"/>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149" name="Text Box 48">
          <a:extLst>
            <a:ext uri="{FF2B5EF4-FFF2-40B4-BE49-F238E27FC236}">
              <a16:creationId xmlns:a16="http://schemas.microsoft.com/office/drawing/2014/main" id="{9E8C2A79-7986-422A-A3CF-D071D2D9E80A}"/>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150" name="Text Box 49">
          <a:extLst>
            <a:ext uri="{FF2B5EF4-FFF2-40B4-BE49-F238E27FC236}">
              <a16:creationId xmlns:a16="http://schemas.microsoft.com/office/drawing/2014/main" id="{2BFE80DF-CCD8-4B15-A6B5-22EC0DC25566}"/>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DB7976CA-0E06-47EA-BA0B-48ACB5FAB279}"/>
            </a:ext>
          </a:extLst>
        </xdr:cNvPr>
        <xdr:cNvSpPr txBox="1"/>
      </xdr:nvSpPr>
      <xdr:spPr bwMode="auto">
        <a:xfrm>
          <a:off x="9544" y="194233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152" name="Text Box 1">
          <a:extLst>
            <a:ext uri="{FF2B5EF4-FFF2-40B4-BE49-F238E27FC236}">
              <a16:creationId xmlns:a16="http://schemas.microsoft.com/office/drawing/2014/main" id="{A03D8045-F46F-437E-9EF9-239D62030B33}"/>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153" name="Text Box 2">
          <a:extLst>
            <a:ext uri="{FF2B5EF4-FFF2-40B4-BE49-F238E27FC236}">
              <a16:creationId xmlns:a16="http://schemas.microsoft.com/office/drawing/2014/main" id="{F50AE7AD-74E0-4331-8030-A680251130A5}"/>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154" name="Text Box 3">
          <a:extLst>
            <a:ext uri="{FF2B5EF4-FFF2-40B4-BE49-F238E27FC236}">
              <a16:creationId xmlns:a16="http://schemas.microsoft.com/office/drawing/2014/main" id="{86DD2368-C5C9-4AEB-A287-1D5B5E34BD70}"/>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1</xdr:row>
      <xdr:rowOff>0</xdr:rowOff>
    </xdr:from>
    <xdr:to>
      <xdr:col>10</xdr:col>
      <xdr:colOff>286122</xdr:colOff>
      <xdr:row>1</xdr:row>
      <xdr:rowOff>0</xdr:rowOff>
    </xdr:to>
    <xdr:sp macro="" textlink="">
      <xdr:nvSpPr>
        <xdr:cNvPr id="155" name="Text Box 4">
          <a:extLst>
            <a:ext uri="{FF2B5EF4-FFF2-40B4-BE49-F238E27FC236}">
              <a16:creationId xmlns:a16="http://schemas.microsoft.com/office/drawing/2014/main" id="{B5D6D203-329A-4B97-A1FD-93000DBEAF91}"/>
            </a:ext>
          </a:extLst>
        </xdr:cNvPr>
        <xdr:cNvSpPr txBox="1"/>
      </xdr:nvSpPr>
      <xdr:spPr bwMode="auto">
        <a:xfrm>
          <a:off x="14133009" y="25146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1</xdr:row>
      <xdr:rowOff>0</xdr:rowOff>
    </xdr:from>
    <xdr:to>
      <xdr:col>4</xdr:col>
      <xdr:colOff>2058224</xdr:colOff>
      <xdr:row>1</xdr:row>
      <xdr:rowOff>0</xdr:rowOff>
    </xdr:to>
    <xdr:sp macro="" textlink="">
      <xdr:nvSpPr>
        <xdr:cNvPr id="156" name="Text Box 5">
          <a:extLst>
            <a:ext uri="{FF2B5EF4-FFF2-40B4-BE49-F238E27FC236}">
              <a16:creationId xmlns:a16="http://schemas.microsoft.com/office/drawing/2014/main" id="{2121980F-AB65-4AF4-A710-ACE033DCC8ED}"/>
            </a:ext>
          </a:extLst>
        </xdr:cNvPr>
        <xdr:cNvSpPr txBox="1"/>
      </xdr:nvSpPr>
      <xdr:spPr bwMode="auto">
        <a:xfrm>
          <a:off x="7332725" y="25146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157" name="Text Box 7">
          <a:extLst>
            <a:ext uri="{FF2B5EF4-FFF2-40B4-BE49-F238E27FC236}">
              <a16:creationId xmlns:a16="http://schemas.microsoft.com/office/drawing/2014/main" id="{948BD558-B725-41D0-BFA0-FE32C1584212}"/>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158" name="Text Box 8">
          <a:extLst>
            <a:ext uri="{FF2B5EF4-FFF2-40B4-BE49-F238E27FC236}">
              <a16:creationId xmlns:a16="http://schemas.microsoft.com/office/drawing/2014/main" id="{89CF1D78-009F-48F2-A34D-BCDA413F7B80}"/>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159" name="Text Box 9">
          <a:extLst>
            <a:ext uri="{FF2B5EF4-FFF2-40B4-BE49-F238E27FC236}">
              <a16:creationId xmlns:a16="http://schemas.microsoft.com/office/drawing/2014/main" id="{97DB8273-D7C6-453C-B356-F56D5B4E56EB}"/>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040727FC-C1B7-454B-8AA6-B3FD8705D0BD}"/>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61" name="Text Box 11">
          <a:extLst>
            <a:ext uri="{FF2B5EF4-FFF2-40B4-BE49-F238E27FC236}">
              <a16:creationId xmlns:a16="http://schemas.microsoft.com/office/drawing/2014/main" id="{14802FB4-C342-4EFF-8335-4ADE8030FA6B}"/>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62" name="Text Box 12">
          <a:extLst>
            <a:ext uri="{FF2B5EF4-FFF2-40B4-BE49-F238E27FC236}">
              <a16:creationId xmlns:a16="http://schemas.microsoft.com/office/drawing/2014/main" id="{72F1C4D7-D4B4-4771-A784-39F177A2346F}"/>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63" name="Text Box 13">
          <a:extLst>
            <a:ext uri="{FF2B5EF4-FFF2-40B4-BE49-F238E27FC236}">
              <a16:creationId xmlns:a16="http://schemas.microsoft.com/office/drawing/2014/main" id="{0C3761E4-89D7-4882-9CC8-B3DD0A1C5CB2}"/>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70</xdr:row>
      <xdr:rowOff>0</xdr:rowOff>
    </xdr:from>
    <xdr:to>
      <xdr:col>10</xdr:col>
      <xdr:colOff>286122</xdr:colOff>
      <xdr:row>70</xdr:row>
      <xdr:rowOff>0</xdr:rowOff>
    </xdr:to>
    <xdr:sp macro="" textlink="">
      <xdr:nvSpPr>
        <xdr:cNvPr id="164" name="Text Box 14">
          <a:extLst>
            <a:ext uri="{FF2B5EF4-FFF2-40B4-BE49-F238E27FC236}">
              <a16:creationId xmlns:a16="http://schemas.microsoft.com/office/drawing/2014/main" id="{DBCCFE1F-55AA-4FEB-B39B-66F6097E8565}"/>
            </a:ext>
          </a:extLst>
        </xdr:cNvPr>
        <xdr:cNvSpPr txBox="1"/>
      </xdr:nvSpPr>
      <xdr:spPr bwMode="auto">
        <a:xfrm>
          <a:off x="14133009" y="1866900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73</xdr:row>
      <xdr:rowOff>0</xdr:rowOff>
    </xdr:from>
    <xdr:to>
      <xdr:col>4</xdr:col>
      <xdr:colOff>2058224</xdr:colOff>
      <xdr:row>73</xdr:row>
      <xdr:rowOff>0</xdr:rowOff>
    </xdr:to>
    <xdr:sp macro="" textlink="">
      <xdr:nvSpPr>
        <xdr:cNvPr id="165" name="Text Box 15">
          <a:extLst>
            <a:ext uri="{FF2B5EF4-FFF2-40B4-BE49-F238E27FC236}">
              <a16:creationId xmlns:a16="http://schemas.microsoft.com/office/drawing/2014/main" id="{12795E9F-0520-4D12-9B87-5D5B2442BC5B}"/>
            </a:ext>
          </a:extLst>
        </xdr:cNvPr>
        <xdr:cNvSpPr txBox="1"/>
      </xdr:nvSpPr>
      <xdr:spPr bwMode="auto">
        <a:xfrm>
          <a:off x="7332725" y="1942338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73</xdr:row>
      <xdr:rowOff>0</xdr:rowOff>
    </xdr:from>
    <xdr:to>
      <xdr:col>1</xdr:col>
      <xdr:colOff>1393215</xdr:colOff>
      <xdr:row>73</xdr:row>
      <xdr:rowOff>0</xdr:rowOff>
    </xdr:to>
    <xdr:sp macro="" textlink="">
      <xdr:nvSpPr>
        <xdr:cNvPr id="166" name="Text Box 16">
          <a:extLst>
            <a:ext uri="{FF2B5EF4-FFF2-40B4-BE49-F238E27FC236}">
              <a16:creationId xmlns:a16="http://schemas.microsoft.com/office/drawing/2014/main" id="{8A91A9F9-0AB0-4793-B6E6-4A644255190E}"/>
            </a:ext>
          </a:extLst>
        </xdr:cNvPr>
        <xdr:cNvSpPr txBox="1"/>
      </xdr:nvSpPr>
      <xdr:spPr bwMode="auto">
        <a:xfrm>
          <a:off x="1041365" y="1942338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67" name="Text Box 17">
          <a:extLst>
            <a:ext uri="{FF2B5EF4-FFF2-40B4-BE49-F238E27FC236}">
              <a16:creationId xmlns:a16="http://schemas.microsoft.com/office/drawing/2014/main" id="{85CC4754-C7DF-496E-9BA3-7E84DA224E12}"/>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68" name="Text Box 18">
          <a:extLst>
            <a:ext uri="{FF2B5EF4-FFF2-40B4-BE49-F238E27FC236}">
              <a16:creationId xmlns:a16="http://schemas.microsoft.com/office/drawing/2014/main" id="{58AF10A5-385E-4996-A540-8EF9C8E9BB8C}"/>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69" name="Text Box 19">
          <a:extLst>
            <a:ext uri="{FF2B5EF4-FFF2-40B4-BE49-F238E27FC236}">
              <a16:creationId xmlns:a16="http://schemas.microsoft.com/office/drawing/2014/main" id="{EBEE5C69-2820-42EB-9F1A-C6809C3ABA54}"/>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C9CC318F-8FD9-411B-817D-83657A016C45}"/>
            </a:ext>
          </a:extLst>
        </xdr:cNvPr>
        <xdr:cNvSpPr txBox="1"/>
      </xdr:nvSpPr>
      <xdr:spPr bwMode="auto">
        <a:xfrm>
          <a:off x="9544" y="186690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70</xdr:row>
      <xdr:rowOff>0</xdr:rowOff>
    </xdr:from>
    <xdr:to>
      <xdr:col>6</xdr:col>
      <xdr:colOff>843640</xdr:colOff>
      <xdr:row>70</xdr:row>
      <xdr:rowOff>0</xdr:rowOff>
    </xdr:to>
    <xdr:sp macro="" textlink="">
      <xdr:nvSpPr>
        <xdr:cNvPr id="171" name="Text Box 21">
          <a:extLst>
            <a:ext uri="{FF2B5EF4-FFF2-40B4-BE49-F238E27FC236}">
              <a16:creationId xmlns:a16="http://schemas.microsoft.com/office/drawing/2014/main" id="{ED27D73C-5AD1-4BEB-A036-BBC6991EB298}"/>
            </a:ext>
          </a:extLst>
        </xdr:cNvPr>
        <xdr:cNvSpPr txBox="1"/>
      </xdr:nvSpPr>
      <xdr:spPr bwMode="auto">
        <a:xfrm>
          <a:off x="12030298" y="18669000"/>
          <a:ext cx="5100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1488650</xdr:colOff>
      <xdr:row>73</xdr:row>
      <xdr:rowOff>0</xdr:rowOff>
    </xdr:from>
    <xdr:to>
      <xdr:col>4</xdr:col>
      <xdr:colOff>2027475</xdr:colOff>
      <xdr:row>73</xdr:row>
      <xdr:rowOff>0</xdr:rowOff>
    </xdr:to>
    <xdr:sp macro="" textlink="">
      <xdr:nvSpPr>
        <xdr:cNvPr id="172" name="Text Box 22">
          <a:extLst>
            <a:ext uri="{FF2B5EF4-FFF2-40B4-BE49-F238E27FC236}">
              <a16:creationId xmlns:a16="http://schemas.microsoft.com/office/drawing/2014/main" id="{858824C5-63D8-49CE-B1A7-CC9C079EAFBC}"/>
            </a:ext>
          </a:extLst>
        </xdr:cNvPr>
        <xdr:cNvSpPr txBox="1"/>
      </xdr:nvSpPr>
      <xdr:spPr bwMode="auto">
        <a:xfrm>
          <a:off x="7272230" y="19423380"/>
          <a:ext cx="5388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73" name="Text Box 23">
          <a:extLst>
            <a:ext uri="{FF2B5EF4-FFF2-40B4-BE49-F238E27FC236}">
              <a16:creationId xmlns:a16="http://schemas.microsoft.com/office/drawing/2014/main" id="{52E69833-4FCE-4F85-AF9A-0A719389B012}"/>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74" name="Text Box 24">
          <a:extLst>
            <a:ext uri="{FF2B5EF4-FFF2-40B4-BE49-F238E27FC236}">
              <a16:creationId xmlns:a16="http://schemas.microsoft.com/office/drawing/2014/main" id="{9BA83C56-014D-46D0-A0E3-716724766302}"/>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75" name="Text Box 25">
          <a:extLst>
            <a:ext uri="{FF2B5EF4-FFF2-40B4-BE49-F238E27FC236}">
              <a16:creationId xmlns:a16="http://schemas.microsoft.com/office/drawing/2014/main" id="{2AF5DDA5-250A-4272-884C-271EDC6A747A}"/>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76" name="Text Box 26">
          <a:extLst>
            <a:ext uri="{FF2B5EF4-FFF2-40B4-BE49-F238E27FC236}">
              <a16:creationId xmlns:a16="http://schemas.microsoft.com/office/drawing/2014/main" id="{CB78EE3D-9272-49D5-A525-B46832603C23}"/>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A849E722-32ED-4C9D-A18D-15F8356ED039}"/>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54</xdr:row>
      <xdr:rowOff>0</xdr:rowOff>
    </xdr:from>
    <xdr:to>
      <xdr:col>6</xdr:col>
      <xdr:colOff>422080</xdr:colOff>
      <xdr:row>54</xdr:row>
      <xdr:rowOff>0</xdr:rowOff>
    </xdr:to>
    <xdr:sp macro="" textlink="">
      <xdr:nvSpPr>
        <xdr:cNvPr id="178" name="Text Box 28">
          <a:extLst>
            <a:ext uri="{FF2B5EF4-FFF2-40B4-BE49-F238E27FC236}">
              <a16:creationId xmlns:a16="http://schemas.microsoft.com/office/drawing/2014/main" id="{B35582E4-7954-4FA8-828B-AE41F389C20B}"/>
            </a:ext>
          </a:extLst>
        </xdr:cNvPr>
        <xdr:cNvSpPr txBox="1"/>
      </xdr:nvSpPr>
      <xdr:spPr bwMode="auto">
        <a:xfrm>
          <a:off x="11598057" y="144551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54</xdr:row>
      <xdr:rowOff>0</xdr:rowOff>
    </xdr:from>
    <xdr:to>
      <xdr:col>6</xdr:col>
      <xdr:colOff>422080</xdr:colOff>
      <xdr:row>54</xdr:row>
      <xdr:rowOff>0</xdr:rowOff>
    </xdr:to>
    <xdr:sp macro="" textlink="">
      <xdr:nvSpPr>
        <xdr:cNvPr id="179" name="Text Box 29">
          <a:extLst>
            <a:ext uri="{FF2B5EF4-FFF2-40B4-BE49-F238E27FC236}">
              <a16:creationId xmlns:a16="http://schemas.microsoft.com/office/drawing/2014/main" id="{0F372C03-D30A-4ECA-A35B-D8D630C0F8A9}"/>
            </a:ext>
          </a:extLst>
        </xdr:cNvPr>
        <xdr:cNvSpPr txBox="1"/>
      </xdr:nvSpPr>
      <xdr:spPr bwMode="auto">
        <a:xfrm>
          <a:off x="11598057" y="144551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54</xdr:row>
      <xdr:rowOff>0</xdr:rowOff>
    </xdr:from>
    <xdr:to>
      <xdr:col>6</xdr:col>
      <xdr:colOff>422080</xdr:colOff>
      <xdr:row>54</xdr:row>
      <xdr:rowOff>0</xdr:rowOff>
    </xdr:to>
    <xdr:sp macro="" textlink="">
      <xdr:nvSpPr>
        <xdr:cNvPr id="180" name="Text Box 30">
          <a:extLst>
            <a:ext uri="{FF2B5EF4-FFF2-40B4-BE49-F238E27FC236}">
              <a16:creationId xmlns:a16="http://schemas.microsoft.com/office/drawing/2014/main" id="{DC60B7FE-321B-4966-B66B-499EC73C639B}"/>
            </a:ext>
          </a:extLst>
        </xdr:cNvPr>
        <xdr:cNvSpPr txBox="1"/>
      </xdr:nvSpPr>
      <xdr:spPr bwMode="auto">
        <a:xfrm>
          <a:off x="11598057" y="144551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54</xdr:row>
      <xdr:rowOff>0</xdr:rowOff>
    </xdr:from>
    <xdr:to>
      <xdr:col>10</xdr:col>
      <xdr:colOff>286122</xdr:colOff>
      <xdr:row>54</xdr:row>
      <xdr:rowOff>0</xdr:rowOff>
    </xdr:to>
    <xdr:sp macro="" textlink="">
      <xdr:nvSpPr>
        <xdr:cNvPr id="181" name="Text Box 31">
          <a:extLst>
            <a:ext uri="{FF2B5EF4-FFF2-40B4-BE49-F238E27FC236}">
              <a16:creationId xmlns:a16="http://schemas.microsoft.com/office/drawing/2014/main" id="{46927783-31FB-4AAD-92D2-1C8AF95010DA}"/>
            </a:ext>
          </a:extLst>
        </xdr:cNvPr>
        <xdr:cNvSpPr txBox="1"/>
      </xdr:nvSpPr>
      <xdr:spPr bwMode="auto">
        <a:xfrm>
          <a:off x="14133009" y="1445514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69</xdr:row>
      <xdr:rowOff>0</xdr:rowOff>
    </xdr:from>
    <xdr:to>
      <xdr:col>4</xdr:col>
      <xdr:colOff>2058224</xdr:colOff>
      <xdr:row>69</xdr:row>
      <xdr:rowOff>0</xdr:rowOff>
    </xdr:to>
    <xdr:sp macro="" textlink="">
      <xdr:nvSpPr>
        <xdr:cNvPr id="182" name="Text Box 32">
          <a:extLst>
            <a:ext uri="{FF2B5EF4-FFF2-40B4-BE49-F238E27FC236}">
              <a16:creationId xmlns:a16="http://schemas.microsoft.com/office/drawing/2014/main" id="{26E3B026-0A42-4639-BF37-FEDB73C0E50D}"/>
            </a:ext>
          </a:extLst>
        </xdr:cNvPr>
        <xdr:cNvSpPr txBox="1"/>
      </xdr:nvSpPr>
      <xdr:spPr bwMode="auto">
        <a:xfrm>
          <a:off x="7332725" y="1841754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69</xdr:row>
      <xdr:rowOff>0</xdr:rowOff>
    </xdr:from>
    <xdr:to>
      <xdr:col>1</xdr:col>
      <xdr:colOff>1393215</xdr:colOff>
      <xdr:row>69</xdr:row>
      <xdr:rowOff>0</xdr:rowOff>
    </xdr:to>
    <xdr:sp macro="" textlink="">
      <xdr:nvSpPr>
        <xdr:cNvPr id="183" name="Text Box 33">
          <a:extLst>
            <a:ext uri="{FF2B5EF4-FFF2-40B4-BE49-F238E27FC236}">
              <a16:creationId xmlns:a16="http://schemas.microsoft.com/office/drawing/2014/main" id="{CD198C9E-2B22-4E93-BE21-6A24C7F29A35}"/>
            </a:ext>
          </a:extLst>
        </xdr:cNvPr>
        <xdr:cNvSpPr txBox="1"/>
      </xdr:nvSpPr>
      <xdr:spPr bwMode="auto">
        <a:xfrm>
          <a:off x="1041365" y="1841754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184" name="Text Box 34">
          <a:extLst>
            <a:ext uri="{FF2B5EF4-FFF2-40B4-BE49-F238E27FC236}">
              <a16:creationId xmlns:a16="http://schemas.microsoft.com/office/drawing/2014/main" id="{D558E6AF-A9D1-451D-B342-AD6409B118F4}"/>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185" name="Text Box 35">
          <a:extLst>
            <a:ext uri="{FF2B5EF4-FFF2-40B4-BE49-F238E27FC236}">
              <a16:creationId xmlns:a16="http://schemas.microsoft.com/office/drawing/2014/main" id="{B3D5BAD4-6784-4D98-94B5-25A0652B2528}"/>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186" name="Text Box 36">
          <a:extLst>
            <a:ext uri="{FF2B5EF4-FFF2-40B4-BE49-F238E27FC236}">
              <a16:creationId xmlns:a16="http://schemas.microsoft.com/office/drawing/2014/main" id="{BAD0051B-76D0-4C9F-83E0-F2E42CA390ED}"/>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4ACD33AC-8804-4644-B5A4-E8E47406BB0A}"/>
            </a:ext>
          </a:extLst>
        </xdr:cNvPr>
        <xdr:cNvSpPr txBox="1"/>
      </xdr:nvSpPr>
      <xdr:spPr bwMode="auto">
        <a:xfrm>
          <a:off x="9544" y="144551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FB1F9E81-CD6A-4447-BDBA-DBA62C549B58}"/>
            </a:ext>
          </a:extLst>
        </xdr:cNvPr>
        <xdr:cNvSpPr txBox="1"/>
      </xdr:nvSpPr>
      <xdr:spPr bwMode="auto">
        <a:xfrm>
          <a:off x="9544" y="184175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2811780</xdr:colOff>
      <xdr:row>49</xdr:row>
      <xdr:rowOff>121920</xdr:rowOff>
    </xdr:to>
    <xdr:sp macro="" textlink="">
      <xdr:nvSpPr>
        <xdr:cNvPr id="189" name="Rectangle 39">
          <a:extLst>
            <a:ext uri="{FF2B5EF4-FFF2-40B4-BE49-F238E27FC236}">
              <a16:creationId xmlns:a16="http://schemas.microsoft.com/office/drawing/2014/main" id="{39ECEF91-1552-4F37-8637-00A992EF308F}"/>
            </a:ext>
          </a:extLst>
        </xdr:cNvPr>
        <xdr:cNvSpPr>
          <a:spLocks noChangeArrowheads="1"/>
        </xdr:cNvSpPr>
      </xdr:nvSpPr>
      <xdr:spPr bwMode="auto">
        <a:xfrm>
          <a:off x="1135380" y="1133856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01AE55AE-D395-4E09-8F2A-7DFEABD47AB3}"/>
            </a:ext>
          </a:extLst>
        </xdr:cNvPr>
        <xdr:cNvSpPr txBox="1"/>
      </xdr:nvSpPr>
      <xdr:spPr bwMode="auto">
        <a:xfrm>
          <a:off x="9544" y="194233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191" name="Text Box 41">
          <a:extLst>
            <a:ext uri="{FF2B5EF4-FFF2-40B4-BE49-F238E27FC236}">
              <a16:creationId xmlns:a16="http://schemas.microsoft.com/office/drawing/2014/main" id="{7E5C09BA-1E66-4828-B1DC-52D6E3A16C82}"/>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192" name="Text Box 42">
          <a:extLst>
            <a:ext uri="{FF2B5EF4-FFF2-40B4-BE49-F238E27FC236}">
              <a16:creationId xmlns:a16="http://schemas.microsoft.com/office/drawing/2014/main" id="{A580447E-38AC-4AEE-91BB-DF96A78C1875}"/>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193" name="Text Box 43">
          <a:extLst>
            <a:ext uri="{FF2B5EF4-FFF2-40B4-BE49-F238E27FC236}">
              <a16:creationId xmlns:a16="http://schemas.microsoft.com/office/drawing/2014/main" id="{3F497DAF-E25B-4F11-B558-ABBE21A2072B}"/>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73</xdr:row>
      <xdr:rowOff>0</xdr:rowOff>
    </xdr:from>
    <xdr:to>
      <xdr:col>10</xdr:col>
      <xdr:colOff>286122</xdr:colOff>
      <xdr:row>73</xdr:row>
      <xdr:rowOff>0</xdr:rowOff>
    </xdr:to>
    <xdr:sp macro="" textlink="">
      <xdr:nvSpPr>
        <xdr:cNvPr id="194" name="Text Box 44">
          <a:extLst>
            <a:ext uri="{FF2B5EF4-FFF2-40B4-BE49-F238E27FC236}">
              <a16:creationId xmlns:a16="http://schemas.microsoft.com/office/drawing/2014/main" id="{F56AF4E9-92E8-4D99-B41E-291E7EDBFB96}"/>
            </a:ext>
          </a:extLst>
        </xdr:cNvPr>
        <xdr:cNvSpPr txBox="1"/>
      </xdr:nvSpPr>
      <xdr:spPr bwMode="auto">
        <a:xfrm>
          <a:off x="14133009" y="1942338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75</xdr:row>
      <xdr:rowOff>0</xdr:rowOff>
    </xdr:from>
    <xdr:to>
      <xdr:col>4</xdr:col>
      <xdr:colOff>2058224</xdr:colOff>
      <xdr:row>75</xdr:row>
      <xdr:rowOff>0</xdr:rowOff>
    </xdr:to>
    <xdr:sp macro="" textlink="">
      <xdr:nvSpPr>
        <xdr:cNvPr id="195" name="Text Box 45">
          <a:extLst>
            <a:ext uri="{FF2B5EF4-FFF2-40B4-BE49-F238E27FC236}">
              <a16:creationId xmlns:a16="http://schemas.microsoft.com/office/drawing/2014/main" id="{ACDAC4EC-1F9F-4145-A96F-F50F54523530}"/>
            </a:ext>
          </a:extLst>
        </xdr:cNvPr>
        <xdr:cNvSpPr txBox="1"/>
      </xdr:nvSpPr>
      <xdr:spPr bwMode="auto">
        <a:xfrm>
          <a:off x="7332725" y="1992630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76</xdr:row>
      <xdr:rowOff>0</xdr:rowOff>
    </xdr:from>
    <xdr:to>
      <xdr:col>1</xdr:col>
      <xdr:colOff>1393215</xdr:colOff>
      <xdr:row>76</xdr:row>
      <xdr:rowOff>0</xdr:rowOff>
    </xdr:to>
    <xdr:sp macro="" textlink="">
      <xdr:nvSpPr>
        <xdr:cNvPr id="196" name="Text Box 46">
          <a:extLst>
            <a:ext uri="{FF2B5EF4-FFF2-40B4-BE49-F238E27FC236}">
              <a16:creationId xmlns:a16="http://schemas.microsoft.com/office/drawing/2014/main" id="{FE6C6320-47E5-4746-8A0A-719D98EC69AB}"/>
            </a:ext>
          </a:extLst>
        </xdr:cNvPr>
        <xdr:cNvSpPr txBox="1"/>
      </xdr:nvSpPr>
      <xdr:spPr bwMode="auto">
        <a:xfrm>
          <a:off x="1041365" y="2017776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197" name="Text Box 47">
          <a:extLst>
            <a:ext uri="{FF2B5EF4-FFF2-40B4-BE49-F238E27FC236}">
              <a16:creationId xmlns:a16="http://schemas.microsoft.com/office/drawing/2014/main" id="{C33AA05B-C4D5-4B1E-B242-9F0F3BDE14A2}"/>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198" name="Text Box 48">
          <a:extLst>
            <a:ext uri="{FF2B5EF4-FFF2-40B4-BE49-F238E27FC236}">
              <a16:creationId xmlns:a16="http://schemas.microsoft.com/office/drawing/2014/main" id="{B5A7B3C2-0A16-428D-BC44-27335E1C9AB2}"/>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199" name="Text Box 49">
          <a:extLst>
            <a:ext uri="{FF2B5EF4-FFF2-40B4-BE49-F238E27FC236}">
              <a16:creationId xmlns:a16="http://schemas.microsoft.com/office/drawing/2014/main" id="{CB6DA84A-EBC6-4C21-AA85-5FC371D56204}"/>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FE7AB539-7BEF-4BB7-8AE4-D36E61506FD3}"/>
            </a:ext>
          </a:extLst>
        </xdr:cNvPr>
        <xdr:cNvSpPr txBox="1"/>
      </xdr:nvSpPr>
      <xdr:spPr bwMode="auto">
        <a:xfrm>
          <a:off x="9544" y="194233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2781717</xdr:colOff>
      <xdr:row>1</xdr:row>
      <xdr:rowOff>0</xdr:rowOff>
    </xdr:from>
    <xdr:to>
      <xdr:col>6</xdr:col>
      <xdr:colOff>422080</xdr:colOff>
      <xdr:row>1</xdr:row>
      <xdr:rowOff>0</xdr:rowOff>
    </xdr:to>
    <xdr:sp macro="" textlink="">
      <xdr:nvSpPr>
        <xdr:cNvPr id="2" name="Text Box 13">
          <a:extLst>
            <a:ext uri="{FF2B5EF4-FFF2-40B4-BE49-F238E27FC236}">
              <a16:creationId xmlns:a16="http://schemas.microsoft.com/office/drawing/2014/main" id="{FABF9483-3DB8-4597-9CEB-47DA004344F1}"/>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3" name="Text Box 14">
          <a:extLst>
            <a:ext uri="{FF2B5EF4-FFF2-40B4-BE49-F238E27FC236}">
              <a16:creationId xmlns:a16="http://schemas.microsoft.com/office/drawing/2014/main" id="{6CA52204-715B-4673-9953-366127702A5E}"/>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4" name="Text Box 15">
          <a:extLst>
            <a:ext uri="{FF2B5EF4-FFF2-40B4-BE49-F238E27FC236}">
              <a16:creationId xmlns:a16="http://schemas.microsoft.com/office/drawing/2014/main" id="{420053E2-1B54-4D65-910F-61E990AF50D6}"/>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1</xdr:row>
      <xdr:rowOff>0</xdr:rowOff>
    </xdr:from>
    <xdr:to>
      <xdr:col>10</xdr:col>
      <xdr:colOff>283846</xdr:colOff>
      <xdr:row>1</xdr:row>
      <xdr:rowOff>0</xdr:rowOff>
    </xdr:to>
    <xdr:sp macro="" textlink="">
      <xdr:nvSpPr>
        <xdr:cNvPr id="5" name="Text Box 16">
          <a:extLst>
            <a:ext uri="{FF2B5EF4-FFF2-40B4-BE49-F238E27FC236}">
              <a16:creationId xmlns:a16="http://schemas.microsoft.com/office/drawing/2014/main" id="{2407971A-10A0-4C28-8F9E-3E9E414F7C6A}"/>
            </a:ext>
          </a:extLst>
        </xdr:cNvPr>
        <xdr:cNvSpPr txBox="1"/>
      </xdr:nvSpPr>
      <xdr:spPr bwMode="auto">
        <a:xfrm>
          <a:off x="14123810" y="251460"/>
          <a:ext cx="4932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1</xdr:row>
      <xdr:rowOff>0</xdr:rowOff>
    </xdr:from>
    <xdr:to>
      <xdr:col>4</xdr:col>
      <xdr:colOff>2047437</xdr:colOff>
      <xdr:row>1</xdr:row>
      <xdr:rowOff>0</xdr:rowOff>
    </xdr:to>
    <xdr:sp macro="" textlink="">
      <xdr:nvSpPr>
        <xdr:cNvPr id="6" name="Text Box 17">
          <a:extLst>
            <a:ext uri="{FF2B5EF4-FFF2-40B4-BE49-F238E27FC236}">
              <a16:creationId xmlns:a16="http://schemas.microsoft.com/office/drawing/2014/main" id="{5C7A5A9D-66F0-4008-BC06-DC1B3A1E494A}"/>
            </a:ext>
          </a:extLst>
        </xdr:cNvPr>
        <xdr:cNvSpPr txBox="1"/>
      </xdr:nvSpPr>
      <xdr:spPr bwMode="auto">
        <a:xfrm>
          <a:off x="7341379" y="25146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1</xdr:row>
      <xdr:rowOff>0</xdr:rowOff>
    </xdr:from>
    <xdr:to>
      <xdr:col>1</xdr:col>
      <xdr:colOff>1373132</xdr:colOff>
      <xdr:row>1</xdr:row>
      <xdr:rowOff>0</xdr:rowOff>
    </xdr:to>
    <xdr:sp macro="" textlink="">
      <xdr:nvSpPr>
        <xdr:cNvPr id="7" name="Text Box 18">
          <a:extLst>
            <a:ext uri="{FF2B5EF4-FFF2-40B4-BE49-F238E27FC236}">
              <a16:creationId xmlns:a16="http://schemas.microsoft.com/office/drawing/2014/main" id="{1DA04C60-6B92-4237-82F0-EA83554725C1}"/>
            </a:ext>
          </a:extLst>
        </xdr:cNvPr>
        <xdr:cNvSpPr txBox="1"/>
      </xdr:nvSpPr>
      <xdr:spPr bwMode="auto">
        <a:xfrm>
          <a:off x="1032064" y="251460"/>
          <a:ext cx="5010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8" name="Text Box 19">
          <a:extLst>
            <a:ext uri="{FF2B5EF4-FFF2-40B4-BE49-F238E27FC236}">
              <a16:creationId xmlns:a16="http://schemas.microsoft.com/office/drawing/2014/main" id="{633FAB7F-3CF9-4C35-A7B1-EA545CD580AD}"/>
            </a:ext>
          </a:extLst>
        </xdr:cNvPr>
        <xdr:cNvSpPr txBox="1"/>
      </xdr:nvSpPr>
      <xdr:spPr bwMode="auto">
        <a:xfrm>
          <a:off x="7411752" y="25146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9" name="Text Box 20">
          <a:extLst>
            <a:ext uri="{FF2B5EF4-FFF2-40B4-BE49-F238E27FC236}">
              <a16:creationId xmlns:a16="http://schemas.microsoft.com/office/drawing/2014/main" id="{42BDE574-547D-40DB-98E6-8AE82A69D537}"/>
            </a:ext>
          </a:extLst>
        </xdr:cNvPr>
        <xdr:cNvSpPr txBox="1"/>
      </xdr:nvSpPr>
      <xdr:spPr bwMode="auto">
        <a:xfrm>
          <a:off x="7411752" y="25146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10" name="Text Box 21">
          <a:extLst>
            <a:ext uri="{FF2B5EF4-FFF2-40B4-BE49-F238E27FC236}">
              <a16:creationId xmlns:a16="http://schemas.microsoft.com/office/drawing/2014/main" id="{0820816B-8728-4E96-BB28-E0F1CB8C4E99}"/>
            </a:ext>
          </a:extLst>
        </xdr:cNvPr>
        <xdr:cNvSpPr txBox="1"/>
      </xdr:nvSpPr>
      <xdr:spPr bwMode="auto">
        <a:xfrm>
          <a:off x="7411752" y="25146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92109BFE-D847-408E-9993-281C37AEA471}"/>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12" name="Text Box 23">
          <a:extLst>
            <a:ext uri="{FF2B5EF4-FFF2-40B4-BE49-F238E27FC236}">
              <a16:creationId xmlns:a16="http://schemas.microsoft.com/office/drawing/2014/main" id="{8C0600DA-DD15-472B-98D1-4F40309E5B6C}"/>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13" name="Text Box 24">
          <a:extLst>
            <a:ext uri="{FF2B5EF4-FFF2-40B4-BE49-F238E27FC236}">
              <a16:creationId xmlns:a16="http://schemas.microsoft.com/office/drawing/2014/main" id="{DEA84A82-39A8-485C-AB01-51074E037DD9}"/>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14" name="Text Box 25">
          <a:extLst>
            <a:ext uri="{FF2B5EF4-FFF2-40B4-BE49-F238E27FC236}">
              <a16:creationId xmlns:a16="http://schemas.microsoft.com/office/drawing/2014/main" id="{576A8774-FBF4-44C1-8006-5CF3B6F20821}"/>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2</xdr:row>
      <xdr:rowOff>0</xdr:rowOff>
    </xdr:from>
    <xdr:to>
      <xdr:col>10</xdr:col>
      <xdr:colOff>283846</xdr:colOff>
      <xdr:row>2</xdr:row>
      <xdr:rowOff>0</xdr:rowOff>
    </xdr:to>
    <xdr:sp macro="" textlink="">
      <xdr:nvSpPr>
        <xdr:cNvPr id="15" name="Text Box 26">
          <a:extLst>
            <a:ext uri="{FF2B5EF4-FFF2-40B4-BE49-F238E27FC236}">
              <a16:creationId xmlns:a16="http://schemas.microsoft.com/office/drawing/2014/main" id="{9684AB90-7168-42EF-BC66-C401D491278B}"/>
            </a:ext>
          </a:extLst>
        </xdr:cNvPr>
        <xdr:cNvSpPr txBox="1"/>
      </xdr:nvSpPr>
      <xdr:spPr bwMode="auto">
        <a:xfrm>
          <a:off x="14123810" y="502920"/>
          <a:ext cx="4932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2</xdr:row>
      <xdr:rowOff>0</xdr:rowOff>
    </xdr:from>
    <xdr:to>
      <xdr:col>4</xdr:col>
      <xdr:colOff>2047437</xdr:colOff>
      <xdr:row>2</xdr:row>
      <xdr:rowOff>0</xdr:rowOff>
    </xdr:to>
    <xdr:sp macro="" textlink="">
      <xdr:nvSpPr>
        <xdr:cNvPr id="16" name="Text Box 27">
          <a:extLst>
            <a:ext uri="{FF2B5EF4-FFF2-40B4-BE49-F238E27FC236}">
              <a16:creationId xmlns:a16="http://schemas.microsoft.com/office/drawing/2014/main" id="{A9A84302-DC70-44E8-A1C1-739058668DA1}"/>
            </a:ext>
          </a:extLst>
        </xdr:cNvPr>
        <xdr:cNvSpPr txBox="1"/>
      </xdr:nvSpPr>
      <xdr:spPr bwMode="auto">
        <a:xfrm>
          <a:off x="7341379" y="50292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1373132</xdr:colOff>
      <xdr:row>2</xdr:row>
      <xdr:rowOff>0</xdr:rowOff>
    </xdr:to>
    <xdr:sp macro="" textlink="">
      <xdr:nvSpPr>
        <xdr:cNvPr id="17" name="Text Box 28">
          <a:extLst>
            <a:ext uri="{FF2B5EF4-FFF2-40B4-BE49-F238E27FC236}">
              <a16:creationId xmlns:a16="http://schemas.microsoft.com/office/drawing/2014/main" id="{21B5060E-AB94-43C2-BBB0-9D32713B653E}"/>
            </a:ext>
          </a:extLst>
        </xdr:cNvPr>
        <xdr:cNvSpPr txBox="1"/>
      </xdr:nvSpPr>
      <xdr:spPr bwMode="auto">
        <a:xfrm>
          <a:off x="1032064" y="502920"/>
          <a:ext cx="5010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18" name="Text Box 29">
          <a:extLst>
            <a:ext uri="{FF2B5EF4-FFF2-40B4-BE49-F238E27FC236}">
              <a16:creationId xmlns:a16="http://schemas.microsoft.com/office/drawing/2014/main" id="{B5F58E17-B396-4345-8C74-CCFBFF49A4D9}"/>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19" name="Text Box 30">
          <a:extLst>
            <a:ext uri="{FF2B5EF4-FFF2-40B4-BE49-F238E27FC236}">
              <a16:creationId xmlns:a16="http://schemas.microsoft.com/office/drawing/2014/main" id="{36AB6ABD-83C2-4B05-A005-6960C8DC0D66}"/>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20" name="Text Box 31">
          <a:extLst>
            <a:ext uri="{FF2B5EF4-FFF2-40B4-BE49-F238E27FC236}">
              <a16:creationId xmlns:a16="http://schemas.microsoft.com/office/drawing/2014/main" id="{BD90617C-962E-443B-A769-3887F6D3777F}"/>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76757816-552F-4B02-8E08-0C4B9CC67040}"/>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2</xdr:row>
      <xdr:rowOff>0</xdr:rowOff>
    </xdr:from>
    <xdr:to>
      <xdr:col>6</xdr:col>
      <xdr:colOff>835351</xdr:colOff>
      <xdr:row>2</xdr:row>
      <xdr:rowOff>0</xdr:rowOff>
    </xdr:to>
    <xdr:sp macro="" textlink="">
      <xdr:nvSpPr>
        <xdr:cNvPr id="22" name="Text Box 33">
          <a:extLst>
            <a:ext uri="{FF2B5EF4-FFF2-40B4-BE49-F238E27FC236}">
              <a16:creationId xmlns:a16="http://schemas.microsoft.com/office/drawing/2014/main" id="{C67F658A-5D36-40BE-B607-509216FEDAB7}"/>
            </a:ext>
          </a:extLst>
        </xdr:cNvPr>
        <xdr:cNvSpPr txBox="1"/>
      </xdr:nvSpPr>
      <xdr:spPr bwMode="auto">
        <a:xfrm>
          <a:off x="12030298" y="502920"/>
          <a:ext cx="5017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1488650</xdr:colOff>
      <xdr:row>2</xdr:row>
      <xdr:rowOff>0</xdr:rowOff>
    </xdr:from>
    <xdr:to>
      <xdr:col>4</xdr:col>
      <xdr:colOff>2027475</xdr:colOff>
      <xdr:row>2</xdr:row>
      <xdr:rowOff>0</xdr:rowOff>
    </xdr:to>
    <xdr:sp macro="" textlink="">
      <xdr:nvSpPr>
        <xdr:cNvPr id="23" name="Text Box 34">
          <a:extLst>
            <a:ext uri="{FF2B5EF4-FFF2-40B4-BE49-F238E27FC236}">
              <a16:creationId xmlns:a16="http://schemas.microsoft.com/office/drawing/2014/main" id="{EF8C4A21-CE93-4E2B-815E-16C1537D35FE}"/>
            </a:ext>
          </a:extLst>
        </xdr:cNvPr>
        <xdr:cNvSpPr txBox="1"/>
      </xdr:nvSpPr>
      <xdr:spPr bwMode="auto">
        <a:xfrm>
          <a:off x="7272230" y="502920"/>
          <a:ext cx="5388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24" name="Text Box 35">
          <a:extLst>
            <a:ext uri="{FF2B5EF4-FFF2-40B4-BE49-F238E27FC236}">
              <a16:creationId xmlns:a16="http://schemas.microsoft.com/office/drawing/2014/main" id="{8740E83D-A60F-4D04-A077-0922FD1D9420}"/>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25" name="Text Box 36">
          <a:extLst>
            <a:ext uri="{FF2B5EF4-FFF2-40B4-BE49-F238E27FC236}">
              <a16:creationId xmlns:a16="http://schemas.microsoft.com/office/drawing/2014/main" id="{AE43D273-D8C3-44C9-867D-6E99C8F50C2D}"/>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26" name="Text Box 37">
          <a:extLst>
            <a:ext uri="{FF2B5EF4-FFF2-40B4-BE49-F238E27FC236}">
              <a16:creationId xmlns:a16="http://schemas.microsoft.com/office/drawing/2014/main" id="{0CEA7A41-14D5-4C8D-AD60-72A66EA08BD2}"/>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27" name="Text Box 38">
          <a:extLst>
            <a:ext uri="{FF2B5EF4-FFF2-40B4-BE49-F238E27FC236}">
              <a16:creationId xmlns:a16="http://schemas.microsoft.com/office/drawing/2014/main" id="{D7AC96B7-E662-4567-BB10-A07862C20A1E}"/>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985C4FE9-AF02-447D-8E35-3CCDD247B4FE}"/>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29" name="Text Box 40">
          <a:extLst>
            <a:ext uri="{FF2B5EF4-FFF2-40B4-BE49-F238E27FC236}">
              <a16:creationId xmlns:a16="http://schemas.microsoft.com/office/drawing/2014/main" id="{28EFDA2F-967F-4CAD-B195-6DF286A4C057}"/>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30" name="Text Box 41">
          <a:extLst>
            <a:ext uri="{FF2B5EF4-FFF2-40B4-BE49-F238E27FC236}">
              <a16:creationId xmlns:a16="http://schemas.microsoft.com/office/drawing/2014/main" id="{1896C56C-E695-4993-BBD7-9B2E552BAB03}"/>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31" name="Text Box 42">
          <a:extLst>
            <a:ext uri="{FF2B5EF4-FFF2-40B4-BE49-F238E27FC236}">
              <a16:creationId xmlns:a16="http://schemas.microsoft.com/office/drawing/2014/main" id="{308A614D-B52A-485F-9234-C68BFC86F126}"/>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2</xdr:row>
      <xdr:rowOff>0</xdr:rowOff>
    </xdr:from>
    <xdr:to>
      <xdr:col>10</xdr:col>
      <xdr:colOff>283846</xdr:colOff>
      <xdr:row>2</xdr:row>
      <xdr:rowOff>0</xdr:rowOff>
    </xdr:to>
    <xdr:sp macro="" textlink="">
      <xdr:nvSpPr>
        <xdr:cNvPr id="32" name="Text Box 43">
          <a:extLst>
            <a:ext uri="{FF2B5EF4-FFF2-40B4-BE49-F238E27FC236}">
              <a16:creationId xmlns:a16="http://schemas.microsoft.com/office/drawing/2014/main" id="{2F01B468-BCA5-46EB-84E8-95CF7AC5F7BA}"/>
            </a:ext>
          </a:extLst>
        </xdr:cNvPr>
        <xdr:cNvSpPr txBox="1"/>
      </xdr:nvSpPr>
      <xdr:spPr bwMode="auto">
        <a:xfrm>
          <a:off x="14123810" y="502920"/>
          <a:ext cx="4932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2</xdr:row>
      <xdr:rowOff>0</xdr:rowOff>
    </xdr:from>
    <xdr:to>
      <xdr:col>4</xdr:col>
      <xdr:colOff>2047437</xdr:colOff>
      <xdr:row>2</xdr:row>
      <xdr:rowOff>0</xdr:rowOff>
    </xdr:to>
    <xdr:sp macro="" textlink="">
      <xdr:nvSpPr>
        <xdr:cNvPr id="33" name="Text Box 44">
          <a:extLst>
            <a:ext uri="{FF2B5EF4-FFF2-40B4-BE49-F238E27FC236}">
              <a16:creationId xmlns:a16="http://schemas.microsoft.com/office/drawing/2014/main" id="{2C0F160A-B41D-4E2B-A654-4ADDFFD31F25}"/>
            </a:ext>
          </a:extLst>
        </xdr:cNvPr>
        <xdr:cNvSpPr txBox="1"/>
      </xdr:nvSpPr>
      <xdr:spPr bwMode="auto">
        <a:xfrm>
          <a:off x="7341379" y="50292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1373132</xdr:colOff>
      <xdr:row>2</xdr:row>
      <xdr:rowOff>0</xdr:rowOff>
    </xdr:to>
    <xdr:sp macro="" textlink="">
      <xdr:nvSpPr>
        <xdr:cNvPr id="34" name="Text Box 45">
          <a:extLst>
            <a:ext uri="{FF2B5EF4-FFF2-40B4-BE49-F238E27FC236}">
              <a16:creationId xmlns:a16="http://schemas.microsoft.com/office/drawing/2014/main" id="{5F454325-0BD9-4884-941F-B34B30611D30}"/>
            </a:ext>
          </a:extLst>
        </xdr:cNvPr>
        <xdr:cNvSpPr txBox="1"/>
      </xdr:nvSpPr>
      <xdr:spPr bwMode="auto">
        <a:xfrm>
          <a:off x="1032064" y="502920"/>
          <a:ext cx="5010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35" name="Text Box 46">
          <a:extLst>
            <a:ext uri="{FF2B5EF4-FFF2-40B4-BE49-F238E27FC236}">
              <a16:creationId xmlns:a16="http://schemas.microsoft.com/office/drawing/2014/main" id="{29AE96CD-3966-4C84-BBC8-8BD00F7D451B}"/>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36" name="Text Box 47">
          <a:extLst>
            <a:ext uri="{FF2B5EF4-FFF2-40B4-BE49-F238E27FC236}">
              <a16:creationId xmlns:a16="http://schemas.microsoft.com/office/drawing/2014/main" id="{E4F4438E-5670-4D9B-B3C9-70075F2BD173}"/>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37" name="Text Box 48">
          <a:extLst>
            <a:ext uri="{FF2B5EF4-FFF2-40B4-BE49-F238E27FC236}">
              <a16:creationId xmlns:a16="http://schemas.microsoft.com/office/drawing/2014/main" id="{5F630CF5-F7FF-4D77-BD45-B3C4D802EFED}"/>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6044FDA4-410E-4CC7-B454-2DAAF3DD7DB5}"/>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459654F9-2F5C-4166-9F4B-29FCF5D80801}"/>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A95EB16D-9EB9-4436-B5B8-29FA96CD9E46}"/>
            </a:ext>
          </a:extLst>
        </xdr:cNvPr>
        <xdr:cNvSpPr txBox="1"/>
      </xdr:nvSpPr>
      <xdr:spPr bwMode="auto">
        <a:xfrm>
          <a:off x="9544" y="80543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422080</xdr:colOff>
      <xdr:row>40</xdr:row>
      <xdr:rowOff>0</xdr:rowOff>
    </xdr:to>
    <xdr:sp macro="" textlink="">
      <xdr:nvSpPr>
        <xdr:cNvPr id="41" name="Text Box 53">
          <a:extLst>
            <a:ext uri="{FF2B5EF4-FFF2-40B4-BE49-F238E27FC236}">
              <a16:creationId xmlns:a16="http://schemas.microsoft.com/office/drawing/2014/main" id="{CA63F9B2-2310-4B18-A9B3-0A113A0F429B}"/>
            </a:ext>
          </a:extLst>
        </xdr:cNvPr>
        <xdr:cNvSpPr txBox="1"/>
      </xdr:nvSpPr>
      <xdr:spPr bwMode="auto">
        <a:xfrm>
          <a:off x="11598057" y="105689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422080</xdr:colOff>
      <xdr:row>40</xdr:row>
      <xdr:rowOff>0</xdr:rowOff>
    </xdr:to>
    <xdr:sp macro="" textlink="">
      <xdr:nvSpPr>
        <xdr:cNvPr id="42" name="Text Box 54">
          <a:extLst>
            <a:ext uri="{FF2B5EF4-FFF2-40B4-BE49-F238E27FC236}">
              <a16:creationId xmlns:a16="http://schemas.microsoft.com/office/drawing/2014/main" id="{C2F05E9C-646E-43E1-86D5-A1482DF3CD33}"/>
            </a:ext>
          </a:extLst>
        </xdr:cNvPr>
        <xdr:cNvSpPr txBox="1"/>
      </xdr:nvSpPr>
      <xdr:spPr bwMode="auto">
        <a:xfrm>
          <a:off x="11598057" y="105689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422080</xdr:colOff>
      <xdr:row>40</xdr:row>
      <xdr:rowOff>0</xdr:rowOff>
    </xdr:to>
    <xdr:sp macro="" textlink="">
      <xdr:nvSpPr>
        <xdr:cNvPr id="43" name="Text Box 55">
          <a:extLst>
            <a:ext uri="{FF2B5EF4-FFF2-40B4-BE49-F238E27FC236}">
              <a16:creationId xmlns:a16="http://schemas.microsoft.com/office/drawing/2014/main" id="{65479FFC-1B75-4755-AA12-5E8BB0F9ED73}"/>
            </a:ext>
          </a:extLst>
        </xdr:cNvPr>
        <xdr:cNvSpPr txBox="1"/>
      </xdr:nvSpPr>
      <xdr:spPr bwMode="auto">
        <a:xfrm>
          <a:off x="11598057" y="105689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40</xdr:row>
      <xdr:rowOff>0</xdr:rowOff>
    </xdr:from>
    <xdr:to>
      <xdr:col>10</xdr:col>
      <xdr:colOff>283846</xdr:colOff>
      <xdr:row>40</xdr:row>
      <xdr:rowOff>0</xdr:rowOff>
    </xdr:to>
    <xdr:sp macro="" textlink="">
      <xdr:nvSpPr>
        <xdr:cNvPr id="44" name="Text Box 56">
          <a:extLst>
            <a:ext uri="{FF2B5EF4-FFF2-40B4-BE49-F238E27FC236}">
              <a16:creationId xmlns:a16="http://schemas.microsoft.com/office/drawing/2014/main" id="{644150A5-258E-4BE7-B774-DCED3223EA09}"/>
            </a:ext>
          </a:extLst>
        </xdr:cNvPr>
        <xdr:cNvSpPr txBox="1"/>
      </xdr:nvSpPr>
      <xdr:spPr bwMode="auto">
        <a:xfrm>
          <a:off x="14123810" y="10568940"/>
          <a:ext cx="4932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40</xdr:row>
      <xdr:rowOff>0</xdr:rowOff>
    </xdr:from>
    <xdr:to>
      <xdr:col>4</xdr:col>
      <xdr:colOff>2047437</xdr:colOff>
      <xdr:row>40</xdr:row>
      <xdr:rowOff>0</xdr:rowOff>
    </xdr:to>
    <xdr:sp macro="" textlink="">
      <xdr:nvSpPr>
        <xdr:cNvPr id="45" name="Text Box 57">
          <a:extLst>
            <a:ext uri="{FF2B5EF4-FFF2-40B4-BE49-F238E27FC236}">
              <a16:creationId xmlns:a16="http://schemas.microsoft.com/office/drawing/2014/main" id="{B649F420-BCE7-4D7A-B7FD-C9A212239337}"/>
            </a:ext>
          </a:extLst>
        </xdr:cNvPr>
        <xdr:cNvSpPr txBox="1"/>
      </xdr:nvSpPr>
      <xdr:spPr bwMode="auto">
        <a:xfrm>
          <a:off x="7341379" y="1056894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40</xdr:row>
      <xdr:rowOff>0</xdr:rowOff>
    </xdr:from>
    <xdr:to>
      <xdr:col>1</xdr:col>
      <xdr:colOff>1373132</xdr:colOff>
      <xdr:row>40</xdr:row>
      <xdr:rowOff>0</xdr:rowOff>
    </xdr:to>
    <xdr:sp macro="" textlink="">
      <xdr:nvSpPr>
        <xdr:cNvPr id="46" name="Text Box 58">
          <a:extLst>
            <a:ext uri="{FF2B5EF4-FFF2-40B4-BE49-F238E27FC236}">
              <a16:creationId xmlns:a16="http://schemas.microsoft.com/office/drawing/2014/main" id="{15CC71FC-171A-492D-A7C3-55E3DD3C392D}"/>
            </a:ext>
          </a:extLst>
        </xdr:cNvPr>
        <xdr:cNvSpPr txBox="1"/>
      </xdr:nvSpPr>
      <xdr:spPr bwMode="auto">
        <a:xfrm>
          <a:off x="1032064" y="10568940"/>
          <a:ext cx="5010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47" name="Text Box 59">
          <a:extLst>
            <a:ext uri="{FF2B5EF4-FFF2-40B4-BE49-F238E27FC236}">
              <a16:creationId xmlns:a16="http://schemas.microsoft.com/office/drawing/2014/main" id="{901ECB98-83EF-44EA-B9DA-F0C76C89E9B6}"/>
            </a:ext>
          </a:extLst>
        </xdr:cNvPr>
        <xdr:cNvSpPr txBox="1"/>
      </xdr:nvSpPr>
      <xdr:spPr bwMode="auto">
        <a:xfrm>
          <a:off x="7411752" y="1056894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48" name="Text Box 60">
          <a:extLst>
            <a:ext uri="{FF2B5EF4-FFF2-40B4-BE49-F238E27FC236}">
              <a16:creationId xmlns:a16="http://schemas.microsoft.com/office/drawing/2014/main" id="{34F5DB0A-BDD1-4CA9-83CD-F1A2BEAA6B17}"/>
            </a:ext>
          </a:extLst>
        </xdr:cNvPr>
        <xdr:cNvSpPr txBox="1"/>
      </xdr:nvSpPr>
      <xdr:spPr bwMode="auto">
        <a:xfrm>
          <a:off x="7411752" y="1056894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49" name="Text Box 61">
          <a:extLst>
            <a:ext uri="{FF2B5EF4-FFF2-40B4-BE49-F238E27FC236}">
              <a16:creationId xmlns:a16="http://schemas.microsoft.com/office/drawing/2014/main" id="{5E164AEB-8BD8-4B6F-A4B5-19F69D6DA5E1}"/>
            </a:ext>
          </a:extLst>
        </xdr:cNvPr>
        <xdr:cNvSpPr txBox="1"/>
      </xdr:nvSpPr>
      <xdr:spPr bwMode="auto">
        <a:xfrm>
          <a:off x="7411752" y="1056894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8DCC0088-F84B-41B1-AE88-EC59F9A2C82D}"/>
            </a:ext>
          </a:extLst>
        </xdr:cNvPr>
        <xdr:cNvSpPr txBox="1"/>
      </xdr:nvSpPr>
      <xdr:spPr bwMode="auto">
        <a:xfrm>
          <a:off x="9544" y="105689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982980</xdr:colOff>
      <xdr:row>26</xdr:row>
      <xdr:rowOff>182880</xdr:rowOff>
    </xdr:from>
    <xdr:to>
      <xdr:col>5</xdr:col>
      <xdr:colOff>2819400</xdr:colOff>
      <xdr:row>33</xdr:row>
      <xdr:rowOff>121920</xdr:rowOff>
    </xdr:to>
    <xdr:sp macro="" textlink="">
      <xdr:nvSpPr>
        <xdr:cNvPr id="51" name="Rectangle 63">
          <a:extLst>
            <a:ext uri="{FF2B5EF4-FFF2-40B4-BE49-F238E27FC236}">
              <a16:creationId xmlns:a16="http://schemas.microsoft.com/office/drawing/2014/main" id="{94535B95-8413-4B9B-AA1F-126C98BA3E3A}"/>
            </a:ext>
          </a:extLst>
        </xdr:cNvPr>
        <xdr:cNvSpPr>
          <a:spLocks noChangeArrowheads="1"/>
        </xdr:cNvSpPr>
      </xdr:nvSpPr>
      <xdr:spPr bwMode="auto">
        <a:xfrm>
          <a:off x="1143000" y="723138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2781717</xdr:colOff>
      <xdr:row>1</xdr:row>
      <xdr:rowOff>0</xdr:rowOff>
    </xdr:from>
    <xdr:to>
      <xdr:col>6</xdr:col>
      <xdr:colOff>422080</xdr:colOff>
      <xdr:row>1</xdr:row>
      <xdr:rowOff>0</xdr:rowOff>
    </xdr:to>
    <xdr:sp macro="" textlink="">
      <xdr:nvSpPr>
        <xdr:cNvPr id="52" name="Text Box 13">
          <a:extLst>
            <a:ext uri="{FF2B5EF4-FFF2-40B4-BE49-F238E27FC236}">
              <a16:creationId xmlns:a16="http://schemas.microsoft.com/office/drawing/2014/main" id="{C9A165C4-53AF-4DD7-B47D-C02A288C1027}"/>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53" name="Text Box 14">
          <a:extLst>
            <a:ext uri="{FF2B5EF4-FFF2-40B4-BE49-F238E27FC236}">
              <a16:creationId xmlns:a16="http://schemas.microsoft.com/office/drawing/2014/main" id="{C829849C-F995-4EDE-87BD-C869280EDE7A}"/>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54" name="Text Box 15">
          <a:extLst>
            <a:ext uri="{FF2B5EF4-FFF2-40B4-BE49-F238E27FC236}">
              <a16:creationId xmlns:a16="http://schemas.microsoft.com/office/drawing/2014/main" id="{6992B3BC-949C-4FD0-BAF4-AF0F9DA5B31E}"/>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1</xdr:row>
      <xdr:rowOff>0</xdr:rowOff>
    </xdr:from>
    <xdr:to>
      <xdr:col>10</xdr:col>
      <xdr:colOff>283846</xdr:colOff>
      <xdr:row>1</xdr:row>
      <xdr:rowOff>0</xdr:rowOff>
    </xdr:to>
    <xdr:sp macro="" textlink="">
      <xdr:nvSpPr>
        <xdr:cNvPr id="55" name="Text Box 16">
          <a:extLst>
            <a:ext uri="{FF2B5EF4-FFF2-40B4-BE49-F238E27FC236}">
              <a16:creationId xmlns:a16="http://schemas.microsoft.com/office/drawing/2014/main" id="{914CE038-09E6-46BF-B48A-4D1F40EB43D8}"/>
            </a:ext>
          </a:extLst>
        </xdr:cNvPr>
        <xdr:cNvSpPr txBox="1"/>
      </xdr:nvSpPr>
      <xdr:spPr bwMode="auto">
        <a:xfrm>
          <a:off x="14123810" y="251460"/>
          <a:ext cx="4932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1</xdr:row>
      <xdr:rowOff>0</xdr:rowOff>
    </xdr:from>
    <xdr:to>
      <xdr:col>4</xdr:col>
      <xdr:colOff>2047437</xdr:colOff>
      <xdr:row>1</xdr:row>
      <xdr:rowOff>0</xdr:rowOff>
    </xdr:to>
    <xdr:sp macro="" textlink="">
      <xdr:nvSpPr>
        <xdr:cNvPr id="56" name="Text Box 17">
          <a:extLst>
            <a:ext uri="{FF2B5EF4-FFF2-40B4-BE49-F238E27FC236}">
              <a16:creationId xmlns:a16="http://schemas.microsoft.com/office/drawing/2014/main" id="{A734220B-4808-455C-A6C0-B4DC964E41DA}"/>
            </a:ext>
          </a:extLst>
        </xdr:cNvPr>
        <xdr:cNvSpPr txBox="1"/>
      </xdr:nvSpPr>
      <xdr:spPr bwMode="auto">
        <a:xfrm>
          <a:off x="7341379" y="25146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1</xdr:row>
      <xdr:rowOff>0</xdr:rowOff>
    </xdr:from>
    <xdr:to>
      <xdr:col>1</xdr:col>
      <xdr:colOff>1373132</xdr:colOff>
      <xdr:row>1</xdr:row>
      <xdr:rowOff>0</xdr:rowOff>
    </xdr:to>
    <xdr:sp macro="" textlink="">
      <xdr:nvSpPr>
        <xdr:cNvPr id="57" name="Text Box 18">
          <a:extLst>
            <a:ext uri="{FF2B5EF4-FFF2-40B4-BE49-F238E27FC236}">
              <a16:creationId xmlns:a16="http://schemas.microsoft.com/office/drawing/2014/main" id="{B85A02AC-E871-4714-9328-9860D4E20AA4}"/>
            </a:ext>
          </a:extLst>
        </xdr:cNvPr>
        <xdr:cNvSpPr txBox="1"/>
      </xdr:nvSpPr>
      <xdr:spPr bwMode="auto">
        <a:xfrm>
          <a:off x="1032064" y="251460"/>
          <a:ext cx="5010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58" name="Text Box 19">
          <a:extLst>
            <a:ext uri="{FF2B5EF4-FFF2-40B4-BE49-F238E27FC236}">
              <a16:creationId xmlns:a16="http://schemas.microsoft.com/office/drawing/2014/main" id="{7FE99431-90EE-4E2B-9825-8867515FB84A}"/>
            </a:ext>
          </a:extLst>
        </xdr:cNvPr>
        <xdr:cNvSpPr txBox="1"/>
      </xdr:nvSpPr>
      <xdr:spPr bwMode="auto">
        <a:xfrm>
          <a:off x="7411752" y="25146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59" name="Text Box 20">
          <a:extLst>
            <a:ext uri="{FF2B5EF4-FFF2-40B4-BE49-F238E27FC236}">
              <a16:creationId xmlns:a16="http://schemas.microsoft.com/office/drawing/2014/main" id="{8F257CC8-A7AE-4B46-AF47-95E5F849E9A6}"/>
            </a:ext>
          </a:extLst>
        </xdr:cNvPr>
        <xdr:cNvSpPr txBox="1"/>
      </xdr:nvSpPr>
      <xdr:spPr bwMode="auto">
        <a:xfrm>
          <a:off x="7411752" y="25146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60" name="Text Box 21">
          <a:extLst>
            <a:ext uri="{FF2B5EF4-FFF2-40B4-BE49-F238E27FC236}">
              <a16:creationId xmlns:a16="http://schemas.microsoft.com/office/drawing/2014/main" id="{6C2947A5-DDA4-4E57-8E63-69EA8C9518ED}"/>
            </a:ext>
          </a:extLst>
        </xdr:cNvPr>
        <xdr:cNvSpPr txBox="1"/>
      </xdr:nvSpPr>
      <xdr:spPr bwMode="auto">
        <a:xfrm>
          <a:off x="7411752" y="25146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BED68082-73E7-4A99-94ED-86EC36B36B40}"/>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62" name="Text Box 23">
          <a:extLst>
            <a:ext uri="{FF2B5EF4-FFF2-40B4-BE49-F238E27FC236}">
              <a16:creationId xmlns:a16="http://schemas.microsoft.com/office/drawing/2014/main" id="{FAA21BD9-09D9-4E76-A61B-0C99817D8029}"/>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63" name="Text Box 24">
          <a:extLst>
            <a:ext uri="{FF2B5EF4-FFF2-40B4-BE49-F238E27FC236}">
              <a16:creationId xmlns:a16="http://schemas.microsoft.com/office/drawing/2014/main" id="{E2506042-C014-42FD-81B4-AB9B967B2501}"/>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64" name="Text Box 25">
          <a:extLst>
            <a:ext uri="{FF2B5EF4-FFF2-40B4-BE49-F238E27FC236}">
              <a16:creationId xmlns:a16="http://schemas.microsoft.com/office/drawing/2014/main" id="{77F2C32C-61DC-4526-A95B-30DE5F6B0183}"/>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2</xdr:row>
      <xdr:rowOff>0</xdr:rowOff>
    </xdr:from>
    <xdr:to>
      <xdr:col>10</xdr:col>
      <xdr:colOff>283846</xdr:colOff>
      <xdr:row>2</xdr:row>
      <xdr:rowOff>0</xdr:rowOff>
    </xdr:to>
    <xdr:sp macro="" textlink="">
      <xdr:nvSpPr>
        <xdr:cNvPr id="65" name="Text Box 26">
          <a:extLst>
            <a:ext uri="{FF2B5EF4-FFF2-40B4-BE49-F238E27FC236}">
              <a16:creationId xmlns:a16="http://schemas.microsoft.com/office/drawing/2014/main" id="{7471D417-F46D-42C6-9190-FE068390284C}"/>
            </a:ext>
          </a:extLst>
        </xdr:cNvPr>
        <xdr:cNvSpPr txBox="1"/>
      </xdr:nvSpPr>
      <xdr:spPr bwMode="auto">
        <a:xfrm>
          <a:off x="14123810" y="502920"/>
          <a:ext cx="4932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2</xdr:row>
      <xdr:rowOff>0</xdr:rowOff>
    </xdr:from>
    <xdr:to>
      <xdr:col>4</xdr:col>
      <xdr:colOff>2047437</xdr:colOff>
      <xdr:row>2</xdr:row>
      <xdr:rowOff>0</xdr:rowOff>
    </xdr:to>
    <xdr:sp macro="" textlink="">
      <xdr:nvSpPr>
        <xdr:cNvPr id="66" name="Text Box 27">
          <a:extLst>
            <a:ext uri="{FF2B5EF4-FFF2-40B4-BE49-F238E27FC236}">
              <a16:creationId xmlns:a16="http://schemas.microsoft.com/office/drawing/2014/main" id="{AB4874BE-B03C-4DE6-B63D-1445EF87CA2F}"/>
            </a:ext>
          </a:extLst>
        </xdr:cNvPr>
        <xdr:cNvSpPr txBox="1"/>
      </xdr:nvSpPr>
      <xdr:spPr bwMode="auto">
        <a:xfrm>
          <a:off x="7341379" y="50292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1373132</xdr:colOff>
      <xdr:row>2</xdr:row>
      <xdr:rowOff>0</xdr:rowOff>
    </xdr:to>
    <xdr:sp macro="" textlink="">
      <xdr:nvSpPr>
        <xdr:cNvPr id="67" name="Text Box 28">
          <a:extLst>
            <a:ext uri="{FF2B5EF4-FFF2-40B4-BE49-F238E27FC236}">
              <a16:creationId xmlns:a16="http://schemas.microsoft.com/office/drawing/2014/main" id="{BBE11492-C7A3-4DEA-A7BE-878D3CDF5D6C}"/>
            </a:ext>
          </a:extLst>
        </xdr:cNvPr>
        <xdr:cNvSpPr txBox="1"/>
      </xdr:nvSpPr>
      <xdr:spPr bwMode="auto">
        <a:xfrm>
          <a:off x="1032064" y="502920"/>
          <a:ext cx="5010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68" name="Text Box 29">
          <a:extLst>
            <a:ext uri="{FF2B5EF4-FFF2-40B4-BE49-F238E27FC236}">
              <a16:creationId xmlns:a16="http://schemas.microsoft.com/office/drawing/2014/main" id="{229D81A3-6B20-4D99-83B1-169B012D987F}"/>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69" name="Text Box 30">
          <a:extLst>
            <a:ext uri="{FF2B5EF4-FFF2-40B4-BE49-F238E27FC236}">
              <a16:creationId xmlns:a16="http://schemas.microsoft.com/office/drawing/2014/main" id="{4A98A36C-79F4-43CB-8A16-5AFC0A73C5A2}"/>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70" name="Text Box 31">
          <a:extLst>
            <a:ext uri="{FF2B5EF4-FFF2-40B4-BE49-F238E27FC236}">
              <a16:creationId xmlns:a16="http://schemas.microsoft.com/office/drawing/2014/main" id="{702F3ED3-D82C-48C2-9D1A-4A2C392BAAC0}"/>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7D830A9E-954B-48AF-825D-BEFD723DA802}"/>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2</xdr:row>
      <xdr:rowOff>0</xdr:rowOff>
    </xdr:from>
    <xdr:to>
      <xdr:col>6</xdr:col>
      <xdr:colOff>835351</xdr:colOff>
      <xdr:row>2</xdr:row>
      <xdr:rowOff>0</xdr:rowOff>
    </xdr:to>
    <xdr:sp macro="" textlink="">
      <xdr:nvSpPr>
        <xdr:cNvPr id="72" name="Text Box 33">
          <a:extLst>
            <a:ext uri="{FF2B5EF4-FFF2-40B4-BE49-F238E27FC236}">
              <a16:creationId xmlns:a16="http://schemas.microsoft.com/office/drawing/2014/main" id="{BC4ABEBA-F520-45BE-8170-18E4132DE768}"/>
            </a:ext>
          </a:extLst>
        </xdr:cNvPr>
        <xdr:cNvSpPr txBox="1"/>
      </xdr:nvSpPr>
      <xdr:spPr bwMode="auto">
        <a:xfrm>
          <a:off x="12030298" y="502920"/>
          <a:ext cx="5017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1488650</xdr:colOff>
      <xdr:row>2</xdr:row>
      <xdr:rowOff>0</xdr:rowOff>
    </xdr:from>
    <xdr:to>
      <xdr:col>4</xdr:col>
      <xdr:colOff>2027475</xdr:colOff>
      <xdr:row>2</xdr:row>
      <xdr:rowOff>0</xdr:rowOff>
    </xdr:to>
    <xdr:sp macro="" textlink="">
      <xdr:nvSpPr>
        <xdr:cNvPr id="73" name="Text Box 34">
          <a:extLst>
            <a:ext uri="{FF2B5EF4-FFF2-40B4-BE49-F238E27FC236}">
              <a16:creationId xmlns:a16="http://schemas.microsoft.com/office/drawing/2014/main" id="{1AA5F885-7922-4D9E-92F8-756FA1B4B705}"/>
            </a:ext>
          </a:extLst>
        </xdr:cNvPr>
        <xdr:cNvSpPr txBox="1"/>
      </xdr:nvSpPr>
      <xdr:spPr bwMode="auto">
        <a:xfrm>
          <a:off x="7272230" y="502920"/>
          <a:ext cx="5388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74" name="Text Box 35">
          <a:extLst>
            <a:ext uri="{FF2B5EF4-FFF2-40B4-BE49-F238E27FC236}">
              <a16:creationId xmlns:a16="http://schemas.microsoft.com/office/drawing/2014/main" id="{58668DC1-9A41-40DA-BC06-E88512748C68}"/>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75" name="Text Box 36">
          <a:extLst>
            <a:ext uri="{FF2B5EF4-FFF2-40B4-BE49-F238E27FC236}">
              <a16:creationId xmlns:a16="http://schemas.microsoft.com/office/drawing/2014/main" id="{245216DB-C439-4BDA-9243-14FF90D9AF4B}"/>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76" name="Text Box 37">
          <a:extLst>
            <a:ext uri="{FF2B5EF4-FFF2-40B4-BE49-F238E27FC236}">
              <a16:creationId xmlns:a16="http://schemas.microsoft.com/office/drawing/2014/main" id="{819CC1BD-D8D7-410F-9543-A406782F28B2}"/>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77" name="Text Box 38">
          <a:extLst>
            <a:ext uri="{FF2B5EF4-FFF2-40B4-BE49-F238E27FC236}">
              <a16:creationId xmlns:a16="http://schemas.microsoft.com/office/drawing/2014/main" id="{79B8E4CC-8012-466C-9BFE-AED3133E3C8A}"/>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CEDBF3F2-02DC-4279-ACE1-4B933CCF4526}"/>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79" name="Text Box 40">
          <a:extLst>
            <a:ext uri="{FF2B5EF4-FFF2-40B4-BE49-F238E27FC236}">
              <a16:creationId xmlns:a16="http://schemas.microsoft.com/office/drawing/2014/main" id="{7685DA29-4C95-430D-BA1E-C42D7DFFBD2E}"/>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80" name="Text Box 41">
          <a:extLst>
            <a:ext uri="{FF2B5EF4-FFF2-40B4-BE49-F238E27FC236}">
              <a16:creationId xmlns:a16="http://schemas.microsoft.com/office/drawing/2014/main" id="{CE360FA4-A580-4735-9089-0CA752141D6D}"/>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81" name="Text Box 42">
          <a:extLst>
            <a:ext uri="{FF2B5EF4-FFF2-40B4-BE49-F238E27FC236}">
              <a16:creationId xmlns:a16="http://schemas.microsoft.com/office/drawing/2014/main" id="{E2E0F046-82D3-4D41-AE2A-7D39D270BF34}"/>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2</xdr:row>
      <xdr:rowOff>0</xdr:rowOff>
    </xdr:from>
    <xdr:to>
      <xdr:col>10</xdr:col>
      <xdr:colOff>283846</xdr:colOff>
      <xdr:row>2</xdr:row>
      <xdr:rowOff>0</xdr:rowOff>
    </xdr:to>
    <xdr:sp macro="" textlink="">
      <xdr:nvSpPr>
        <xdr:cNvPr id="82" name="Text Box 43">
          <a:extLst>
            <a:ext uri="{FF2B5EF4-FFF2-40B4-BE49-F238E27FC236}">
              <a16:creationId xmlns:a16="http://schemas.microsoft.com/office/drawing/2014/main" id="{BE78173D-ECC3-420E-8B5E-171C07181D38}"/>
            </a:ext>
          </a:extLst>
        </xdr:cNvPr>
        <xdr:cNvSpPr txBox="1"/>
      </xdr:nvSpPr>
      <xdr:spPr bwMode="auto">
        <a:xfrm>
          <a:off x="14123810" y="502920"/>
          <a:ext cx="4932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2</xdr:row>
      <xdr:rowOff>0</xdr:rowOff>
    </xdr:from>
    <xdr:to>
      <xdr:col>4</xdr:col>
      <xdr:colOff>2047437</xdr:colOff>
      <xdr:row>2</xdr:row>
      <xdr:rowOff>0</xdr:rowOff>
    </xdr:to>
    <xdr:sp macro="" textlink="">
      <xdr:nvSpPr>
        <xdr:cNvPr id="83" name="Text Box 44">
          <a:extLst>
            <a:ext uri="{FF2B5EF4-FFF2-40B4-BE49-F238E27FC236}">
              <a16:creationId xmlns:a16="http://schemas.microsoft.com/office/drawing/2014/main" id="{D55A7D25-5F43-4879-828D-4909010BD503}"/>
            </a:ext>
          </a:extLst>
        </xdr:cNvPr>
        <xdr:cNvSpPr txBox="1"/>
      </xdr:nvSpPr>
      <xdr:spPr bwMode="auto">
        <a:xfrm>
          <a:off x="7341379" y="50292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1373132</xdr:colOff>
      <xdr:row>2</xdr:row>
      <xdr:rowOff>0</xdr:rowOff>
    </xdr:to>
    <xdr:sp macro="" textlink="">
      <xdr:nvSpPr>
        <xdr:cNvPr id="84" name="Text Box 45">
          <a:extLst>
            <a:ext uri="{FF2B5EF4-FFF2-40B4-BE49-F238E27FC236}">
              <a16:creationId xmlns:a16="http://schemas.microsoft.com/office/drawing/2014/main" id="{EE579344-C3DB-4700-843C-C3C0CE6218BB}"/>
            </a:ext>
          </a:extLst>
        </xdr:cNvPr>
        <xdr:cNvSpPr txBox="1"/>
      </xdr:nvSpPr>
      <xdr:spPr bwMode="auto">
        <a:xfrm>
          <a:off x="1032064" y="502920"/>
          <a:ext cx="5010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85" name="Text Box 46">
          <a:extLst>
            <a:ext uri="{FF2B5EF4-FFF2-40B4-BE49-F238E27FC236}">
              <a16:creationId xmlns:a16="http://schemas.microsoft.com/office/drawing/2014/main" id="{93159869-C2B4-4713-A43E-565F72FDB195}"/>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86" name="Text Box 47">
          <a:extLst>
            <a:ext uri="{FF2B5EF4-FFF2-40B4-BE49-F238E27FC236}">
              <a16:creationId xmlns:a16="http://schemas.microsoft.com/office/drawing/2014/main" id="{5F0357AF-5FAA-4839-B461-B86A8D813EB6}"/>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87" name="Text Box 48">
          <a:extLst>
            <a:ext uri="{FF2B5EF4-FFF2-40B4-BE49-F238E27FC236}">
              <a16:creationId xmlns:a16="http://schemas.microsoft.com/office/drawing/2014/main" id="{2C43C29F-9B04-4E6B-8D7A-AB799A266E21}"/>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068097E6-924E-48DA-A80B-5BA2EDA4E3BB}"/>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6B7D43D4-A775-4792-9BD1-134A7173BD28}"/>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FB066295-70D3-48F7-9CB0-594B63CF988D}"/>
            </a:ext>
          </a:extLst>
        </xdr:cNvPr>
        <xdr:cNvSpPr txBox="1"/>
      </xdr:nvSpPr>
      <xdr:spPr bwMode="auto">
        <a:xfrm>
          <a:off x="9544" y="80543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422080</xdr:colOff>
      <xdr:row>40</xdr:row>
      <xdr:rowOff>0</xdr:rowOff>
    </xdr:to>
    <xdr:sp macro="" textlink="">
      <xdr:nvSpPr>
        <xdr:cNvPr id="91" name="Text Box 53">
          <a:extLst>
            <a:ext uri="{FF2B5EF4-FFF2-40B4-BE49-F238E27FC236}">
              <a16:creationId xmlns:a16="http://schemas.microsoft.com/office/drawing/2014/main" id="{72781D27-7869-42CE-82C5-A399EEB8B501}"/>
            </a:ext>
          </a:extLst>
        </xdr:cNvPr>
        <xdr:cNvSpPr txBox="1"/>
      </xdr:nvSpPr>
      <xdr:spPr bwMode="auto">
        <a:xfrm>
          <a:off x="11598057" y="105689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422080</xdr:colOff>
      <xdr:row>40</xdr:row>
      <xdr:rowOff>0</xdr:rowOff>
    </xdr:to>
    <xdr:sp macro="" textlink="">
      <xdr:nvSpPr>
        <xdr:cNvPr id="92" name="Text Box 54">
          <a:extLst>
            <a:ext uri="{FF2B5EF4-FFF2-40B4-BE49-F238E27FC236}">
              <a16:creationId xmlns:a16="http://schemas.microsoft.com/office/drawing/2014/main" id="{6B9765DD-2156-4AFF-9FB0-40A0105D4C8D}"/>
            </a:ext>
          </a:extLst>
        </xdr:cNvPr>
        <xdr:cNvSpPr txBox="1"/>
      </xdr:nvSpPr>
      <xdr:spPr bwMode="auto">
        <a:xfrm>
          <a:off x="11598057" y="105689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422080</xdr:colOff>
      <xdr:row>40</xdr:row>
      <xdr:rowOff>0</xdr:rowOff>
    </xdr:to>
    <xdr:sp macro="" textlink="">
      <xdr:nvSpPr>
        <xdr:cNvPr id="93" name="Text Box 55">
          <a:extLst>
            <a:ext uri="{FF2B5EF4-FFF2-40B4-BE49-F238E27FC236}">
              <a16:creationId xmlns:a16="http://schemas.microsoft.com/office/drawing/2014/main" id="{1FF606EB-DA9E-4F90-9437-9D1FD21127C4}"/>
            </a:ext>
          </a:extLst>
        </xdr:cNvPr>
        <xdr:cNvSpPr txBox="1"/>
      </xdr:nvSpPr>
      <xdr:spPr bwMode="auto">
        <a:xfrm>
          <a:off x="11598057" y="105689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40</xdr:row>
      <xdr:rowOff>0</xdr:rowOff>
    </xdr:from>
    <xdr:to>
      <xdr:col>10</xdr:col>
      <xdr:colOff>283846</xdr:colOff>
      <xdr:row>40</xdr:row>
      <xdr:rowOff>0</xdr:rowOff>
    </xdr:to>
    <xdr:sp macro="" textlink="">
      <xdr:nvSpPr>
        <xdr:cNvPr id="94" name="Text Box 56">
          <a:extLst>
            <a:ext uri="{FF2B5EF4-FFF2-40B4-BE49-F238E27FC236}">
              <a16:creationId xmlns:a16="http://schemas.microsoft.com/office/drawing/2014/main" id="{5849C1B0-CC35-4E70-86CD-0CD3720E55D2}"/>
            </a:ext>
          </a:extLst>
        </xdr:cNvPr>
        <xdr:cNvSpPr txBox="1"/>
      </xdr:nvSpPr>
      <xdr:spPr bwMode="auto">
        <a:xfrm>
          <a:off x="14123810" y="10568940"/>
          <a:ext cx="4932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40</xdr:row>
      <xdr:rowOff>0</xdr:rowOff>
    </xdr:from>
    <xdr:to>
      <xdr:col>4</xdr:col>
      <xdr:colOff>2047437</xdr:colOff>
      <xdr:row>40</xdr:row>
      <xdr:rowOff>0</xdr:rowOff>
    </xdr:to>
    <xdr:sp macro="" textlink="">
      <xdr:nvSpPr>
        <xdr:cNvPr id="95" name="Text Box 57">
          <a:extLst>
            <a:ext uri="{FF2B5EF4-FFF2-40B4-BE49-F238E27FC236}">
              <a16:creationId xmlns:a16="http://schemas.microsoft.com/office/drawing/2014/main" id="{FA38799B-DB28-493F-86BE-0F209290FE33}"/>
            </a:ext>
          </a:extLst>
        </xdr:cNvPr>
        <xdr:cNvSpPr txBox="1"/>
      </xdr:nvSpPr>
      <xdr:spPr bwMode="auto">
        <a:xfrm>
          <a:off x="7341379" y="1056894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40</xdr:row>
      <xdr:rowOff>0</xdr:rowOff>
    </xdr:from>
    <xdr:to>
      <xdr:col>1</xdr:col>
      <xdr:colOff>1373132</xdr:colOff>
      <xdr:row>40</xdr:row>
      <xdr:rowOff>0</xdr:rowOff>
    </xdr:to>
    <xdr:sp macro="" textlink="">
      <xdr:nvSpPr>
        <xdr:cNvPr id="96" name="Text Box 58">
          <a:extLst>
            <a:ext uri="{FF2B5EF4-FFF2-40B4-BE49-F238E27FC236}">
              <a16:creationId xmlns:a16="http://schemas.microsoft.com/office/drawing/2014/main" id="{A2EE5218-C935-4396-8206-AAC08F67FADE}"/>
            </a:ext>
          </a:extLst>
        </xdr:cNvPr>
        <xdr:cNvSpPr txBox="1"/>
      </xdr:nvSpPr>
      <xdr:spPr bwMode="auto">
        <a:xfrm>
          <a:off x="1032064" y="10568940"/>
          <a:ext cx="5010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97" name="Text Box 59">
          <a:extLst>
            <a:ext uri="{FF2B5EF4-FFF2-40B4-BE49-F238E27FC236}">
              <a16:creationId xmlns:a16="http://schemas.microsoft.com/office/drawing/2014/main" id="{D9D3AAAC-6873-4640-95A8-8D9D386C15EA}"/>
            </a:ext>
          </a:extLst>
        </xdr:cNvPr>
        <xdr:cNvSpPr txBox="1"/>
      </xdr:nvSpPr>
      <xdr:spPr bwMode="auto">
        <a:xfrm>
          <a:off x="7411752" y="1056894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98" name="Text Box 60">
          <a:extLst>
            <a:ext uri="{FF2B5EF4-FFF2-40B4-BE49-F238E27FC236}">
              <a16:creationId xmlns:a16="http://schemas.microsoft.com/office/drawing/2014/main" id="{F98E4276-88BB-4CA5-A8CC-A49E38B83C0E}"/>
            </a:ext>
          </a:extLst>
        </xdr:cNvPr>
        <xdr:cNvSpPr txBox="1"/>
      </xdr:nvSpPr>
      <xdr:spPr bwMode="auto">
        <a:xfrm>
          <a:off x="7411752" y="1056894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99" name="Text Box 61">
          <a:extLst>
            <a:ext uri="{FF2B5EF4-FFF2-40B4-BE49-F238E27FC236}">
              <a16:creationId xmlns:a16="http://schemas.microsoft.com/office/drawing/2014/main" id="{576106DB-A879-40FB-A425-1333FA49614A}"/>
            </a:ext>
          </a:extLst>
        </xdr:cNvPr>
        <xdr:cNvSpPr txBox="1"/>
      </xdr:nvSpPr>
      <xdr:spPr bwMode="auto">
        <a:xfrm>
          <a:off x="7411752" y="1056894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02CBEA82-0BAA-4DAF-8075-FC8A7522A866}"/>
            </a:ext>
          </a:extLst>
        </xdr:cNvPr>
        <xdr:cNvSpPr txBox="1"/>
      </xdr:nvSpPr>
      <xdr:spPr bwMode="auto">
        <a:xfrm>
          <a:off x="9544" y="105689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1013460</xdr:colOff>
      <xdr:row>26</xdr:row>
      <xdr:rowOff>220980</xdr:rowOff>
    </xdr:from>
    <xdr:to>
      <xdr:col>5</xdr:col>
      <xdr:colOff>2849880</xdr:colOff>
      <xdr:row>33</xdr:row>
      <xdr:rowOff>160020</xdr:rowOff>
    </xdr:to>
    <xdr:sp macro="" textlink="">
      <xdr:nvSpPr>
        <xdr:cNvPr id="101" name="Rectangle 63">
          <a:extLst>
            <a:ext uri="{FF2B5EF4-FFF2-40B4-BE49-F238E27FC236}">
              <a16:creationId xmlns:a16="http://schemas.microsoft.com/office/drawing/2014/main" id="{E96563D3-5F0B-47A8-96D8-3B1790A4FEB4}"/>
            </a:ext>
          </a:extLst>
        </xdr:cNvPr>
        <xdr:cNvSpPr>
          <a:spLocks noChangeArrowheads="1"/>
        </xdr:cNvSpPr>
      </xdr:nvSpPr>
      <xdr:spPr bwMode="auto">
        <a:xfrm>
          <a:off x="1173480" y="726948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76201</xdr:colOff>
      <xdr:row>5</xdr:row>
      <xdr:rowOff>0</xdr:rowOff>
    </xdr:from>
    <xdr:to>
      <xdr:col>27</xdr:col>
      <xdr:colOff>125731</xdr:colOff>
      <xdr:row>6</xdr:row>
      <xdr:rowOff>16803</xdr:rowOff>
    </xdr:to>
    <xdr:sp macro="" textlink="" fLocksText="0">
      <xdr:nvSpPr>
        <xdr:cNvPr id="2" name="大かっこ 1">
          <a:extLst>
            <a:ext uri="{FF2B5EF4-FFF2-40B4-BE49-F238E27FC236}">
              <a16:creationId xmlns:a16="http://schemas.microsoft.com/office/drawing/2014/main" id="{BF7A2C4E-C7D6-4926-99FF-CCB758B49DE2}"/>
            </a:ext>
          </a:extLst>
        </xdr:cNvPr>
        <xdr:cNvSpPr/>
      </xdr:nvSpPr>
      <xdr:spPr>
        <a:xfrm>
          <a:off x="581026" y="962025"/>
          <a:ext cx="5078730" cy="416853"/>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5</xdr:row>
      <xdr:rowOff>1</xdr:rowOff>
    </xdr:from>
    <xdr:to>
      <xdr:col>16</xdr:col>
      <xdr:colOff>0</xdr:colOff>
      <xdr:row>6</xdr:row>
      <xdr:rowOff>0</xdr:rowOff>
    </xdr:to>
    <xdr:sp macro="" textlink="">
      <xdr:nvSpPr>
        <xdr:cNvPr id="2" name="Text Box 8">
          <a:extLst>
            <a:ext uri="{FF2B5EF4-FFF2-40B4-BE49-F238E27FC236}">
              <a16:creationId xmlns:a16="http://schemas.microsoft.com/office/drawing/2014/main" id="{DCB65FE2-A485-45EF-A8A7-1DA8B93671CB}"/>
            </a:ext>
          </a:extLst>
        </xdr:cNvPr>
        <xdr:cNvSpPr txBox="1">
          <a:spLocks noChangeArrowheads="1"/>
        </xdr:cNvSpPr>
      </xdr:nvSpPr>
      <xdr:spPr bwMode="auto">
        <a:xfrm>
          <a:off x="419100" y="3848101"/>
          <a:ext cx="7734300" cy="228599"/>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0</xdr:col>
      <xdr:colOff>0</xdr:colOff>
      <xdr:row>3</xdr:row>
      <xdr:rowOff>0</xdr:rowOff>
    </xdr:from>
    <xdr:to>
      <xdr:col>17</xdr:col>
      <xdr:colOff>0</xdr:colOff>
      <xdr:row>4</xdr:row>
      <xdr:rowOff>0</xdr:rowOff>
    </xdr:to>
    <xdr:sp macro="" textlink="">
      <xdr:nvSpPr>
        <xdr:cNvPr id="3" name="正方形/長方形 2">
          <a:extLst>
            <a:ext uri="{FF2B5EF4-FFF2-40B4-BE49-F238E27FC236}">
              <a16:creationId xmlns:a16="http://schemas.microsoft.com/office/drawing/2014/main" id="{FD94A062-8ED7-4634-A106-F84C4A7DCBC2}"/>
            </a:ext>
          </a:extLst>
        </xdr:cNvPr>
        <xdr:cNvSpPr/>
      </xdr:nvSpPr>
      <xdr:spPr>
        <a:xfrm>
          <a:off x="0" y="1333500"/>
          <a:ext cx="8564880" cy="24384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～～記載に当たって事前にご確認ください～～</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・常勤職員の勤務時間</a:t>
          </a:r>
          <a:r>
            <a:rPr lang="en-US" altLang="ja-JP"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Ａ】</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当該事業所において</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（就業規則上）</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定められている常勤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職員（一人）</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が勤務すべき一月当たりの時間数を</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ご</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記入ください。例：</a:t>
          </a:r>
          <a:r>
            <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rPr>
            <a:t>160</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時間</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endParaRPr lang="ja-JP" altLang="ja-JP" sz="5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職員の総勤務時間数</a:t>
          </a:r>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（ア）・（イ）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暦月ごとに該当する全ての職員の勤務延時間数（勤務表上、当該事業に係るサービス提供に従事する時間として明確に位置</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付けられている時間に限る。）を合計してください。勤務延時間数の考え方は以下のとおりです。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＜雇用形態が常勤の職員＞</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介護保険制度における基準上も常勤の取扱いとなり、暦月で１月を超える休暇等がある場合を除き、当該職員の当該月に係る勤務延時間数は【Ａ】の時間数と同じとなります。（当該月における実際の勤務時間数の合計が【Ａ】の時間数を超えていた場合であっても、【Ａ】の時間数までが上限となります。）</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ただし、雇用形態が常勤であっても、週３２時間（育児・介護休業法の所定労働時間の短縮措置の対象者は週３０時間）を下回る場合は、以下の雇用形態が常勤以外（非常勤等）の職員と同様に取り扱いま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＜雇用形態が常勤以外（非常勤等）の職員＞</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①　当該職員の当該月に係る勤務延時間数（休暇や出張等の時間は含めない。）が【Ａ】の時間数に達している場合、介護保険制度における基準上は常勤の取扱いとなり、</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【Ａ】の時間数と同じとなります。</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②　①で【Ａ】の時間数に達していない場合、介護保険制度における基準上も非常勤の取扱いとなり、当該職員の当該月に係る勤務延時間数（休暇や出張等の時間は含め</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ない。）がそのまま勤務延時間数となります。</a:t>
          </a:r>
        </a:p>
        <a:p>
          <a:pPr algn="l"/>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12</xdr:col>
      <xdr:colOff>89535</xdr:colOff>
      <xdr:row>22</xdr:row>
      <xdr:rowOff>38100</xdr:rowOff>
    </xdr:from>
    <xdr:to>
      <xdr:col>12</xdr:col>
      <xdr:colOff>89535</xdr:colOff>
      <xdr:row>24</xdr:row>
      <xdr:rowOff>161925</xdr:rowOff>
    </xdr:to>
    <xdr:sp macro="" textlink="">
      <xdr:nvSpPr>
        <xdr:cNvPr id="4" name="Line 15">
          <a:extLst>
            <a:ext uri="{FF2B5EF4-FFF2-40B4-BE49-F238E27FC236}">
              <a16:creationId xmlns:a16="http://schemas.microsoft.com/office/drawing/2014/main" id="{099E7688-63E4-4938-83E7-BF0826641153}"/>
            </a:ext>
          </a:extLst>
        </xdr:cNvPr>
        <xdr:cNvSpPr>
          <a:spLocks noChangeShapeType="1"/>
        </xdr:cNvSpPr>
      </xdr:nvSpPr>
      <xdr:spPr bwMode="auto">
        <a:xfrm>
          <a:off x="6414135" y="778764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14</xdr:col>
      <xdr:colOff>87630</xdr:colOff>
      <xdr:row>22</xdr:row>
      <xdr:rowOff>38100</xdr:rowOff>
    </xdr:from>
    <xdr:to>
      <xdr:col>14</xdr:col>
      <xdr:colOff>87630</xdr:colOff>
      <xdr:row>24</xdr:row>
      <xdr:rowOff>161925</xdr:rowOff>
    </xdr:to>
    <xdr:sp macro="" textlink="">
      <xdr:nvSpPr>
        <xdr:cNvPr id="5" name="Line 18">
          <a:extLst>
            <a:ext uri="{FF2B5EF4-FFF2-40B4-BE49-F238E27FC236}">
              <a16:creationId xmlns:a16="http://schemas.microsoft.com/office/drawing/2014/main" id="{5428EA75-92BA-4148-9FE1-244AF9B8CC20}"/>
            </a:ext>
          </a:extLst>
        </xdr:cNvPr>
        <xdr:cNvSpPr>
          <a:spLocks noChangeShapeType="1"/>
        </xdr:cNvSpPr>
      </xdr:nvSpPr>
      <xdr:spPr bwMode="auto">
        <a:xfrm>
          <a:off x="7326630" y="778764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325755</xdr:colOff>
      <xdr:row>32</xdr:row>
      <xdr:rowOff>110490</xdr:rowOff>
    </xdr:from>
    <xdr:to>
      <xdr:col>13</xdr:col>
      <xdr:colOff>89535</xdr:colOff>
      <xdr:row>32</xdr:row>
      <xdr:rowOff>110490</xdr:rowOff>
    </xdr:to>
    <xdr:sp macro="" textlink="">
      <xdr:nvSpPr>
        <xdr:cNvPr id="6" name="Line 1">
          <a:extLst>
            <a:ext uri="{FF2B5EF4-FFF2-40B4-BE49-F238E27FC236}">
              <a16:creationId xmlns:a16="http://schemas.microsoft.com/office/drawing/2014/main" id="{F9734429-4B0E-439A-A57E-FDE2105A0C1B}"/>
            </a:ext>
          </a:extLst>
        </xdr:cNvPr>
        <xdr:cNvSpPr>
          <a:spLocks noChangeShapeType="1"/>
        </xdr:cNvSpPr>
      </xdr:nvSpPr>
      <xdr:spPr bwMode="auto">
        <a:xfrm>
          <a:off x="5674995" y="9993630"/>
          <a:ext cx="10058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xdr:colOff>
      <xdr:row>5</xdr:row>
      <xdr:rowOff>0</xdr:rowOff>
    </xdr:from>
    <xdr:to>
      <xdr:col>16</xdr:col>
      <xdr:colOff>1</xdr:colOff>
      <xdr:row>6</xdr:row>
      <xdr:rowOff>0</xdr:rowOff>
    </xdr:to>
    <xdr:sp macro="" textlink="">
      <xdr:nvSpPr>
        <xdr:cNvPr id="2" name="Text Box 8">
          <a:extLst>
            <a:ext uri="{FF2B5EF4-FFF2-40B4-BE49-F238E27FC236}">
              <a16:creationId xmlns:a16="http://schemas.microsoft.com/office/drawing/2014/main" id="{D16D5EE1-3B9B-42CD-AFFE-8964523B13A2}"/>
            </a:ext>
          </a:extLst>
        </xdr:cNvPr>
        <xdr:cNvSpPr txBox="1">
          <a:spLocks noChangeArrowheads="1"/>
        </xdr:cNvSpPr>
      </xdr:nvSpPr>
      <xdr:spPr bwMode="auto">
        <a:xfrm>
          <a:off x="419101" y="3848100"/>
          <a:ext cx="7734300" cy="220980"/>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0</xdr:col>
      <xdr:colOff>0</xdr:colOff>
      <xdr:row>3</xdr:row>
      <xdr:rowOff>0</xdr:rowOff>
    </xdr:from>
    <xdr:to>
      <xdr:col>17</xdr:col>
      <xdr:colOff>0</xdr:colOff>
      <xdr:row>4</xdr:row>
      <xdr:rowOff>0</xdr:rowOff>
    </xdr:to>
    <xdr:sp macro="" textlink="">
      <xdr:nvSpPr>
        <xdr:cNvPr id="3" name="正方形/長方形 2">
          <a:extLst>
            <a:ext uri="{FF2B5EF4-FFF2-40B4-BE49-F238E27FC236}">
              <a16:creationId xmlns:a16="http://schemas.microsoft.com/office/drawing/2014/main" id="{A91CD64A-A655-4712-911D-CBA0AC5C114C}"/>
            </a:ext>
          </a:extLst>
        </xdr:cNvPr>
        <xdr:cNvSpPr/>
      </xdr:nvSpPr>
      <xdr:spPr>
        <a:xfrm>
          <a:off x="0" y="1333500"/>
          <a:ext cx="8534400" cy="24384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～～記載に当たって事前にご確認ください～～</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・常勤職員の勤務時間</a:t>
          </a:r>
          <a:r>
            <a:rPr lang="en-US" altLang="ja-JP"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Ａ】</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当該事業所において</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（就業規則上）</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定められている常勤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職員（一人）</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が勤務すべき一月当たりの時間数を</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ご</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記入ください。例：</a:t>
          </a:r>
          <a:r>
            <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rPr>
            <a:t>160</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時間</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endParaRPr lang="ja-JP" altLang="ja-JP" sz="5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職員の総勤務時間数</a:t>
          </a:r>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（ア）・（イ）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暦月ごとに該当する全ての職員の勤務延時間数（勤務表上、当該事業に係るサービス提供に従事する時間として明確に位置</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付けられている時間に限る。）を合計してください。勤務延時間数の考え方は以下のとおりです。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＜雇用形態が常勤の職員＞</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介護保険制度における基準上も常勤の取扱いとなり、暦月で１月を超える休暇等がある場合を除き、当該職員の当該月に係る勤務延時間数は【Ａ】の時間数と同じとなります。（当該月における実際の勤務時間数の合計が【Ａ】の時間数を超えていた場合であっても、【Ａ】の時間数までが上限となります。）</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ただし、雇用形態が常勤であっても、週３２時間（育児・介護休業法の所定労働時間の短縮措置の対象者は週３０時間）を下回る場合は、以下の雇用形態が常勤以外（非常勤等）の職員と同様に取り扱いま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＜雇用形態が常勤以外（非常勤等）の職員＞</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①　当該職員の当該月に係る勤務延時間数（休暇や出張等の時間は含めない。）が【Ａ】の時間数に達している場合、介護保険制度における基準上は常勤の取扱いとなり、</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【Ａ】の時間数と同じとなります。</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②　①で【Ａ】の時間数に達していない場合、介護保険制度における基準上も非常勤の取扱いとなり、当該職員の当該月に係る勤務延時間数（休暇や出張等の時間は含め</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ない。）がそのまま勤務延時間数となります。</a:t>
          </a:r>
        </a:p>
        <a:p>
          <a:pPr algn="l"/>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12</xdr:col>
      <xdr:colOff>89535</xdr:colOff>
      <xdr:row>22</xdr:row>
      <xdr:rowOff>38100</xdr:rowOff>
    </xdr:from>
    <xdr:to>
      <xdr:col>12</xdr:col>
      <xdr:colOff>89535</xdr:colOff>
      <xdr:row>24</xdr:row>
      <xdr:rowOff>161925</xdr:rowOff>
    </xdr:to>
    <xdr:sp macro="" textlink="">
      <xdr:nvSpPr>
        <xdr:cNvPr id="4" name="Line 15">
          <a:extLst>
            <a:ext uri="{FF2B5EF4-FFF2-40B4-BE49-F238E27FC236}">
              <a16:creationId xmlns:a16="http://schemas.microsoft.com/office/drawing/2014/main" id="{81F2F05E-C1BD-49BA-AEF7-18D3C04F60CE}"/>
            </a:ext>
          </a:extLst>
        </xdr:cNvPr>
        <xdr:cNvSpPr>
          <a:spLocks noChangeShapeType="1"/>
        </xdr:cNvSpPr>
      </xdr:nvSpPr>
      <xdr:spPr bwMode="auto">
        <a:xfrm>
          <a:off x="6414135" y="778002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14</xdr:col>
      <xdr:colOff>87630</xdr:colOff>
      <xdr:row>22</xdr:row>
      <xdr:rowOff>38100</xdr:rowOff>
    </xdr:from>
    <xdr:to>
      <xdr:col>14</xdr:col>
      <xdr:colOff>87630</xdr:colOff>
      <xdr:row>24</xdr:row>
      <xdr:rowOff>161925</xdr:rowOff>
    </xdr:to>
    <xdr:sp macro="" textlink="">
      <xdr:nvSpPr>
        <xdr:cNvPr id="5" name="Line 18">
          <a:extLst>
            <a:ext uri="{FF2B5EF4-FFF2-40B4-BE49-F238E27FC236}">
              <a16:creationId xmlns:a16="http://schemas.microsoft.com/office/drawing/2014/main" id="{B3684E23-EF0F-4ED9-8E6A-5D309B94A8F4}"/>
            </a:ext>
          </a:extLst>
        </xdr:cNvPr>
        <xdr:cNvSpPr>
          <a:spLocks noChangeShapeType="1"/>
        </xdr:cNvSpPr>
      </xdr:nvSpPr>
      <xdr:spPr bwMode="auto">
        <a:xfrm>
          <a:off x="7326630" y="778002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325755</xdr:colOff>
      <xdr:row>32</xdr:row>
      <xdr:rowOff>110490</xdr:rowOff>
    </xdr:from>
    <xdr:to>
      <xdr:col>13</xdr:col>
      <xdr:colOff>89535</xdr:colOff>
      <xdr:row>32</xdr:row>
      <xdr:rowOff>110490</xdr:rowOff>
    </xdr:to>
    <xdr:sp macro="" textlink="">
      <xdr:nvSpPr>
        <xdr:cNvPr id="6" name="Line 1">
          <a:extLst>
            <a:ext uri="{FF2B5EF4-FFF2-40B4-BE49-F238E27FC236}">
              <a16:creationId xmlns:a16="http://schemas.microsoft.com/office/drawing/2014/main" id="{31276211-A64E-4CC4-9369-6A9872A7A2F4}"/>
            </a:ext>
          </a:extLst>
        </xdr:cNvPr>
        <xdr:cNvSpPr>
          <a:spLocks noChangeShapeType="1"/>
        </xdr:cNvSpPr>
      </xdr:nvSpPr>
      <xdr:spPr bwMode="auto">
        <a:xfrm>
          <a:off x="5674995" y="9986010"/>
          <a:ext cx="10058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xdr:colOff>
      <xdr:row>5</xdr:row>
      <xdr:rowOff>0</xdr:rowOff>
    </xdr:from>
    <xdr:to>
      <xdr:col>16</xdr:col>
      <xdr:colOff>1</xdr:colOff>
      <xdr:row>6</xdr:row>
      <xdr:rowOff>0</xdr:rowOff>
    </xdr:to>
    <xdr:sp macro="" textlink="">
      <xdr:nvSpPr>
        <xdr:cNvPr id="2" name="Text Box 8">
          <a:extLst>
            <a:ext uri="{FF2B5EF4-FFF2-40B4-BE49-F238E27FC236}">
              <a16:creationId xmlns:a16="http://schemas.microsoft.com/office/drawing/2014/main" id="{2AD5DA00-3D57-4B47-A5C8-4DE2B9BFC085}"/>
            </a:ext>
          </a:extLst>
        </xdr:cNvPr>
        <xdr:cNvSpPr txBox="1">
          <a:spLocks noChangeArrowheads="1"/>
        </xdr:cNvSpPr>
      </xdr:nvSpPr>
      <xdr:spPr bwMode="auto">
        <a:xfrm>
          <a:off x="419101" y="3848100"/>
          <a:ext cx="7734300" cy="220980"/>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12</xdr:col>
      <xdr:colOff>43815</xdr:colOff>
      <xdr:row>37</xdr:row>
      <xdr:rowOff>74295</xdr:rowOff>
    </xdr:from>
    <xdr:to>
      <xdr:col>12</xdr:col>
      <xdr:colOff>198120</xdr:colOff>
      <xdr:row>38</xdr:row>
      <xdr:rowOff>160020</xdr:rowOff>
    </xdr:to>
    <xdr:sp macro="" textlink="">
      <xdr:nvSpPr>
        <xdr:cNvPr id="3" name="AutoShape 21">
          <a:extLst>
            <a:ext uri="{FF2B5EF4-FFF2-40B4-BE49-F238E27FC236}">
              <a16:creationId xmlns:a16="http://schemas.microsoft.com/office/drawing/2014/main" id="{71D0F6E5-0F45-4AA1-BA0D-48FFE43E54E0}"/>
            </a:ext>
          </a:extLst>
        </xdr:cNvPr>
        <xdr:cNvSpPr>
          <a:spLocks noChangeArrowheads="1"/>
        </xdr:cNvSpPr>
      </xdr:nvSpPr>
      <xdr:spPr bwMode="auto">
        <a:xfrm>
          <a:off x="6368415" y="11016615"/>
          <a:ext cx="154305" cy="299085"/>
        </a:xfrm>
        <a:prstGeom prst="downArrow">
          <a:avLst>
            <a:gd name="adj1" fmla="val 50000"/>
            <a:gd name="adj2" fmla="val 40789"/>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0</xdr:colOff>
      <xdr:row>3</xdr:row>
      <xdr:rowOff>0</xdr:rowOff>
    </xdr:from>
    <xdr:to>
      <xdr:col>17</xdr:col>
      <xdr:colOff>0</xdr:colOff>
      <xdr:row>4</xdr:row>
      <xdr:rowOff>0</xdr:rowOff>
    </xdr:to>
    <xdr:sp macro="" textlink="">
      <xdr:nvSpPr>
        <xdr:cNvPr id="4" name="正方形/長方形 3">
          <a:extLst>
            <a:ext uri="{FF2B5EF4-FFF2-40B4-BE49-F238E27FC236}">
              <a16:creationId xmlns:a16="http://schemas.microsoft.com/office/drawing/2014/main" id="{B14D4114-61A3-4F55-9B69-3AB21B1C759D}"/>
            </a:ext>
          </a:extLst>
        </xdr:cNvPr>
        <xdr:cNvSpPr/>
      </xdr:nvSpPr>
      <xdr:spPr>
        <a:xfrm>
          <a:off x="0" y="1333500"/>
          <a:ext cx="8534400" cy="24384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～～記載に当たって事前にご確認ください～～</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・常勤職員の勤務時間</a:t>
          </a:r>
          <a:r>
            <a:rPr lang="en-US" altLang="ja-JP"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Ａ】</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当該事業所において</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（就業規則上）</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定められている常勤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職員（一人）</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が勤務すべき一月当たりの時間数を</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ご</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記入ください。例：</a:t>
          </a:r>
          <a:r>
            <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rPr>
            <a:t>160</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時間</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endParaRPr lang="ja-JP" altLang="ja-JP" sz="5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職員の総勤務時間数</a:t>
          </a:r>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（ア）・（イ）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暦月ごとに該当する全ての職員の勤務延時間数（勤務表上、当該事業に係るサービス提供に従事する時間として明確に位置</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付けられている時間に限る。）を合計してください。勤務延時間数の考え方は以下のとおりです。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＜雇用形態が常勤の職員＞</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介護保険制度における基準上も常勤の取扱いとなり、暦月で１月を超える休暇等がある場合を除き、当該職員の当該月に係る勤務延時間数は【Ａ】の時間数と同じとなります。（当該月における実際の勤務時間数の合計が【Ａ】の時間数を超えていた場合であっても、【Ａ】の時間数までが上限となります。）</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ただし、雇用形態が常勤であっても、週３２時間（育児・介護休業法の所定労働時間の短縮措置の対象者は週３０時間）を下回る場合は、以下の雇用形態が常勤以外（非常勤等）の職員と同様に取り扱いま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＜雇用形態が常勤以外（非常勤等）の職員＞</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①　当該職員の当該月に係る勤務延時間数（休暇や出張等の時間は含めない。）が【Ａ】の時間数に達している場合、介護保険制度における基準上は常勤の取扱いとなり、</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【Ａ】の時間数と同じとなります。</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②　①で【Ａ】の時間数に達していない場合、介護保険制度における基準上も非常勤の取扱いとなり、当該職員の当該月に係る勤務延時間数（休暇や出張等の時間は含め</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ない。）がそのまま勤務延時間数となります。</a:t>
          </a:r>
        </a:p>
        <a:p>
          <a:pPr algn="l"/>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12</xdr:col>
      <xdr:colOff>89535</xdr:colOff>
      <xdr:row>22</xdr:row>
      <xdr:rowOff>38100</xdr:rowOff>
    </xdr:from>
    <xdr:to>
      <xdr:col>12</xdr:col>
      <xdr:colOff>89535</xdr:colOff>
      <xdr:row>24</xdr:row>
      <xdr:rowOff>161925</xdr:rowOff>
    </xdr:to>
    <xdr:sp macro="" textlink="">
      <xdr:nvSpPr>
        <xdr:cNvPr id="5" name="Line 15">
          <a:extLst>
            <a:ext uri="{FF2B5EF4-FFF2-40B4-BE49-F238E27FC236}">
              <a16:creationId xmlns:a16="http://schemas.microsoft.com/office/drawing/2014/main" id="{2B37E95A-BA6C-4A45-9D47-F97EDF5CDF59}"/>
            </a:ext>
          </a:extLst>
        </xdr:cNvPr>
        <xdr:cNvSpPr>
          <a:spLocks noChangeShapeType="1"/>
        </xdr:cNvSpPr>
      </xdr:nvSpPr>
      <xdr:spPr bwMode="auto">
        <a:xfrm>
          <a:off x="6414135" y="778002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14</xdr:col>
      <xdr:colOff>87630</xdr:colOff>
      <xdr:row>22</xdr:row>
      <xdr:rowOff>38100</xdr:rowOff>
    </xdr:from>
    <xdr:to>
      <xdr:col>14</xdr:col>
      <xdr:colOff>87630</xdr:colOff>
      <xdr:row>24</xdr:row>
      <xdr:rowOff>161925</xdr:rowOff>
    </xdr:to>
    <xdr:sp macro="" textlink="">
      <xdr:nvSpPr>
        <xdr:cNvPr id="6" name="Line 18">
          <a:extLst>
            <a:ext uri="{FF2B5EF4-FFF2-40B4-BE49-F238E27FC236}">
              <a16:creationId xmlns:a16="http://schemas.microsoft.com/office/drawing/2014/main" id="{A2F9B5A4-8E64-4EAA-BDB7-9CAE6F801A56}"/>
            </a:ext>
          </a:extLst>
        </xdr:cNvPr>
        <xdr:cNvSpPr>
          <a:spLocks noChangeShapeType="1"/>
        </xdr:cNvSpPr>
      </xdr:nvSpPr>
      <xdr:spPr bwMode="auto">
        <a:xfrm>
          <a:off x="7326630" y="778002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325755</xdr:colOff>
      <xdr:row>32</xdr:row>
      <xdr:rowOff>110490</xdr:rowOff>
    </xdr:from>
    <xdr:to>
      <xdr:col>13</xdr:col>
      <xdr:colOff>89535</xdr:colOff>
      <xdr:row>32</xdr:row>
      <xdr:rowOff>110490</xdr:rowOff>
    </xdr:to>
    <xdr:sp macro="" textlink="">
      <xdr:nvSpPr>
        <xdr:cNvPr id="7" name="Line 1">
          <a:extLst>
            <a:ext uri="{FF2B5EF4-FFF2-40B4-BE49-F238E27FC236}">
              <a16:creationId xmlns:a16="http://schemas.microsoft.com/office/drawing/2014/main" id="{540DE3F4-79C2-4D1C-A45A-BF80C7DCD18F}"/>
            </a:ext>
          </a:extLst>
        </xdr:cNvPr>
        <xdr:cNvSpPr>
          <a:spLocks noChangeShapeType="1"/>
        </xdr:cNvSpPr>
      </xdr:nvSpPr>
      <xdr:spPr bwMode="auto">
        <a:xfrm>
          <a:off x="5674995" y="9986010"/>
          <a:ext cx="10058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6A067AD3-D207-464B-AB0B-29E774A86E1B}"/>
            </a:ext>
          </a:extLst>
        </xdr:cNvPr>
        <xdr:cNvSpPr/>
      </xdr:nvSpPr>
      <xdr:spPr>
        <a:xfrm>
          <a:off x="4349115" y="373380"/>
          <a:ext cx="6343650" cy="8001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133350</xdr:colOff>
      <xdr:row>68</xdr:row>
      <xdr:rowOff>219075</xdr:rowOff>
    </xdr:from>
    <xdr:to>
      <xdr:col>16</xdr:col>
      <xdr:colOff>19050</xdr:colOff>
      <xdr:row>78</xdr:row>
      <xdr:rowOff>19050</xdr:rowOff>
    </xdr:to>
    <xdr:sp macro="" textlink="">
      <xdr:nvSpPr>
        <xdr:cNvPr id="2" name="正方形/長方形 1">
          <a:extLst>
            <a:ext uri="{FF2B5EF4-FFF2-40B4-BE49-F238E27FC236}">
              <a16:creationId xmlns:a16="http://schemas.microsoft.com/office/drawing/2014/main" id="{55EF9CD2-8FFB-4CA6-B48C-73FAB8C697C8}"/>
            </a:ext>
          </a:extLst>
        </xdr:cNvPr>
        <xdr:cNvSpPr/>
      </xdr:nvSpPr>
      <xdr:spPr>
        <a:xfrm>
          <a:off x="224790" y="15257145"/>
          <a:ext cx="9705975" cy="217932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12700</xdr:colOff>
      <xdr:row>1</xdr:row>
      <xdr:rowOff>152400</xdr:rowOff>
    </xdr:from>
    <xdr:to>
      <xdr:col>3</xdr:col>
      <xdr:colOff>127000</xdr:colOff>
      <xdr:row>2</xdr:row>
      <xdr:rowOff>241300</xdr:rowOff>
    </xdr:to>
    <xdr:sp macro="" textlink="">
      <xdr:nvSpPr>
        <xdr:cNvPr id="2" name="正方形/長方形 1">
          <a:extLst>
            <a:ext uri="{FF2B5EF4-FFF2-40B4-BE49-F238E27FC236}">
              <a16:creationId xmlns:a16="http://schemas.microsoft.com/office/drawing/2014/main" id="{2A4CC55E-3308-44F6-BAF2-5BD86489D408}"/>
            </a:ext>
          </a:extLst>
        </xdr:cNvPr>
        <xdr:cNvSpPr/>
      </xdr:nvSpPr>
      <xdr:spPr>
        <a:xfrm>
          <a:off x="16510" y="400050"/>
          <a:ext cx="1162050" cy="340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1:E87"/>
  <sheetViews>
    <sheetView view="pageBreakPreview" zoomScaleNormal="100" zoomScaleSheetLayoutView="100" workbookViewId="0">
      <selection activeCell="D91" sqref="D91"/>
    </sheetView>
  </sheetViews>
  <sheetFormatPr defaultRowHeight="18.75" x14ac:dyDescent="0.4"/>
  <cols>
    <col min="1" max="1" width="1" customWidth="1"/>
    <col min="2" max="2" width="2" customWidth="1"/>
    <col min="3" max="3" width="16" customWidth="1"/>
    <col min="5" max="5" width="61.875" customWidth="1"/>
    <col min="6" max="6" width="1" customWidth="1"/>
  </cols>
  <sheetData>
    <row r="1" spans="2:5" ht="6" customHeight="1" thickBot="1" x14ac:dyDescent="0.45"/>
    <row r="2" spans="2:5" ht="48" customHeight="1" thickBot="1" x14ac:dyDescent="0.45">
      <c r="B2" s="747" t="s">
        <v>339</v>
      </c>
      <c r="C2" s="748"/>
      <c r="D2" s="748"/>
      <c r="E2" s="749"/>
    </row>
    <row r="3" spans="2:5" ht="6" customHeight="1" x14ac:dyDescent="0.4"/>
    <row r="4" spans="2:5" ht="36" customHeight="1" x14ac:dyDescent="0.4">
      <c r="B4" s="750" t="s">
        <v>343</v>
      </c>
      <c r="C4" s="750"/>
      <c r="D4" s="750"/>
      <c r="E4" s="750"/>
    </row>
    <row r="5" spans="2:5" x14ac:dyDescent="0.4">
      <c r="B5" s="751" t="s">
        <v>344</v>
      </c>
      <c r="C5" s="751"/>
      <c r="D5" s="751"/>
      <c r="E5" s="751"/>
    </row>
    <row r="6" spans="2:5" x14ac:dyDescent="0.4">
      <c r="B6" s="751" t="s">
        <v>345</v>
      </c>
      <c r="C6" s="751"/>
      <c r="D6" s="751"/>
      <c r="E6" s="751"/>
    </row>
    <row r="7" spans="2:5" x14ac:dyDescent="0.4">
      <c r="B7" s="751" t="s">
        <v>346</v>
      </c>
      <c r="C7" s="751"/>
      <c r="D7" s="751"/>
      <c r="E7" s="751"/>
    </row>
    <row r="8" spans="2:5" ht="6" customHeight="1" x14ac:dyDescent="0.4"/>
    <row r="9" spans="2:5" s="159" customFormat="1" ht="27.6" customHeight="1" thickBot="1" x14ac:dyDescent="0.45">
      <c r="B9" s="755" t="s">
        <v>124</v>
      </c>
      <c r="C9" s="755"/>
      <c r="D9" s="755"/>
      <c r="E9" s="755"/>
    </row>
    <row r="10" spans="2:5" s="160" customFormat="1" ht="24" customHeight="1" thickBot="1" x14ac:dyDescent="0.45">
      <c r="B10" s="756" t="s">
        <v>1009</v>
      </c>
      <c r="C10" s="757"/>
      <c r="D10" s="757"/>
      <c r="E10" s="758"/>
    </row>
    <row r="11" spans="2:5" ht="6" customHeight="1" x14ac:dyDescent="0.4"/>
    <row r="12" spans="2:5" s="159" customFormat="1" ht="27.6" customHeight="1" thickBot="1" x14ac:dyDescent="0.45">
      <c r="B12" s="755" t="s">
        <v>123</v>
      </c>
      <c r="C12" s="755"/>
      <c r="D12" s="755"/>
      <c r="E12" s="755"/>
    </row>
    <row r="13" spans="2:5" s="160" customFormat="1" ht="24" customHeight="1" x14ac:dyDescent="0.4">
      <c r="B13" s="752" t="s">
        <v>1008</v>
      </c>
      <c r="C13" s="753"/>
      <c r="D13" s="753"/>
      <c r="E13" s="754"/>
    </row>
    <row r="14" spans="2:5" s="160" customFormat="1" ht="24" customHeight="1" thickBot="1" x14ac:dyDescent="0.45">
      <c r="B14" s="520"/>
      <c r="C14" s="745" t="s">
        <v>340</v>
      </c>
      <c r="D14" s="745"/>
      <c r="E14" s="746"/>
    </row>
    <row r="15" spans="2:5" s="160" customFormat="1" ht="24" customHeight="1" x14ac:dyDescent="0.4">
      <c r="B15" s="752" t="s">
        <v>1010</v>
      </c>
      <c r="C15" s="753"/>
      <c r="D15" s="753"/>
      <c r="E15" s="754"/>
    </row>
    <row r="16" spans="2:5" s="160" customFormat="1" ht="24" customHeight="1" thickBot="1" x14ac:dyDescent="0.45">
      <c r="B16" s="520"/>
      <c r="C16" s="745" t="s">
        <v>341</v>
      </c>
      <c r="D16" s="745"/>
      <c r="E16" s="746"/>
    </row>
    <row r="17" spans="2:5" ht="6" customHeight="1" x14ac:dyDescent="0.4"/>
    <row r="18" spans="2:5" s="159" customFormat="1" ht="27.6" customHeight="1" thickBot="1" x14ac:dyDescent="0.45">
      <c r="B18" s="755" t="s">
        <v>342</v>
      </c>
      <c r="C18" s="755"/>
      <c r="D18" s="755"/>
      <c r="E18" s="755"/>
    </row>
    <row r="19" spans="2:5" s="160" customFormat="1" ht="24" customHeight="1" x14ac:dyDescent="0.4">
      <c r="B19" s="761" t="s">
        <v>0</v>
      </c>
      <c r="C19" s="762"/>
      <c r="D19" s="762"/>
      <c r="E19" s="763"/>
    </row>
    <row r="20" spans="2:5" s="160" customFormat="1" ht="24" customHeight="1" x14ac:dyDescent="0.4">
      <c r="B20" s="521"/>
      <c r="C20" s="759" t="s">
        <v>1011</v>
      </c>
      <c r="D20" s="759"/>
      <c r="E20" s="760"/>
    </row>
    <row r="21" spans="2:5" s="160" customFormat="1" ht="24" customHeight="1" thickBot="1" x14ac:dyDescent="0.45">
      <c r="B21" s="520"/>
      <c r="C21" s="745" t="s">
        <v>111</v>
      </c>
      <c r="D21" s="745"/>
      <c r="E21" s="746"/>
    </row>
    <row r="22" spans="2:5" s="160" customFormat="1" ht="6" customHeight="1" thickBot="1" x14ac:dyDescent="0.45"/>
    <row r="23" spans="2:5" s="160" customFormat="1" ht="24" customHeight="1" thickBot="1" x14ac:dyDescent="0.45">
      <c r="B23" s="742" t="s">
        <v>347</v>
      </c>
      <c r="C23" s="743"/>
      <c r="D23" s="743"/>
      <c r="E23" s="744"/>
    </row>
    <row r="24" spans="2:5" s="160" customFormat="1" ht="6" customHeight="1" thickBot="1" x14ac:dyDescent="0.45"/>
    <row r="25" spans="2:5" s="160" customFormat="1" ht="24" customHeight="1" thickBot="1" x14ac:dyDescent="0.45">
      <c r="B25" s="742" t="s">
        <v>1039</v>
      </c>
      <c r="C25" s="743"/>
      <c r="D25" s="743"/>
      <c r="E25" s="744"/>
    </row>
    <row r="26" spans="2:5" s="160" customFormat="1" ht="6" customHeight="1" thickBot="1" x14ac:dyDescent="0.45"/>
    <row r="27" spans="2:5" s="160" customFormat="1" ht="24" customHeight="1" thickBot="1" x14ac:dyDescent="0.45">
      <c r="B27" s="742" t="s">
        <v>1040</v>
      </c>
      <c r="C27" s="743"/>
      <c r="D27" s="743"/>
      <c r="E27" s="744"/>
    </row>
    <row r="28" spans="2:5" s="160" customFormat="1" ht="6" customHeight="1" thickBot="1" x14ac:dyDescent="0.45"/>
    <row r="29" spans="2:5" s="160" customFormat="1" ht="24" customHeight="1" x14ac:dyDescent="0.4">
      <c r="B29" s="761" t="s">
        <v>1</v>
      </c>
      <c r="C29" s="762"/>
      <c r="D29" s="762"/>
      <c r="E29" s="763"/>
    </row>
    <row r="30" spans="2:5" s="160" customFormat="1" ht="24" customHeight="1" x14ac:dyDescent="0.4">
      <c r="B30" s="521"/>
      <c r="C30" s="759" t="s">
        <v>1012</v>
      </c>
      <c r="D30" s="759"/>
      <c r="E30" s="760"/>
    </row>
    <row r="31" spans="2:5" s="160" customFormat="1" ht="24" customHeight="1" x14ac:dyDescent="0.4">
      <c r="B31" s="521"/>
      <c r="C31" s="759" t="s">
        <v>3</v>
      </c>
      <c r="D31" s="759"/>
      <c r="E31" s="760"/>
    </row>
    <row r="32" spans="2:5" s="160" customFormat="1" ht="24" customHeight="1" thickBot="1" x14ac:dyDescent="0.45">
      <c r="B32" s="520"/>
      <c r="C32" s="745" t="s">
        <v>2</v>
      </c>
      <c r="D32" s="745"/>
      <c r="E32" s="746"/>
    </row>
    <row r="33" spans="2:5" s="160" customFormat="1" ht="6" customHeight="1" thickBot="1" x14ac:dyDescent="0.45"/>
    <row r="34" spans="2:5" s="160" customFormat="1" ht="24" customHeight="1" x14ac:dyDescent="0.4">
      <c r="B34" s="761" t="s">
        <v>5</v>
      </c>
      <c r="C34" s="762"/>
      <c r="D34" s="762"/>
      <c r="E34" s="763"/>
    </row>
    <row r="35" spans="2:5" s="160" customFormat="1" ht="24" customHeight="1" x14ac:dyDescent="0.4">
      <c r="B35" s="521"/>
      <c r="C35" s="759" t="s">
        <v>1013</v>
      </c>
      <c r="D35" s="759"/>
      <c r="E35" s="760"/>
    </row>
    <row r="36" spans="2:5" s="160" customFormat="1" ht="24" customHeight="1" x14ac:dyDescent="0.4">
      <c r="B36" s="521"/>
      <c r="C36" s="759" t="s">
        <v>3</v>
      </c>
      <c r="D36" s="759"/>
      <c r="E36" s="760"/>
    </row>
    <row r="37" spans="2:5" s="160" customFormat="1" ht="24" customHeight="1" thickBot="1" x14ac:dyDescent="0.45">
      <c r="B37" s="520"/>
      <c r="C37" s="745" t="s">
        <v>2</v>
      </c>
      <c r="D37" s="745"/>
      <c r="E37" s="746"/>
    </row>
    <row r="38" spans="2:5" s="160" customFormat="1" ht="6" customHeight="1" thickBot="1" x14ac:dyDescent="0.45"/>
    <row r="39" spans="2:5" s="160" customFormat="1" ht="24" customHeight="1" x14ac:dyDescent="0.4">
      <c r="B39" s="761" t="s">
        <v>4</v>
      </c>
      <c r="C39" s="762"/>
      <c r="D39" s="762"/>
      <c r="E39" s="763"/>
    </row>
    <row r="40" spans="2:5" s="160" customFormat="1" ht="42" customHeight="1" thickBot="1" x14ac:dyDescent="0.45">
      <c r="B40" s="520"/>
      <c r="C40" s="764" t="s">
        <v>6</v>
      </c>
      <c r="D40" s="764"/>
      <c r="E40" s="765"/>
    </row>
    <row r="41" spans="2:5" s="160" customFormat="1" ht="6" customHeight="1" thickBot="1" x14ac:dyDescent="0.45"/>
    <row r="42" spans="2:5" s="160" customFormat="1" ht="24" customHeight="1" x14ac:dyDescent="0.4">
      <c r="B42" s="761" t="s">
        <v>7</v>
      </c>
      <c r="C42" s="762"/>
      <c r="D42" s="762"/>
      <c r="E42" s="763"/>
    </row>
    <row r="43" spans="2:5" s="160" customFormat="1" ht="24" customHeight="1" x14ac:dyDescent="0.4">
      <c r="B43" s="521"/>
      <c r="C43" s="759" t="s">
        <v>1014</v>
      </c>
      <c r="D43" s="759"/>
      <c r="E43" s="760"/>
    </row>
    <row r="44" spans="2:5" s="160" customFormat="1" ht="24" customHeight="1" thickBot="1" x14ac:dyDescent="0.45">
      <c r="B44" s="520"/>
      <c r="C44" s="745" t="s">
        <v>113</v>
      </c>
      <c r="D44" s="745"/>
      <c r="E44" s="746"/>
    </row>
    <row r="45" spans="2:5" s="160" customFormat="1" ht="6" customHeight="1" thickBot="1" x14ac:dyDescent="0.45"/>
    <row r="46" spans="2:5" s="160" customFormat="1" ht="24" customHeight="1" thickBot="1" x14ac:dyDescent="0.45">
      <c r="B46" s="742" t="s">
        <v>348</v>
      </c>
      <c r="C46" s="743"/>
      <c r="D46" s="743"/>
      <c r="E46" s="744"/>
    </row>
    <row r="47" spans="2:5" s="160" customFormat="1" ht="6" customHeight="1" thickBot="1" x14ac:dyDescent="0.45"/>
    <row r="48" spans="2:5" s="160" customFormat="1" ht="24" customHeight="1" x14ac:dyDescent="0.4">
      <c r="B48" s="761" t="s">
        <v>1044</v>
      </c>
      <c r="C48" s="762"/>
      <c r="D48" s="762"/>
      <c r="E48" s="763"/>
    </row>
    <row r="49" spans="2:5" s="160" customFormat="1" ht="24" customHeight="1" x14ac:dyDescent="0.4">
      <c r="B49" s="521"/>
      <c r="C49" s="759" t="s">
        <v>1015</v>
      </c>
      <c r="D49" s="759"/>
      <c r="E49" s="760"/>
    </row>
    <row r="50" spans="2:5" s="160" customFormat="1" ht="24" customHeight="1" x14ac:dyDescent="0.4">
      <c r="B50" s="521"/>
      <c r="C50" s="759" t="s">
        <v>1014</v>
      </c>
      <c r="D50" s="759"/>
      <c r="E50" s="760"/>
    </row>
    <row r="51" spans="2:5" s="160" customFormat="1" ht="24" customHeight="1" x14ac:dyDescent="0.4">
      <c r="B51" s="521"/>
      <c r="C51" s="759" t="s">
        <v>8</v>
      </c>
      <c r="D51" s="759"/>
      <c r="E51" s="760"/>
    </row>
    <row r="52" spans="2:5" s="160" customFormat="1" ht="24" customHeight="1" x14ac:dyDescent="0.4">
      <c r="B52" s="521"/>
      <c r="C52" s="759" t="s">
        <v>9</v>
      </c>
      <c r="D52" s="759"/>
      <c r="E52" s="760"/>
    </row>
    <row r="53" spans="2:5" s="160" customFormat="1" ht="24" customHeight="1" thickBot="1" x14ac:dyDescent="0.45">
      <c r="B53" s="520"/>
      <c r="C53" s="745" t="s">
        <v>112</v>
      </c>
      <c r="D53" s="745"/>
      <c r="E53" s="746"/>
    </row>
    <row r="54" spans="2:5" s="160" customFormat="1" ht="6" customHeight="1" thickBot="1" x14ac:dyDescent="0.45"/>
    <row r="55" spans="2:5" s="160" customFormat="1" ht="24" customHeight="1" thickBot="1" x14ac:dyDescent="0.45">
      <c r="B55" s="742" t="s">
        <v>349</v>
      </c>
      <c r="C55" s="743"/>
      <c r="D55" s="743"/>
      <c r="E55" s="744"/>
    </row>
    <row r="56" spans="2:5" s="160" customFormat="1" ht="6" customHeight="1" thickBot="1" x14ac:dyDescent="0.45"/>
    <row r="57" spans="2:5" s="160" customFormat="1" ht="24" customHeight="1" x14ac:dyDescent="0.4">
      <c r="B57" s="761" t="s">
        <v>350</v>
      </c>
      <c r="C57" s="762"/>
      <c r="D57" s="762"/>
      <c r="E57" s="763"/>
    </row>
    <row r="58" spans="2:5" s="160" customFormat="1" ht="42" customHeight="1" thickBot="1" x14ac:dyDescent="0.45">
      <c r="B58" s="520"/>
      <c r="C58" s="766" t="s">
        <v>114</v>
      </c>
      <c r="D58" s="766"/>
      <c r="E58" s="767"/>
    </row>
    <row r="59" spans="2:5" s="160" customFormat="1" ht="6" customHeight="1" thickBot="1" x14ac:dyDescent="0.45"/>
    <row r="60" spans="2:5" s="160" customFormat="1" ht="24" customHeight="1" x14ac:dyDescent="0.4">
      <c r="B60" s="761" t="s">
        <v>10</v>
      </c>
      <c r="C60" s="762"/>
      <c r="D60" s="762"/>
      <c r="E60" s="763"/>
    </row>
    <row r="61" spans="2:5" s="160" customFormat="1" ht="24" customHeight="1" x14ac:dyDescent="0.4">
      <c r="B61" s="521"/>
      <c r="C61" s="759" t="s">
        <v>1016</v>
      </c>
      <c r="D61" s="759"/>
      <c r="E61" s="760"/>
    </row>
    <row r="62" spans="2:5" s="160" customFormat="1" ht="24" customHeight="1" thickBot="1" x14ac:dyDescent="0.45">
      <c r="B62" s="520"/>
      <c r="C62" s="745" t="s">
        <v>11</v>
      </c>
      <c r="D62" s="745"/>
      <c r="E62" s="746"/>
    </row>
    <row r="63" spans="2:5" s="160" customFormat="1" ht="6" customHeight="1" thickBot="1" x14ac:dyDescent="0.45"/>
    <row r="64" spans="2:5" s="160" customFormat="1" ht="24" customHeight="1" x14ac:dyDescent="0.4">
      <c r="B64" s="761" t="s">
        <v>12</v>
      </c>
      <c r="C64" s="762"/>
      <c r="D64" s="762"/>
      <c r="E64" s="763"/>
    </row>
    <row r="65" spans="2:5" s="160" customFormat="1" ht="24" customHeight="1" x14ac:dyDescent="0.4">
      <c r="B65" s="521"/>
      <c r="C65" s="759" t="s">
        <v>1017</v>
      </c>
      <c r="D65" s="759"/>
      <c r="E65" s="760"/>
    </row>
    <row r="66" spans="2:5" s="160" customFormat="1" ht="24" customHeight="1" x14ac:dyDescent="0.4">
      <c r="B66" s="521"/>
      <c r="C66" s="759" t="s">
        <v>1014</v>
      </c>
      <c r="D66" s="759"/>
      <c r="E66" s="760"/>
    </row>
    <row r="67" spans="2:5" s="160" customFormat="1" ht="24" customHeight="1" x14ac:dyDescent="0.4">
      <c r="B67" s="521"/>
      <c r="C67" s="759" t="s">
        <v>115</v>
      </c>
      <c r="D67" s="759"/>
      <c r="E67" s="760"/>
    </row>
    <row r="68" spans="2:5" s="160" customFormat="1" ht="24" customHeight="1" thickBot="1" x14ac:dyDescent="0.45">
      <c r="B68" s="520"/>
      <c r="C68" s="745" t="s">
        <v>116</v>
      </c>
      <c r="D68" s="745"/>
      <c r="E68" s="746"/>
    </row>
    <row r="69" spans="2:5" s="160" customFormat="1" ht="6" customHeight="1" thickBot="1" x14ac:dyDescent="0.45"/>
    <row r="70" spans="2:5" s="160" customFormat="1" ht="24" customHeight="1" x14ac:dyDescent="0.4">
      <c r="B70" s="761" t="s">
        <v>1042</v>
      </c>
      <c r="C70" s="762"/>
      <c r="D70" s="762"/>
      <c r="E70" s="763"/>
    </row>
    <row r="71" spans="2:5" s="160" customFormat="1" ht="24" customHeight="1" thickBot="1" x14ac:dyDescent="0.45">
      <c r="B71" s="520"/>
      <c r="C71" s="745" t="s">
        <v>1018</v>
      </c>
      <c r="D71" s="745"/>
      <c r="E71" s="746"/>
    </row>
    <row r="72" spans="2:5" s="160" customFormat="1" ht="6" customHeight="1" thickBot="1" x14ac:dyDescent="0.45"/>
    <row r="73" spans="2:5" s="160" customFormat="1" ht="24" customHeight="1" x14ac:dyDescent="0.4">
      <c r="B73" s="761" t="s">
        <v>1043</v>
      </c>
      <c r="C73" s="762"/>
      <c r="D73" s="762"/>
      <c r="E73" s="763"/>
    </row>
    <row r="74" spans="2:5" s="160" customFormat="1" ht="24" customHeight="1" thickBot="1" x14ac:dyDescent="0.45">
      <c r="B74" s="520"/>
      <c r="C74" s="745" t="s">
        <v>1018</v>
      </c>
      <c r="D74" s="745"/>
      <c r="E74" s="746"/>
    </row>
    <row r="75" spans="2:5" s="160" customFormat="1" ht="6" customHeight="1" thickBot="1" x14ac:dyDescent="0.45"/>
    <row r="76" spans="2:5" s="160" customFormat="1" ht="24" customHeight="1" x14ac:dyDescent="0.4">
      <c r="B76" s="761" t="s">
        <v>1041</v>
      </c>
      <c r="C76" s="762"/>
      <c r="D76" s="762"/>
      <c r="E76" s="763"/>
    </row>
    <row r="77" spans="2:5" s="160" customFormat="1" ht="24" customHeight="1" thickBot="1" x14ac:dyDescent="0.45">
      <c r="B77" s="520"/>
      <c r="C77" s="745" t="s">
        <v>1019</v>
      </c>
      <c r="D77" s="745"/>
      <c r="E77" s="746"/>
    </row>
    <row r="78" spans="2:5" s="160" customFormat="1" ht="6" customHeight="1" thickBot="1" x14ac:dyDescent="0.45"/>
    <row r="79" spans="2:5" s="160" customFormat="1" ht="24" customHeight="1" x14ac:dyDescent="0.4">
      <c r="B79" s="761" t="s">
        <v>13</v>
      </c>
      <c r="C79" s="762"/>
      <c r="D79" s="762"/>
      <c r="E79" s="763"/>
    </row>
    <row r="80" spans="2:5" s="160" customFormat="1" ht="24" customHeight="1" x14ac:dyDescent="0.4">
      <c r="B80" s="521"/>
      <c r="C80" s="759" t="s">
        <v>1020</v>
      </c>
      <c r="D80" s="759"/>
      <c r="E80" s="760"/>
    </row>
    <row r="81" spans="2:5" s="160" customFormat="1" ht="24" customHeight="1" x14ac:dyDescent="0.4">
      <c r="B81" s="522"/>
      <c r="C81" s="759" t="s">
        <v>1021</v>
      </c>
      <c r="D81" s="768" t="s">
        <v>117</v>
      </c>
      <c r="E81" s="760"/>
    </row>
    <row r="82" spans="2:5" s="160" customFormat="1" ht="24" customHeight="1" x14ac:dyDescent="0.4">
      <c r="B82" s="523"/>
      <c r="C82" s="759"/>
      <c r="D82" s="768" t="s">
        <v>118</v>
      </c>
      <c r="E82" s="760"/>
    </row>
    <row r="83" spans="2:5" s="160" customFormat="1" ht="24" customHeight="1" x14ac:dyDescent="0.4">
      <c r="B83" s="523"/>
      <c r="C83" s="759"/>
      <c r="D83" s="768" t="s">
        <v>119</v>
      </c>
      <c r="E83" s="760"/>
    </row>
    <row r="84" spans="2:5" s="160" customFormat="1" ht="24" customHeight="1" x14ac:dyDescent="0.4">
      <c r="B84" s="524"/>
      <c r="C84" s="759"/>
      <c r="D84" s="768" t="s">
        <v>120</v>
      </c>
      <c r="E84" s="760"/>
    </row>
    <row r="85" spans="2:5" s="160" customFormat="1" ht="24" customHeight="1" x14ac:dyDescent="0.4">
      <c r="B85" s="521"/>
      <c r="C85" s="161" t="s">
        <v>1022</v>
      </c>
      <c r="D85" s="768" t="s">
        <v>121</v>
      </c>
      <c r="E85" s="760"/>
    </row>
    <row r="86" spans="2:5" s="160" customFormat="1" ht="24" customHeight="1" thickBot="1" x14ac:dyDescent="0.45">
      <c r="B86" s="520"/>
      <c r="C86" s="525" t="s">
        <v>1023</v>
      </c>
      <c r="D86" s="769" t="s">
        <v>122</v>
      </c>
      <c r="E86" s="746"/>
    </row>
    <row r="87" spans="2:5" s="160" customFormat="1" ht="6" customHeight="1" x14ac:dyDescent="0.4"/>
  </sheetData>
  <mergeCells count="65">
    <mergeCell ref="D86:E86"/>
    <mergeCell ref="D85:E85"/>
    <mergeCell ref="C62:E62"/>
    <mergeCell ref="C68:E68"/>
    <mergeCell ref="C67:E67"/>
    <mergeCell ref="C66:E66"/>
    <mergeCell ref="C65:E65"/>
    <mergeCell ref="B64:E64"/>
    <mergeCell ref="D81:E81"/>
    <mergeCell ref="C81:C84"/>
    <mergeCell ref="C71:E71"/>
    <mergeCell ref="B70:E70"/>
    <mergeCell ref="D84:E84"/>
    <mergeCell ref="D83:E83"/>
    <mergeCell ref="D82:E82"/>
    <mergeCell ref="C80:E80"/>
    <mergeCell ref="B79:E79"/>
    <mergeCell ref="C77:E77"/>
    <mergeCell ref="B76:E76"/>
    <mergeCell ref="C74:E74"/>
    <mergeCell ref="B73:E73"/>
    <mergeCell ref="C36:E36"/>
    <mergeCell ref="C61:E61"/>
    <mergeCell ref="B60:E60"/>
    <mergeCell ref="B57:E57"/>
    <mergeCell ref="B55:E55"/>
    <mergeCell ref="C40:E40"/>
    <mergeCell ref="C58:E58"/>
    <mergeCell ref="C14:E14"/>
    <mergeCell ref="B25:E25"/>
    <mergeCell ref="C35:E35"/>
    <mergeCell ref="B34:E34"/>
    <mergeCell ref="C53:E53"/>
    <mergeCell ref="C52:E52"/>
    <mergeCell ref="C51:E51"/>
    <mergeCell ref="C50:E50"/>
    <mergeCell ref="C49:E49"/>
    <mergeCell ref="B48:E48"/>
    <mergeCell ref="B46:E46"/>
    <mergeCell ref="C44:E44"/>
    <mergeCell ref="C43:E43"/>
    <mergeCell ref="B42:E42"/>
    <mergeCell ref="B39:E39"/>
    <mergeCell ref="C37:E37"/>
    <mergeCell ref="C32:E32"/>
    <mergeCell ref="C31:E31"/>
    <mergeCell ref="C30:E30"/>
    <mergeCell ref="B29:E29"/>
    <mergeCell ref="B27:E27"/>
    <mergeCell ref="B23:E23"/>
    <mergeCell ref="C21:E21"/>
    <mergeCell ref="B2:E2"/>
    <mergeCell ref="B4:E4"/>
    <mergeCell ref="B7:E7"/>
    <mergeCell ref="B6:E6"/>
    <mergeCell ref="B5:E5"/>
    <mergeCell ref="B13:E13"/>
    <mergeCell ref="B12:E12"/>
    <mergeCell ref="B10:E10"/>
    <mergeCell ref="B9:E9"/>
    <mergeCell ref="C20:E20"/>
    <mergeCell ref="B19:E19"/>
    <mergeCell ref="B18:E18"/>
    <mergeCell ref="C16:E16"/>
    <mergeCell ref="B15:E15"/>
  </mergeCells>
  <phoneticPr fontId="2"/>
  <pageMargins left="0.23622047244094491" right="0.23622047244094491" top="0.74803149606299213" bottom="0.39370078740157483" header="0.31496062992125984" footer="0.11811023622047245"/>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B1:AJ53"/>
  <sheetViews>
    <sheetView view="pageBreakPreview" zoomScaleNormal="100" zoomScaleSheetLayoutView="100" workbookViewId="0">
      <selection activeCell="L3" sqref="L3"/>
    </sheetView>
  </sheetViews>
  <sheetFormatPr defaultColWidth="3.125" defaultRowHeight="13.5" x14ac:dyDescent="0.15"/>
  <cols>
    <col min="1" max="1" width="1.125" style="149" customWidth="1"/>
    <col min="2" max="2" width="2.75" style="148" customWidth="1"/>
    <col min="3" max="6" width="3.125" style="149" customWidth="1"/>
    <col min="7" max="7" width="1.25" style="149" customWidth="1"/>
    <col min="8" max="8" width="3.125" style="149" customWidth="1"/>
    <col min="9" max="23" width="3.125" style="149"/>
    <col min="24" max="29" width="3.625" style="149" customWidth="1"/>
    <col min="30" max="32" width="2.875" style="149" customWidth="1"/>
    <col min="33" max="33" width="1.25" style="149" customWidth="1"/>
    <col min="34" max="34" width="3.25" style="149" customWidth="1"/>
    <col min="35" max="256" width="3.125" style="149"/>
    <col min="257" max="257" width="1.125" style="149" customWidth="1"/>
    <col min="258" max="258" width="2.75" style="149" customWidth="1"/>
    <col min="259" max="262" width="3.125" style="149"/>
    <col min="263" max="263" width="1.25" style="149" customWidth="1"/>
    <col min="264" max="279" width="3.125" style="149"/>
    <col min="280" max="285" width="3.625" style="149" customWidth="1"/>
    <col min="286" max="288" width="2.875" style="149" customWidth="1"/>
    <col min="289" max="289" width="1.25" style="149" customWidth="1"/>
    <col min="290" max="290" width="3.25" style="149" customWidth="1"/>
    <col min="291" max="512" width="3.125" style="149"/>
    <col min="513" max="513" width="1.125" style="149" customWidth="1"/>
    <col min="514" max="514" width="2.75" style="149" customWidth="1"/>
    <col min="515" max="518" width="3.125" style="149"/>
    <col min="519" max="519" width="1.25" style="149" customWidth="1"/>
    <col min="520" max="535" width="3.125" style="149"/>
    <col min="536" max="541" width="3.625" style="149" customWidth="1"/>
    <col min="542" max="544" width="2.875" style="149" customWidth="1"/>
    <col min="545" max="545" width="1.25" style="149" customWidth="1"/>
    <col min="546" max="546" width="3.25" style="149" customWidth="1"/>
    <col min="547" max="768" width="3.125" style="149"/>
    <col min="769" max="769" width="1.125" style="149" customWidth="1"/>
    <col min="770" max="770" width="2.75" style="149" customWidth="1"/>
    <col min="771" max="774" width="3.125" style="149"/>
    <col min="775" max="775" width="1.25" style="149" customWidth="1"/>
    <col min="776" max="791" width="3.125" style="149"/>
    <col min="792" max="797" width="3.625" style="149" customWidth="1"/>
    <col min="798" max="800" width="2.875" style="149" customWidth="1"/>
    <col min="801" max="801" width="1.25" style="149" customWidth="1"/>
    <col min="802" max="802" width="3.25" style="149" customWidth="1"/>
    <col min="803" max="1024" width="3.125" style="149"/>
    <col min="1025" max="1025" width="1.125" style="149" customWidth="1"/>
    <col min="1026" max="1026" width="2.75" style="149" customWidth="1"/>
    <col min="1027" max="1030" width="3.125" style="149"/>
    <col min="1031" max="1031" width="1.25" style="149" customWidth="1"/>
    <col min="1032" max="1047" width="3.125" style="149"/>
    <col min="1048" max="1053" width="3.625" style="149" customWidth="1"/>
    <col min="1054" max="1056" width="2.875" style="149" customWidth="1"/>
    <col min="1057" max="1057" width="1.25" style="149" customWidth="1"/>
    <col min="1058" max="1058" width="3.25" style="149" customWidth="1"/>
    <col min="1059" max="1280" width="3.125" style="149"/>
    <col min="1281" max="1281" width="1.125" style="149" customWidth="1"/>
    <col min="1282" max="1282" width="2.75" style="149" customWidth="1"/>
    <col min="1283" max="1286" width="3.125" style="149"/>
    <col min="1287" max="1287" width="1.25" style="149" customWidth="1"/>
    <col min="1288" max="1303" width="3.125" style="149"/>
    <col min="1304" max="1309" width="3.625" style="149" customWidth="1"/>
    <col min="1310" max="1312" width="2.875" style="149" customWidth="1"/>
    <col min="1313" max="1313" width="1.25" style="149" customWidth="1"/>
    <col min="1314" max="1314" width="3.25" style="149" customWidth="1"/>
    <col min="1315" max="1536" width="3.125" style="149"/>
    <col min="1537" max="1537" width="1.125" style="149" customWidth="1"/>
    <col min="1538" max="1538" width="2.75" style="149" customWidth="1"/>
    <col min="1539" max="1542" width="3.125" style="149"/>
    <col min="1543" max="1543" width="1.25" style="149" customWidth="1"/>
    <col min="1544" max="1559" width="3.125" style="149"/>
    <col min="1560" max="1565" width="3.625" style="149" customWidth="1"/>
    <col min="1566" max="1568" width="2.875" style="149" customWidth="1"/>
    <col min="1569" max="1569" width="1.25" style="149" customWidth="1"/>
    <col min="1570" max="1570" width="3.25" style="149" customWidth="1"/>
    <col min="1571" max="1792" width="3.125" style="149"/>
    <col min="1793" max="1793" width="1.125" style="149" customWidth="1"/>
    <col min="1794" max="1794" width="2.75" style="149" customWidth="1"/>
    <col min="1795" max="1798" width="3.125" style="149"/>
    <col min="1799" max="1799" width="1.25" style="149" customWidth="1"/>
    <col min="1800" max="1815" width="3.125" style="149"/>
    <col min="1816" max="1821" width="3.625" style="149" customWidth="1"/>
    <col min="1822" max="1824" width="2.875" style="149" customWidth="1"/>
    <col min="1825" max="1825" width="1.25" style="149" customWidth="1"/>
    <col min="1826" max="1826" width="3.25" style="149" customWidth="1"/>
    <col min="1827" max="2048" width="3.125" style="149"/>
    <col min="2049" max="2049" width="1.125" style="149" customWidth="1"/>
    <col min="2050" max="2050" width="2.75" style="149" customWidth="1"/>
    <col min="2051" max="2054" width="3.125" style="149"/>
    <col min="2055" max="2055" width="1.25" style="149" customWidth="1"/>
    <col min="2056" max="2071" width="3.125" style="149"/>
    <col min="2072" max="2077" width="3.625" style="149" customWidth="1"/>
    <col min="2078" max="2080" width="2.875" style="149" customWidth="1"/>
    <col min="2081" max="2081" width="1.25" style="149" customWidth="1"/>
    <col min="2082" max="2082" width="3.25" style="149" customWidth="1"/>
    <col min="2083" max="2304" width="3.125" style="149"/>
    <col min="2305" max="2305" width="1.125" style="149" customWidth="1"/>
    <col min="2306" max="2306" width="2.75" style="149" customWidth="1"/>
    <col min="2307" max="2310" width="3.125" style="149"/>
    <col min="2311" max="2311" width="1.25" style="149" customWidth="1"/>
    <col min="2312" max="2327" width="3.125" style="149"/>
    <col min="2328" max="2333" width="3.625" style="149" customWidth="1"/>
    <col min="2334" max="2336" width="2.875" style="149" customWidth="1"/>
    <col min="2337" max="2337" width="1.25" style="149" customWidth="1"/>
    <col min="2338" max="2338" width="3.25" style="149" customWidth="1"/>
    <col min="2339" max="2560" width="3.125" style="149"/>
    <col min="2561" max="2561" width="1.125" style="149" customWidth="1"/>
    <col min="2562" max="2562" width="2.75" style="149" customWidth="1"/>
    <col min="2563" max="2566" width="3.125" style="149"/>
    <col min="2567" max="2567" width="1.25" style="149" customWidth="1"/>
    <col min="2568" max="2583" width="3.125" style="149"/>
    <col min="2584" max="2589" width="3.625" style="149" customWidth="1"/>
    <col min="2590" max="2592" width="2.875" style="149" customWidth="1"/>
    <col min="2593" max="2593" width="1.25" style="149" customWidth="1"/>
    <col min="2594" max="2594" width="3.25" style="149" customWidth="1"/>
    <col min="2595" max="2816" width="3.125" style="149"/>
    <col min="2817" max="2817" width="1.125" style="149" customWidth="1"/>
    <col min="2818" max="2818" width="2.75" style="149" customWidth="1"/>
    <col min="2819" max="2822" width="3.125" style="149"/>
    <col min="2823" max="2823" width="1.25" style="149" customWidth="1"/>
    <col min="2824" max="2839" width="3.125" style="149"/>
    <col min="2840" max="2845" width="3.625" style="149" customWidth="1"/>
    <col min="2846" max="2848" width="2.875" style="149" customWidth="1"/>
    <col min="2849" max="2849" width="1.25" style="149" customWidth="1"/>
    <col min="2850" max="2850" width="3.25" style="149" customWidth="1"/>
    <col min="2851" max="3072" width="3.125" style="149"/>
    <col min="3073" max="3073" width="1.125" style="149" customWidth="1"/>
    <col min="3074" max="3074" width="2.75" style="149" customWidth="1"/>
    <col min="3075" max="3078" width="3.125" style="149"/>
    <col min="3079" max="3079" width="1.25" style="149" customWidth="1"/>
    <col min="3080" max="3095" width="3.125" style="149"/>
    <col min="3096" max="3101" width="3.625" style="149" customWidth="1"/>
    <col min="3102" max="3104" width="2.875" style="149" customWidth="1"/>
    <col min="3105" max="3105" width="1.25" style="149" customWidth="1"/>
    <col min="3106" max="3106" width="3.25" style="149" customWidth="1"/>
    <col min="3107" max="3328" width="3.125" style="149"/>
    <col min="3329" max="3329" width="1.125" style="149" customWidth="1"/>
    <col min="3330" max="3330" width="2.75" style="149" customWidth="1"/>
    <col min="3331" max="3334" width="3.125" style="149"/>
    <col min="3335" max="3335" width="1.25" style="149" customWidth="1"/>
    <col min="3336" max="3351" width="3.125" style="149"/>
    <col min="3352" max="3357" width="3.625" style="149" customWidth="1"/>
    <col min="3358" max="3360" width="2.875" style="149" customWidth="1"/>
    <col min="3361" max="3361" width="1.25" style="149" customWidth="1"/>
    <col min="3362" max="3362" width="3.25" style="149" customWidth="1"/>
    <col min="3363" max="3584" width="3.125" style="149"/>
    <col min="3585" max="3585" width="1.125" style="149" customWidth="1"/>
    <col min="3586" max="3586" width="2.75" style="149" customWidth="1"/>
    <col min="3587" max="3590" width="3.125" style="149"/>
    <col min="3591" max="3591" width="1.25" style="149" customWidth="1"/>
    <col min="3592" max="3607" width="3.125" style="149"/>
    <col min="3608" max="3613" width="3.625" style="149" customWidth="1"/>
    <col min="3614" max="3616" width="2.875" style="149" customWidth="1"/>
    <col min="3617" max="3617" width="1.25" style="149" customWidth="1"/>
    <col min="3618" max="3618" width="3.25" style="149" customWidth="1"/>
    <col min="3619" max="3840" width="3.125" style="149"/>
    <col min="3841" max="3841" width="1.125" style="149" customWidth="1"/>
    <col min="3842" max="3842" width="2.75" style="149" customWidth="1"/>
    <col min="3843" max="3846" width="3.125" style="149"/>
    <col min="3847" max="3847" width="1.25" style="149" customWidth="1"/>
    <col min="3848" max="3863" width="3.125" style="149"/>
    <col min="3864" max="3869" width="3.625" style="149" customWidth="1"/>
    <col min="3870" max="3872" width="2.875" style="149" customWidth="1"/>
    <col min="3873" max="3873" width="1.25" style="149" customWidth="1"/>
    <col min="3874" max="3874" width="3.25" style="149" customWidth="1"/>
    <col min="3875" max="4096" width="3.125" style="149"/>
    <col min="4097" max="4097" width="1.125" style="149" customWidth="1"/>
    <col min="4098" max="4098" width="2.75" style="149" customWidth="1"/>
    <col min="4099" max="4102" width="3.125" style="149"/>
    <col min="4103" max="4103" width="1.25" style="149" customWidth="1"/>
    <col min="4104" max="4119" width="3.125" style="149"/>
    <col min="4120" max="4125" width="3.625" style="149" customWidth="1"/>
    <col min="4126" max="4128" width="2.875" style="149" customWidth="1"/>
    <col min="4129" max="4129" width="1.25" style="149" customWidth="1"/>
    <col min="4130" max="4130" width="3.25" style="149" customWidth="1"/>
    <col min="4131" max="4352" width="3.125" style="149"/>
    <col min="4353" max="4353" width="1.125" style="149" customWidth="1"/>
    <col min="4354" max="4354" width="2.75" style="149" customWidth="1"/>
    <col min="4355" max="4358" width="3.125" style="149"/>
    <col min="4359" max="4359" width="1.25" style="149" customWidth="1"/>
    <col min="4360" max="4375" width="3.125" style="149"/>
    <col min="4376" max="4381" width="3.625" style="149" customWidth="1"/>
    <col min="4382" max="4384" width="2.875" style="149" customWidth="1"/>
    <col min="4385" max="4385" width="1.25" style="149" customWidth="1"/>
    <col min="4386" max="4386" width="3.25" style="149" customWidth="1"/>
    <col min="4387" max="4608" width="3.125" style="149"/>
    <col min="4609" max="4609" width="1.125" style="149" customWidth="1"/>
    <col min="4610" max="4610" width="2.75" style="149" customWidth="1"/>
    <col min="4611" max="4614" width="3.125" style="149"/>
    <col min="4615" max="4615" width="1.25" style="149" customWidth="1"/>
    <col min="4616" max="4631" width="3.125" style="149"/>
    <col min="4632" max="4637" width="3.625" style="149" customWidth="1"/>
    <col min="4638" max="4640" width="2.875" style="149" customWidth="1"/>
    <col min="4641" max="4641" width="1.25" style="149" customWidth="1"/>
    <col min="4642" max="4642" width="3.25" style="149" customWidth="1"/>
    <col min="4643" max="4864" width="3.125" style="149"/>
    <col min="4865" max="4865" width="1.125" style="149" customWidth="1"/>
    <col min="4866" max="4866" width="2.75" style="149" customWidth="1"/>
    <col min="4867" max="4870" width="3.125" style="149"/>
    <col min="4871" max="4871" width="1.25" style="149" customWidth="1"/>
    <col min="4872" max="4887" width="3.125" style="149"/>
    <col min="4888" max="4893" width="3.625" style="149" customWidth="1"/>
    <col min="4894" max="4896" width="2.875" style="149" customWidth="1"/>
    <col min="4897" max="4897" width="1.25" style="149" customWidth="1"/>
    <col min="4898" max="4898" width="3.25" style="149" customWidth="1"/>
    <col min="4899" max="5120" width="3.125" style="149"/>
    <col min="5121" max="5121" width="1.125" style="149" customWidth="1"/>
    <col min="5122" max="5122" width="2.75" style="149" customWidth="1"/>
    <col min="5123" max="5126" width="3.125" style="149"/>
    <col min="5127" max="5127" width="1.25" style="149" customWidth="1"/>
    <col min="5128" max="5143" width="3.125" style="149"/>
    <col min="5144" max="5149" width="3.625" style="149" customWidth="1"/>
    <col min="5150" max="5152" width="2.875" style="149" customWidth="1"/>
    <col min="5153" max="5153" width="1.25" style="149" customWidth="1"/>
    <col min="5154" max="5154" width="3.25" style="149" customWidth="1"/>
    <col min="5155" max="5376" width="3.125" style="149"/>
    <col min="5377" max="5377" width="1.125" style="149" customWidth="1"/>
    <col min="5378" max="5378" width="2.75" style="149" customWidth="1"/>
    <col min="5379" max="5382" width="3.125" style="149"/>
    <col min="5383" max="5383" width="1.25" style="149" customWidth="1"/>
    <col min="5384" max="5399" width="3.125" style="149"/>
    <col min="5400" max="5405" width="3.625" style="149" customWidth="1"/>
    <col min="5406" max="5408" width="2.875" style="149" customWidth="1"/>
    <col min="5409" max="5409" width="1.25" style="149" customWidth="1"/>
    <col min="5410" max="5410" width="3.25" style="149" customWidth="1"/>
    <col min="5411" max="5632" width="3.125" style="149"/>
    <col min="5633" max="5633" width="1.125" style="149" customWidth="1"/>
    <col min="5634" max="5634" width="2.75" style="149" customWidth="1"/>
    <col min="5635" max="5638" width="3.125" style="149"/>
    <col min="5639" max="5639" width="1.25" style="149" customWidth="1"/>
    <col min="5640" max="5655" width="3.125" style="149"/>
    <col min="5656" max="5661" width="3.625" style="149" customWidth="1"/>
    <col min="5662" max="5664" width="2.875" style="149" customWidth="1"/>
    <col min="5665" max="5665" width="1.25" style="149" customWidth="1"/>
    <col min="5666" max="5666" width="3.25" style="149" customWidth="1"/>
    <col min="5667" max="5888" width="3.125" style="149"/>
    <col min="5889" max="5889" width="1.125" style="149" customWidth="1"/>
    <col min="5890" max="5890" width="2.75" style="149" customWidth="1"/>
    <col min="5891" max="5894" width="3.125" style="149"/>
    <col min="5895" max="5895" width="1.25" style="149" customWidth="1"/>
    <col min="5896" max="5911" width="3.125" style="149"/>
    <col min="5912" max="5917" width="3.625" style="149" customWidth="1"/>
    <col min="5918" max="5920" width="2.875" style="149" customWidth="1"/>
    <col min="5921" max="5921" width="1.25" style="149" customWidth="1"/>
    <col min="5922" max="5922" width="3.25" style="149" customWidth="1"/>
    <col min="5923" max="6144" width="3.125" style="149"/>
    <col min="6145" max="6145" width="1.125" style="149" customWidth="1"/>
    <col min="6146" max="6146" width="2.75" style="149" customWidth="1"/>
    <col min="6147" max="6150" width="3.125" style="149"/>
    <col min="6151" max="6151" width="1.25" style="149" customWidth="1"/>
    <col min="6152" max="6167" width="3.125" style="149"/>
    <col min="6168" max="6173" width="3.625" style="149" customWidth="1"/>
    <col min="6174" max="6176" width="2.875" style="149" customWidth="1"/>
    <col min="6177" max="6177" width="1.25" style="149" customWidth="1"/>
    <col min="6178" max="6178" width="3.25" style="149" customWidth="1"/>
    <col min="6179" max="6400" width="3.125" style="149"/>
    <col min="6401" max="6401" width="1.125" style="149" customWidth="1"/>
    <col min="6402" max="6402" width="2.75" style="149" customWidth="1"/>
    <col min="6403" max="6406" width="3.125" style="149"/>
    <col min="6407" max="6407" width="1.25" style="149" customWidth="1"/>
    <col min="6408" max="6423" width="3.125" style="149"/>
    <col min="6424" max="6429" width="3.625" style="149" customWidth="1"/>
    <col min="6430" max="6432" width="2.875" style="149" customWidth="1"/>
    <col min="6433" max="6433" width="1.25" style="149" customWidth="1"/>
    <col min="6434" max="6434" width="3.25" style="149" customWidth="1"/>
    <col min="6435" max="6656" width="3.125" style="149"/>
    <col min="6657" max="6657" width="1.125" style="149" customWidth="1"/>
    <col min="6658" max="6658" width="2.75" style="149" customWidth="1"/>
    <col min="6659" max="6662" width="3.125" style="149"/>
    <col min="6663" max="6663" width="1.25" style="149" customWidth="1"/>
    <col min="6664" max="6679" width="3.125" style="149"/>
    <col min="6680" max="6685" width="3.625" style="149" customWidth="1"/>
    <col min="6686" max="6688" width="2.875" style="149" customWidth="1"/>
    <col min="6689" max="6689" width="1.25" style="149" customWidth="1"/>
    <col min="6690" max="6690" width="3.25" style="149" customWidth="1"/>
    <col min="6691" max="6912" width="3.125" style="149"/>
    <col min="6913" max="6913" width="1.125" style="149" customWidth="1"/>
    <col min="6914" max="6914" width="2.75" style="149" customWidth="1"/>
    <col min="6915" max="6918" width="3.125" style="149"/>
    <col min="6919" max="6919" width="1.25" style="149" customWidth="1"/>
    <col min="6920" max="6935" width="3.125" style="149"/>
    <col min="6936" max="6941" width="3.625" style="149" customWidth="1"/>
    <col min="6942" max="6944" width="2.875" style="149" customWidth="1"/>
    <col min="6945" max="6945" width="1.25" style="149" customWidth="1"/>
    <col min="6946" max="6946" width="3.25" style="149" customWidth="1"/>
    <col min="6947" max="7168" width="3.125" style="149"/>
    <col min="7169" max="7169" width="1.125" style="149" customWidth="1"/>
    <col min="7170" max="7170" width="2.75" style="149" customWidth="1"/>
    <col min="7171" max="7174" width="3.125" style="149"/>
    <col min="7175" max="7175" width="1.25" style="149" customWidth="1"/>
    <col min="7176" max="7191" width="3.125" style="149"/>
    <col min="7192" max="7197" width="3.625" style="149" customWidth="1"/>
    <col min="7198" max="7200" width="2.875" style="149" customWidth="1"/>
    <col min="7201" max="7201" width="1.25" style="149" customWidth="1"/>
    <col min="7202" max="7202" width="3.25" style="149" customWidth="1"/>
    <col min="7203" max="7424" width="3.125" style="149"/>
    <col min="7425" max="7425" width="1.125" style="149" customWidth="1"/>
    <col min="7426" max="7426" width="2.75" style="149" customWidth="1"/>
    <col min="7427" max="7430" width="3.125" style="149"/>
    <col min="7431" max="7431" width="1.25" style="149" customWidth="1"/>
    <col min="7432" max="7447" width="3.125" style="149"/>
    <col min="7448" max="7453" width="3.625" style="149" customWidth="1"/>
    <col min="7454" max="7456" width="2.875" style="149" customWidth="1"/>
    <col min="7457" max="7457" width="1.25" style="149" customWidth="1"/>
    <col min="7458" max="7458" width="3.25" style="149" customWidth="1"/>
    <col min="7459" max="7680" width="3.125" style="149"/>
    <col min="7681" max="7681" width="1.125" style="149" customWidth="1"/>
    <col min="7682" max="7682" width="2.75" style="149" customWidth="1"/>
    <col min="7683" max="7686" width="3.125" style="149"/>
    <col min="7687" max="7687" width="1.25" style="149" customWidth="1"/>
    <col min="7688" max="7703" width="3.125" style="149"/>
    <col min="7704" max="7709" width="3.625" style="149" customWidth="1"/>
    <col min="7710" max="7712" width="2.875" style="149" customWidth="1"/>
    <col min="7713" max="7713" width="1.25" style="149" customWidth="1"/>
    <col min="7714" max="7714" width="3.25" style="149" customWidth="1"/>
    <col min="7715" max="7936" width="3.125" style="149"/>
    <col min="7937" max="7937" width="1.125" style="149" customWidth="1"/>
    <col min="7938" max="7938" width="2.75" style="149" customWidth="1"/>
    <col min="7939" max="7942" width="3.125" style="149"/>
    <col min="7943" max="7943" width="1.25" style="149" customWidth="1"/>
    <col min="7944" max="7959" width="3.125" style="149"/>
    <col min="7960" max="7965" width="3.625" style="149" customWidth="1"/>
    <col min="7966" max="7968" width="2.875" style="149" customWidth="1"/>
    <col min="7969" max="7969" width="1.25" style="149" customWidth="1"/>
    <col min="7970" max="7970" width="3.25" style="149" customWidth="1"/>
    <col min="7971" max="8192" width="3.125" style="149"/>
    <col min="8193" max="8193" width="1.125" style="149" customWidth="1"/>
    <col min="8194" max="8194" width="2.75" style="149" customWidth="1"/>
    <col min="8195" max="8198" width="3.125" style="149"/>
    <col min="8199" max="8199" width="1.25" style="149" customWidth="1"/>
    <col min="8200" max="8215" width="3.125" style="149"/>
    <col min="8216" max="8221" width="3.625" style="149" customWidth="1"/>
    <col min="8222" max="8224" width="2.875" style="149" customWidth="1"/>
    <col min="8225" max="8225" width="1.25" style="149" customWidth="1"/>
    <col min="8226" max="8226" width="3.25" style="149" customWidth="1"/>
    <col min="8227" max="8448" width="3.125" style="149"/>
    <col min="8449" max="8449" width="1.125" style="149" customWidth="1"/>
    <col min="8450" max="8450" width="2.75" style="149" customWidth="1"/>
    <col min="8451" max="8454" width="3.125" style="149"/>
    <col min="8455" max="8455" width="1.25" style="149" customWidth="1"/>
    <col min="8456" max="8471" width="3.125" style="149"/>
    <col min="8472" max="8477" width="3.625" style="149" customWidth="1"/>
    <col min="8478" max="8480" width="2.875" style="149" customWidth="1"/>
    <col min="8481" max="8481" width="1.25" style="149" customWidth="1"/>
    <col min="8482" max="8482" width="3.25" style="149" customWidth="1"/>
    <col min="8483" max="8704" width="3.125" style="149"/>
    <col min="8705" max="8705" width="1.125" style="149" customWidth="1"/>
    <col min="8706" max="8706" width="2.75" style="149" customWidth="1"/>
    <col min="8707" max="8710" width="3.125" style="149"/>
    <col min="8711" max="8711" width="1.25" style="149" customWidth="1"/>
    <col min="8712" max="8727" width="3.125" style="149"/>
    <col min="8728" max="8733" width="3.625" style="149" customWidth="1"/>
    <col min="8734" max="8736" width="2.875" style="149" customWidth="1"/>
    <col min="8737" max="8737" width="1.25" style="149" customWidth="1"/>
    <col min="8738" max="8738" width="3.25" style="149" customWidth="1"/>
    <col min="8739" max="8960" width="3.125" style="149"/>
    <col min="8961" max="8961" width="1.125" style="149" customWidth="1"/>
    <col min="8962" max="8962" width="2.75" style="149" customWidth="1"/>
    <col min="8963" max="8966" width="3.125" style="149"/>
    <col min="8967" max="8967" width="1.25" style="149" customWidth="1"/>
    <col min="8968" max="8983" width="3.125" style="149"/>
    <col min="8984" max="8989" width="3.625" style="149" customWidth="1"/>
    <col min="8990" max="8992" width="2.875" style="149" customWidth="1"/>
    <col min="8993" max="8993" width="1.25" style="149" customWidth="1"/>
    <col min="8994" max="8994" width="3.25" style="149" customWidth="1"/>
    <col min="8995" max="9216" width="3.125" style="149"/>
    <col min="9217" max="9217" width="1.125" style="149" customWidth="1"/>
    <col min="9218" max="9218" width="2.75" style="149" customWidth="1"/>
    <col min="9219" max="9222" width="3.125" style="149"/>
    <col min="9223" max="9223" width="1.25" style="149" customWidth="1"/>
    <col min="9224" max="9239" width="3.125" style="149"/>
    <col min="9240" max="9245" width="3.625" style="149" customWidth="1"/>
    <col min="9246" max="9248" width="2.875" style="149" customWidth="1"/>
    <col min="9249" max="9249" width="1.25" style="149" customWidth="1"/>
    <col min="9250" max="9250" width="3.25" style="149" customWidth="1"/>
    <col min="9251" max="9472" width="3.125" style="149"/>
    <col min="9473" max="9473" width="1.125" style="149" customWidth="1"/>
    <col min="9474" max="9474" width="2.75" style="149" customWidth="1"/>
    <col min="9475" max="9478" width="3.125" style="149"/>
    <col min="9479" max="9479" width="1.25" style="149" customWidth="1"/>
    <col min="9480" max="9495" width="3.125" style="149"/>
    <col min="9496" max="9501" width="3.625" style="149" customWidth="1"/>
    <col min="9502" max="9504" width="2.875" style="149" customWidth="1"/>
    <col min="9505" max="9505" width="1.25" style="149" customWidth="1"/>
    <col min="9506" max="9506" width="3.25" style="149" customWidth="1"/>
    <col min="9507" max="9728" width="3.125" style="149"/>
    <col min="9729" max="9729" width="1.125" style="149" customWidth="1"/>
    <col min="9730" max="9730" width="2.75" style="149" customWidth="1"/>
    <col min="9731" max="9734" width="3.125" style="149"/>
    <col min="9735" max="9735" width="1.25" style="149" customWidth="1"/>
    <col min="9736" max="9751" width="3.125" style="149"/>
    <col min="9752" max="9757" width="3.625" style="149" customWidth="1"/>
    <col min="9758" max="9760" width="2.875" style="149" customWidth="1"/>
    <col min="9761" max="9761" width="1.25" style="149" customWidth="1"/>
    <col min="9762" max="9762" width="3.25" style="149" customWidth="1"/>
    <col min="9763" max="9984" width="3.125" style="149"/>
    <col min="9985" max="9985" width="1.125" style="149" customWidth="1"/>
    <col min="9986" max="9986" width="2.75" style="149" customWidth="1"/>
    <col min="9987" max="9990" width="3.125" style="149"/>
    <col min="9991" max="9991" width="1.25" style="149" customWidth="1"/>
    <col min="9992" max="10007" width="3.125" style="149"/>
    <col min="10008" max="10013" width="3.625" style="149" customWidth="1"/>
    <col min="10014" max="10016" width="2.875" style="149" customWidth="1"/>
    <col min="10017" max="10017" width="1.25" style="149" customWidth="1"/>
    <col min="10018" max="10018" width="3.25" style="149" customWidth="1"/>
    <col min="10019" max="10240" width="3.125" style="149"/>
    <col min="10241" max="10241" width="1.125" style="149" customWidth="1"/>
    <col min="10242" max="10242" width="2.75" style="149" customWidth="1"/>
    <col min="10243" max="10246" width="3.125" style="149"/>
    <col min="10247" max="10247" width="1.25" style="149" customWidth="1"/>
    <col min="10248" max="10263" width="3.125" style="149"/>
    <col min="10264" max="10269" width="3.625" style="149" customWidth="1"/>
    <col min="10270" max="10272" width="2.875" style="149" customWidth="1"/>
    <col min="10273" max="10273" width="1.25" style="149" customWidth="1"/>
    <col min="10274" max="10274" width="3.25" style="149" customWidth="1"/>
    <col min="10275" max="10496" width="3.125" style="149"/>
    <col min="10497" max="10497" width="1.125" style="149" customWidth="1"/>
    <col min="10498" max="10498" width="2.75" style="149" customWidth="1"/>
    <col min="10499" max="10502" width="3.125" style="149"/>
    <col min="10503" max="10503" width="1.25" style="149" customWidth="1"/>
    <col min="10504" max="10519" width="3.125" style="149"/>
    <col min="10520" max="10525" width="3.625" style="149" customWidth="1"/>
    <col min="10526" max="10528" width="2.875" style="149" customWidth="1"/>
    <col min="10529" max="10529" width="1.25" style="149" customWidth="1"/>
    <col min="10530" max="10530" width="3.25" style="149" customWidth="1"/>
    <col min="10531" max="10752" width="3.125" style="149"/>
    <col min="10753" max="10753" width="1.125" style="149" customWidth="1"/>
    <col min="10754" max="10754" width="2.75" style="149" customWidth="1"/>
    <col min="10755" max="10758" width="3.125" style="149"/>
    <col min="10759" max="10759" width="1.25" style="149" customWidth="1"/>
    <col min="10760" max="10775" width="3.125" style="149"/>
    <col min="10776" max="10781" width="3.625" style="149" customWidth="1"/>
    <col min="10782" max="10784" width="2.875" style="149" customWidth="1"/>
    <col min="10785" max="10785" width="1.25" style="149" customWidth="1"/>
    <col min="10786" max="10786" width="3.25" style="149" customWidth="1"/>
    <col min="10787" max="11008" width="3.125" style="149"/>
    <col min="11009" max="11009" width="1.125" style="149" customWidth="1"/>
    <col min="11010" max="11010" width="2.75" style="149" customWidth="1"/>
    <col min="11011" max="11014" width="3.125" style="149"/>
    <col min="11015" max="11015" width="1.25" style="149" customWidth="1"/>
    <col min="11016" max="11031" width="3.125" style="149"/>
    <col min="11032" max="11037" width="3.625" style="149" customWidth="1"/>
    <col min="11038" max="11040" width="2.875" style="149" customWidth="1"/>
    <col min="11041" max="11041" width="1.25" style="149" customWidth="1"/>
    <col min="11042" max="11042" width="3.25" style="149" customWidth="1"/>
    <col min="11043" max="11264" width="3.125" style="149"/>
    <col min="11265" max="11265" width="1.125" style="149" customWidth="1"/>
    <col min="11266" max="11266" width="2.75" style="149" customWidth="1"/>
    <col min="11267" max="11270" width="3.125" style="149"/>
    <col min="11271" max="11271" width="1.25" style="149" customWidth="1"/>
    <col min="11272" max="11287" width="3.125" style="149"/>
    <col min="11288" max="11293" width="3.625" style="149" customWidth="1"/>
    <col min="11294" max="11296" width="2.875" style="149" customWidth="1"/>
    <col min="11297" max="11297" width="1.25" style="149" customWidth="1"/>
    <col min="11298" max="11298" width="3.25" style="149" customWidth="1"/>
    <col min="11299" max="11520" width="3.125" style="149"/>
    <col min="11521" max="11521" width="1.125" style="149" customWidth="1"/>
    <col min="11522" max="11522" width="2.75" style="149" customWidth="1"/>
    <col min="11523" max="11526" width="3.125" style="149"/>
    <col min="11527" max="11527" width="1.25" style="149" customWidth="1"/>
    <col min="11528" max="11543" width="3.125" style="149"/>
    <col min="11544" max="11549" width="3.625" style="149" customWidth="1"/>
    <col min="11550" max="11552" width="2.875" style="149" customWidth="1"/>
    <col min="11553" max="11553" width="1.25" style="149" customWidth="1"/>
    <col min="11554" max="11554" width="3.25" style="149" customWidth="1"/>
    <col min="11555" max="11776" width="3.125" style="149"/>
    <col min="11777" max="11777" width="1.125" style="149" customWidth="1"/>
    <col min="11778" max="11778" width="2.75" style="149" customWidth="1"/>
    <col min="11779" max="11782" width="3.125" style="149"/>
    <col min="11783" max="11783" width="1.25" style="149" customWidth="1"/>
    <col min="11784" max="11799" width="3.125" style="149"/>
    <col min="11800" max="11805" width="3.625" style="149" customWidth="1"/>
    <col min="11806" max="11808" width="2.875" style="149" customWidth="1"/>
    <col min="11809" max="11809" width="1.25" style="149" customWidth="1"/>
    <col min="11810" max="11810" width="3.25" style="149" customWidth="1"/>
    <col min="11811" max="12032" width="3.125" style="149"/>
    <col min="12033" max="12033" width="1.125" style="149" customWidth="1"/>
    <col min="12034" max="12034" width="2.75" style="149" customWidth="1"/>
    <col min="12035" max="12038" width="3.125" style="149"/>
    <col min="12039" max="12039" width="1.25" style="149" customWidth="1"/>
    <col min="12040" max="12055" width="3.125" style="149"/>
    <col min="12056" max="12061" width="3.625" style="149" customWidth="1"/>
    <col min="12062" max="12064" width="2.875" style="149" customWidth="1"/>
    <col min="12065" max="12065" width="1.25" style="149" customWidth="1"/>
    <col min="12066" max="12066" width="3.25" style="149" customWidth="1"/>
    <col min="12067" max="12288" width="3.125" style="149"/>
    <col min="12289" max="12289" width="1.125" style="149" customWidth="1"/>
    <col min="12290" max="12290" width="2.75" style="149" customWidth="1"/>
    <col min="12291" max="12294" width="3.125" style="149"/>
    <col min="12295" max="12295" width="1.25" style="149" customWidth="1"/>
    <col min="12296" max="12311" width="3.125" style="149"/>
    <col min="12312" max="12317" width="3.625" style="149" customWidth="1"/>
    <col min="12318" max="12320" width="2.875" style="149" customWidth="1"/>
    <col min="12321" max="12321" width="1.25" style="149" customWidth="1"/>
    <col min="12322" max="12322" width="3.25" style="149" customWidth="1"/>
    <col min="12323" max="12544" width="3.125" style="149"/>
    <col min="12545" max="12545" width="1.125" style="149" customWidth="1"/>
    <col min="12546" max="12546" width="2.75" style="149" customWidth="1"/>
    <col min="12547" max="12550" width="3.125" style="149"/>
    <col min="12551" max="12551" width="1.25" style="149" customWidth="1"/>
    <col min="12552" max="12567" width="3.125" style="149"/>
    <col min="12568" max="12573" width="3.625" style="149" customWidth="1"/>
    <col min="12574" max="12576" width="2.875" style="149" customWidth="1"/>
    <col min="12577" max="12577" width="1.25" style="149" customWidth="1"/>
    <col min="12578" max="12578" width="3.25" style="149" customWidth="1"/>
    <col min="12579" max="12800" width="3.125" style="149"/>
    <col min="12801" max="12801" width="1.125" style="149" customWidth="1"/>
    <col min="12802" max="12802" width="2.75" style="149" customWidth="1"/>
    <col min="12803" max="12806" width="3.125" style="149"/>
    <col min="12807" max="12807" width="1.25" style="149" customWidth="1"/>
    <col min="12808" max="12823" width="3.125" style="149"/>
    <col min="12824" max="12829" width="3.625" style="149" customWidth="1"/>
    <col min="12830" max="12832" width="2.875" style="149" customWidth="1"/>
    <col min="12833" max="12833" width="1.25" style="149" customWidth="1"/>
    <col min="12834" max="12834" width="3.25" style="149" customWidth="1"/>
    <col min="12835" max="13056" width="3.125" style="149"/>
    <col min="13057" max="13057" width="1.125" style="149" customWidth="1"/>
    <col min="13058" max="13058" width="2.75" style="149" customWidth="1"/>
    <col min="13059" max="13062" width="3.125" style="149"/>
    <col min="13063" max="13063" width="1.25" style="149" customWidth="1"/>
    <col min="13064" max="13079" width="3.125" style="149"/>
    <col min="13080" max="13085" width="3.625" style="149" customWidth="1"/>
    <col min="13086" max="13088" width="2.875" style="149" customWidth="1"/>
    <col min="13089" max="13089" width="1.25" style="149" customWidth="1"/>
    <col min="13090" max="13090" width="3.25" style="149" customWidth="1"/>
    <col min="13091" max="13312" width="3.125" style="149"/>
    <col min="13313" max="13313" width="1.125" style="149" customWidth="1"/>
    <col min="13314" max="13314" width="2.75" style="149" customWidth="1"/>
    <col min="13315" max="13318" width="3.125" style="149"/>
    <col min="13319" max="13319" width="1.25" style="149" customWidth="1"/>
    <col min="13320" max="13335" width="3.125" style="149"/>
    <col min="13336" max="13341" width="3.625" style="149" customWidth="1"/>
    <col min="13342" max="13344" width="2.875" style="149" customWidth="1"/>
    <col min="13345" max="13345" width="1.25" style="149" customWidth="1"/>
    <col min="13346" max="13346" width="3.25" style="149" customWidth="1"/>
    <col min="13347" max="13568" width="3.125" style="149"/>
    <col min="13569" max="13569" width="1.125" style="149" customWidth="1"/>
    <col min="13570" max="13570" width="2.75" style="149" customWidth="1"/>
    <col min="13571" max="13574" width="3.125" style="149"/>
    <col min="13575" max="13575" width="1.25" style="149" customWidth="1"/>
    <col min="13576" max="13591" width="3.125" style="149"/>
    <col min="13592" max="13597" width="3.625" style="149" customWidth="1"/>
    <col min="13598" max="13600" width="2.875" style="149" customWidth="1"/>
    <col min="13601" max="13601" width="1.25" style="149" customWidth="1"/>
    <col min="13602" max="13602" width="3.25" style="149" customWidth="1"/>
    <col min="13603" max="13824" width="3.125" style="149"/>
    <col min="13825" max="13825" width="1.125" style="149" customWidth="1"/>
    <col min="13826" max="13826" width="2.75" style="149" customWidth="1"/>
    <col min="13827" max="13830" width="3.125" style="149"/>
    <col min="13831" max="13831" width="1.25" style="149" customWidth="1"/>
    <col min="13832" max="13847" width="3.125" style="149"/>
    <col min="13848" max="13853" width="3.625" style="149" customWidth="1"/>
    <col min="13854" max="13856" width="2.875" style="149" customWidth="1"/>
    <col min="13857" max="13857" width="1.25" style="149" customWidth="1"/>
    <col min="13858" max="13858" width="3.25" style="149" customWidth="1"/>
    <col min="13859" max="14080" width="3.125" style="149"/>
    <col min="14081" max="14081" width="1.125" style="149" customWidth="1"/>
    <col min="14082" max="14082" width="2.75" style="149" customWidth="1"/>
    <col min="14083" max="14086" width="3.125" style="149"/>
    <col min="14087" max="14087" width="1.25" style="149" customWidth="1"/>
    <col min="14088" max="14103" width="3.125" style="149"/>
    <col min="14104" max="14109" width="3.625" style="149" customWidth="1"/>
    <col min="14110" max="14112" width="2.875" style="149" customWidth="1"/>
    <col min="14113" max="14113" width="1.25" style="149" customWidth="1"/>
    <col min="14114" max="14114" width="3.25" style="149" customWidth="1"/>
    <col min="14115" max="14336" width="3.125" style="149"/>
    <col min="14337" max="14337" width="1.125" style="149" customWidth="1"/>
    <col min="14338" max="14338" width="2.75" style="149" customWidth="1"/>
    <col min="14339" max="14342" width="3.125" style="149"/>
    <col min="14343" max="14343" width="1.25" style="149" customWidth="1"/>
    <col min="14344" max="14359" width="3.125" style="149"/>
    <col min="14360" max="14365" width="3.625" style="149" customWidth="1"/>
    <col min="14366" max="14368" width="2.875" style="149" customWidth="1"/>
    <col min="14369" max="14369" width="1.25" style="149" customWidth="1"/>
    <col min="14370" max="14370" width="3.25" style="149" customWidth="1"/>
    <col min="14371" max="14592" width="3.125" style="149"/>
    <col min="14593" max="14593" width="1.125" style="149" customWidth="1"/>
    <col min="14594" max="14594" width="2.75" style="149" customWidth="1"/>
    <col min="14595" max="14598" width="3.125" style="149"/>
    <col min="14599" max="14599" width="1.25" style="149" customWidth="1"/>
    <col min="14600" max="14615" width="3.125" style="149"/>
    <col min="14616" max="14621" width="3.625" style="149" customWidth="1"/>
    <col min="14622" max="14624" width="2.875" style="149" customWidth="1"/>
    <col min="14625" max="14625" width="1.25" style="149" customWidth="1"/>
    <col min="14626" max="14626" width="3.25" style="149" customWidth="1"/>
    <col min="14627" max="14848" width="3.125" style="149"/>
    <col min="14849" max="14849" width="1.125" style="149" customWidth="1"/>
    <col min="14850" max="14850" width="2.75" style="149" customWidth="1"/>
    <col min="14851" max="14854" width="3.125" style="149"/>
    <col min="14855" max="14855" width="1.25" style="149" customWidth="1"/>
    <col min="14856" max="14871" width="3.125" style="149"/>
    <col min="14872" max="14877" width="3.625" style="149" customWidth="1"/>
    <col min="14878" max="14880" width="2.875" style="149" customWidth="1"/>
    <col min="14881" max="14881" width="1.25" style="149" customWidth="1"/>
    <col min="14882" max="14882" width="3.25" style="149" customWidth="1"/>
    <col min="14883" max="15104" width="3.125" style="149"/>
    <col min="15105" max="15105" width="1.125" style="149" customWidth="1"/>
    <col min="15106" max="15106" width="2.75" style="149" customWidth="1"/>
    <col min="15107" max="15110" width="3.125" style="149"/>
    <col min="15111" max="15111" width="1.25" style="149" customWidth="1"/>
    <col min="15112" max="15127" width="3.125" style="149"/>
    <col min="15128" max="15133" width="3.625" style="149" customWidth="1"/>
    <col min="15134" max="15136" width="2.875" style="149" customWidth="1"/>
    <col min="15137" max="15137" width="1.25" style="149" customWidth="1"/>
    <col min="15138" max="15138" width="3.25" style="149" customWidth="1"/>
    <col min="15139" max="15360" width="3.125" style="149"/>
    <col min="15361" max="15361" width="1.125" style="149" customWidth="1"/>
    <col min="15362" max="15362" width="2.75" style="149" customWidth="1"/>
    <col min="15363" max="15366" width="3.125" style="149"/>
    <col min="15367" max="15367" width="1.25" style="149" customWidth="1"/>
    <col min="15368" max="15383" width="3.125" style="149"/>
    <col min="15384" max="15389" width="3.625" style="149" customWidth="1"/>
    <col min="15390" max="15392" width="2.875" style="149" customWidth="1"/>
    <col min="15393" max="15393" width="1.25" style="149" customWidth="1"/>
    <col min="15394" max="15394" width="3.25" style="149" customWidth="1"/>
    <col min="15395" max="15616" width="3.125" style="149"/>
    <col min="15617" max="15617" width="1.125" style="149" customWidth="1"/>
    <col min="15618" max="15618" width="2.75" style="149" customWidth="1"/>
    <col min="15619" max="15622" width="3.125" style="149"/>
    <col min="15623" max="15623" width="1.25" style="149" customWidth="1"/>
    <col min="15624" max="15639" width="3.125" style="149"/>
    <col min="15640" max="15645" width="3.625" style="149" customWidth="1"/>
    <col min="15646" max="15648" width="2.875" style="149" customWidth="1"/>
    <col min="15649" max="15649" width="1.25" style="149" customWidth="1"/>
    <col min="15650" max="15650" width="3.25" style="149" customWidth="1"/>
    <col min="15651" max="15872" width="3.125" style="149"/>
    <col min="15873" max="15873" width="1.125" style="149" customWidth="1"/>
    <col min="15874" max="15874" width="2.75" style="149" customWidth="1"/>
    <col min="15875" max="15878" width="3.125" style="149"/>
    <col min="15879" max="15879" width="1.25" style="149" customWidth="1"/>
    <col min="15880" max="15895" width="3.125" style="149"/>
    <col min="15896" max="15901" width="3.625" style="149" customWidth="1"/>
    <col min="15902" max="15904" width="2.875" style="149" customWidth="1"/>
    <col min="15905" max="15905" width="1.25" style="149" customWidth="1"/>
    <col min="15906" max="15906" width="3.25" style="149" customWidth="1"/>
    <col min="15907" max="16128" width="3.125" style="149"/>
    <col min="16129" max="16129" width="1.125" style="149" customWidth="1"/>
    <col min="16130" max="16130" width="2.75" style="149" customWidth="1"/>
    <col min="16131" max="16134" width="3.125" style="149"/>
    <col min="16135" max="16135" width="1.25" style="149" customWidth="1"/>
    <col min="16136" max="16151" width="3.125" style="149"/>
    <col min="16152" max="16157" width="3.625" style="149" customWidth="1"/>
    <col min="16158" max="16160" width="2.875" style="149" customWidth="1"/>
    <col min="16161" max="16161" width="1.25" style="149" customWidth="1"/>
    <col min="16162" max="16162" width="3.25" style="149" customWidth="1"/>
    <col min="16163" max="16384" width="3.125" style="149"/>
  </cols>
  <sheetData>
    <row r="1" spans="2:36" s="96" customFormat="1" x14ac:dyDescent="0.4"/>
    <row r="2" spans="2:36" s="96" customFormat="1" x14ac:dyDescent="0.4">
      <c r="B2" s="96" t="s">
        <v>872</v>
      </c>
    </row>
    <row r="3" spans="2:36" s="96" customFormat="1" x14ac:dyDescent="0.4">
      <c r="W3" s="87" t="s">
        <v>128</v>
      </c>
      <c r="X3" s="443"/>
      <c r="Y3" s="85" t="s">
        <v>129</v>
      </c>
      <c r="Z3" s="443"/>
      <c r="AA3" s="85" t="s">
        <v>688</v>
      </c>
      <c r="AB3" s="443"/>
      <c r="AC3" s="85" t="s">
        <v>689</v>
      </c>
    </row>
    <row r="4" spans="2:36" s="96" customFormat="1" x14ac:dyDescent="0.4">
      <c r="AC4" s="87"/>
    </row>
    <row r="5" spans="2:36" s="96" customFormat="1" ht="47.25" customHeight="1" x14ac:dyDescent="0.4">
      <c r="B5" s="794" t="s">
        <v>873</v>
      </c>
      <c r="C5" s="794"/>
      <c r="D5" s="794"/>
      <c r="E5" s="794"/>
      <c r="F5" s="794"/>
      <c r="G5" s="794"/>
      <c r="H5" s="794"/>
      <c r="I5" s="794"/>
      <c r="J5" s="794"/>
      <c r="K5" s="794"/>
      <c r="L5" s="794"/>
      <c r="M5" s="794"/>
      <c r="N5" s="794"/>
      <c r="O5" s="794"/>
      <c r="P5" s="794"/>
      <c r="Q5" s="794"/>
      <c r="R5" s="794"/>
      <c r="S5" s="794"/>
      <c r="T5" s="794"/>
      <c r="U5" s="794"/>
      <c r="V5" s="794"/>
      <c r="W5" s="794"/>
      <c r="X5" s="794"/>
      <c r="Y5" s="794"/>
      <c r="Z5" s="794"/>
      <c r="AA5" s="794"/>
      <c r="AB5" s="794"/>
      <c r="AC5" s="794"/>
      <c r="AD5" s="794"/>
      <c r="AE5" s="794"/>
      <c r="AF5" s="794"/>
    </row>
    <row r="6" spans="2:36" s="96" customFormat="1" x14ac:dyDescent="0.4"/>
    <row r="7" spans="2:36" s="96" customFormat="1" ht="39" customHeight="1" x14ac:dyDescent="0.4">
      <c r="B7" s="845" t="s">
        <v>773</v>
      </c>
      <c r="C7" s="845"/>
      <c r="D7" s="845"/>
      <c r="E7" s="845"/>
      <c r="F7" s="845"/>
      <c r="G7" s="597"/>
      <c r="H7" s="598"/>
      <c r="I7" s="598"/>
      <c r="J7" s="598"/>
      <c r="K7" s="598"/>
      <c r="L7" s="598"/>
      <c r="M7" s="598"/>
      <c r="N7" s="598"/>
      <c r="O7" s="598"/>
      <c r="P7" s="598"/>
      <c r="Q7" s="598"/>
      <c r="R7" s="598"/>
      <c r="S7" s="598"/>
      <c r="T7" s="598"/>
      <c r="U7" s="598"/>
      <c r="V7" s="598"/>
      <c r="W7" s="598"/>
      <c r="X7" s="598"/>
      <c r="Y7" s="598"/>
      <c r="Z7" s="598"/>
      <c r="AA7" s="598"/>
      <c r="AB7" s="598"/>
      <c r="AC7" s="598"/>
      <c r="AD7" s="598"/>
      <c r="AE7" s="598"/>
      <c r="AF7" s="599"/>
    </row>
    <row r="8" spans="2:36" ht="39" customHeight="1" x14ac:dyDescent="0.15">
      <c r="B8" s="568" t="s">
        <v>774</v>
      </c>
      <c r="C8" s="569"/>
      <c r="D8" s="569"/>
      <c r="E8" s="569"/>
      <c r="F8" s="570"/>
      <c r="G8" s="438"/>
      <c r="H8" s="447" t="s">
        <v>176</v>
      </c>
      <c r="I8" s="365" t="s">
        <v>775</v>
      </c>
      <c r="J8" s="365"/>
      <c r="K8" s="365"/>
      <c r="L8" s="365"/>
      <c r="M8" s="447" t="s">
        <v>176</v>
      </c>
      <c r="N8" s="365" t="s">
        <v>776</v>
      </c>
      <c r="O8" s="365"/>
      <c r="P8" s="365"/>
      <c r="Q8" s="365"/>
      <c r="R8" s="447" t="s">
        <v>176</v>
      </c>
      <c r="S8" s="365" t="s">
        <v>777</v>
      </c>
      <c r="T8" s="365"/>
      <c r="U8" s="365"/>
      <c r="V8" s="365"/>
      <c r="W8" s="365"/>
      <c r="X8" s="365"/>
      <c r="Y8" s="365"/>
      <c r="Z8" s="365"/>
      <c r="AA8" s="365"/>
      <c r="AB8" s="365"/>
      <c r="AC8" s="365"/>
      <c r="AD8" s="461"/>
      <c r="AE8" s="461"/>
      <c r="AF8" s="462"/>
    </row>
    <row r="9" spans="2:36" ht="27" customHeight="1" x14ac:dyDescent="0.15">
      <c r="B9" s="777" t="s">
        <v>874</v>
      </c>
      <c r="C9" s="778"/>
      <c r="D9" s="778"/>
      <c r="E9" s="778"/>
      <c r="F9" s="779"/>
      <c r="G9" s="98"/>
      <c r="H9" s="443" t="s">
        <v>176</v>
      </c>
      <c r="I9" s="492" t="s">
        <v>875</v>
      </c>
      <c r="J9" s="492"/>
      <c r="K9" s="492"/>
      <c r="L9" s="492"/>
      <c r="M9" s="492"/>
      <c r="N9" s="492"/>
      <c r="O9" s="492"/>
      <c r="P9" s="492"/>
      <c r="Q9" s="492"/>
      <c r="R9" s="492"/>
      <c r="S9" s="112"/>
      <c r="T9" s="112"/>
      <c r="U9" s="112"/>
      <c r="V9" s="112"/>
      <c r="W9" s="112"/>
      <c r="X9" s="112"/>
      <c r="Y9" s="112"/>
      <c r="Z9" s="112"/>
      <c r="AA9" s="112"/>
      <c r="AB9" s="112"/>
      <c r="AC9" s="112"/>
      <c r="AD9" s="463"/>
      <c r="AE9" s="463"/>
      <c r="AF9" s="464"/>
    </row>
    <row r="10" spans="2:36" ht="27" customHeight="1" x14ac:dyDescent="0.15">
      <c r="B10" s="786"/>
      <c r="C10" s="787"/>
      <c r="D10" s="787"/>
      <c r="E10" s="787"/>
      <c r="F10" s="788"/>
      <c r="G10" s="138"/>
      <c r="H10" s="85" t="s">
        <v>176</v>
      </c>
      <c r="I10" s="387" t="s">
        <v>876</v>
      </c>
      <c r="J10" s="387"/>
      <c r="K10" s="387"/>
      <c r="L10" s="387"/>
      <c r="M10" s="387"/>
      <c r="N10" s="387"/>
      <c r="O10" s="387"/>
      <c r="P10" s="387"/>
      <c r="Q10" s="387"/>
      <c r="R10" s="387"/>
      <c r="S10" s="387"/>
      <c r="T10" s="387"/>
      <c r="U10" s="387"/>
      <c r="V10" s="387"/>
      <c r="W10" s="387"/>
      <c r="X10" s="387"/>
      <c r="Y10" s="387"/>
      <c r="Z10" s="387"/>
      <c r="AA10" s="387"/>
      <c r="AB10" s="387"/>
      <c r="AC10" s="387"/>
      <c r="AD10" s="454"/>
      <c r="AE10" s="454"/>
      <c r="AF10" s="455"/>
      <c r="AJ10" s="493"/>
    </row>
    <row r="11" spans="2:36" ht="39" customHeight="1" x14ac:dyDescent="0.15">
      <c r="B11" s="568" t="s">
        <v>877</v>
      </c>
      <c r="C11" s="569"/>
      <c r="D11" s="569"/>
      <c r="E11" s="569"/>
      <c r="F11" s="570"/>
      <c r="G11" s="465"/>
      <c r="H11" s="447" t="s">
        <v>176</v>
      </c>
      <c r="I11" s="365" t="s">
        <v>878</v>
      </c>
      <c r="J11" s="466"/>
      <c r="K11" s="466"/>
      <c r="L11" s="466"/>
      <c r="M11" s="466"/>
      <c r="N11" s="466"/>
      <c r="O11" s="466"/>
      <c r="P11" s="466"/>
      <c r="Q11" s="466"/>
      <c r="R11" s="447" t="s">
        <v>176</v>
      </c>
      <c r="S11" s="365" t="s">
        <v>879</v>
      </c>
      <c r="T11" s="466"/>
      <c r="U11" s="466"/>
      <c r="V11" s="466"/>
      <c r="W11" s="466"/>
      <c r="X11" s="466"/>
      <c r="Y11" s="466"/>
      <c r="Z11" s="466"/>
      <c r="AA11" s="466"/>
      <c r="AB11" s="466"/>
      <c r="AC11" s="466"/>
      <c r="AD11" s="454"/>
      <c r="AE11" s="454"/>
      <c r="AF11" s="455"/>
    </row>
    <row r="12" spans="2:36" ht="22.5" customHeight="1" x14ac:dyDescent="0.15">
      <c r="B12" s="85"/>
      <c r="C12" s="85"/>
      <c r="D12" s="85"/>
      <c r="E12" s="85"/>
      <c r="F12" s="85"/>
      <c r="G12" s="467"/>
      <c r="H12" s="467"/>
      <c r="I12" s="467"/>
      <c r="J12" s="467"/>
      <c r="K12" s="467"/>
      <c r="L12" s="467"/>
      <c r="M12" s="467"/>
      <c r="N12" s="467"/>
      <c r="O12" s="467"/>
      <c r="P12" s="467"/>
      <c r="Q12" s="467"/>
      <c r="R12" s="467"/>
      <c r="S12" s="467"/>
      <c r="T12" s="467"/>
      <c r="U12" s="467"/>
      <c r="V12" s="467"/>
      <c r="W12" s="467"/>
      <c r="X12" s="467"/>
      <c r="Y12" s="467"/>
      <c r="Z12" s="467"/>
      <c r="AA12" s="467"/>
      <c r="AB12" s="467"/>
      <c r="AC12" s="467"/>
    </row>
    <row r="13" spans="2:36" ht="32.25" customHeight="1" x14ac:dyDescent="0.15">
      <c r="B13" s="100" t="s">
        <v>880</v>
      </c>
      <c r="C13" s="370"/>
      <c r="D13" s="370"/>
      <c r="E13" s="370"/>
      <c r="F13" s="99"/>
      <c r="G13" s="468"/>
      <c r="H13" s="468"/>
      <c r="I13" s="468"/>
      <c r="J13" s="468"/>
      <c r="K13" s="468"/>
      <c r="L13" s="468"/>
      <c r="M13" s="468"/>
      <c r="N13" s="468"/>
      <c r="O13" s="468"/>
      <c r="P13" s="468"/>
      <c r="Q13" s="468"/>
      <c r="R13" s="468"/>
      <c r="S13" s="468"/>
      <c r="T13" s="468"/>
      <c r="U13" s="468"/>
      <c r="V13" s="468"/>
      <c r="W13" s="468"/>
      <c r="X13" s="468"/>
      <c r="Y13" s="468"/>
      <c r="Z13" s="468"/>
      <c r="AA13" s="468"/>
      <c r="AB13" s="468"/>
      <c r="AC13" s="468"/>
      <c r="AD13" s="468"/>
      <c r="AE13" s="468"/>
      <c r="AF13" s="469"/>
    </row>
    <row r="14" spans="2:36" s="96" customFormat="1" ht="10.5" customHeight="1" x14ac:dyDescent="0.4">
      <c r="B14" s="117"/>
      <c r="C14" s="578" t="s">
        <v>881</v>
      </c>
      <c r="D14" s="579"/>
      <c r="E14" s="579"/>
      <c r="F14" s="58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100"/>
      <c r="AE14" s="369"/>
      <c r="AF14" s="371"/>
    </row>
    <row r="15" spans="2:36" s="96" customFormat="1" ht="15.75" customHeight="1" x14ac:dyDescent="0.15">
      <c r="B15" s="117"/>
      <c r="C15" s="584"/>
      <c r="D15" s="585"/>
      <c r="E15" s="585"/>
      <c r="F15" s="590"/>
      <c r="H15" s="868" t="s">
        <v>882</v>
      </c>
      <c r="I15" s="868"/>
      <c r="J15" s="868"/>
      <c r="K15" s="868"/>
      <c r="L15" s="868"/>
      <c r="M15" s="868"/>
      <c r="N15" s="868"/>
      <c r="O15" s="868"/>
      <c r="P15" s="868"/>
      <c r="Q15" s="868"/>
      <c r="R15" s="868"/>
      <c r="S15" s="868"/>
      <c r="T15" s="868"/>
      <c r="U15" s="868"/>
      <c r="V15" s="470"/>
      <c r="W15" s="470"/>
      <c r="X15" s="470"/>
      <c r="Y15" s="470"/>
      <c r="AD15" s="117"/>
      <c r="AF15" s="372"/>
    </row>
    <row r="16" spans="2:36" s="96" customFormat="1" ht="40.5" customHeight="1" x14ac:dyDescent="0.4">
      <c r="B16" s="408"/>
      <c r="C16" s="584"/>
      <c r="D16" s="585"/>
      <c r="E16" s="585"/>
      <c r="F16" s="590"/>
      <c r="H16" s="471" t="s">
        <v>790</v>
      </c>
      <c r="I16" s="823" t="s">
        <v>883</v>
      </c>
      <c r="J16" s="824"/>
      <c r="K16" s="824"/>
      <c r="L16" s="824"/>
      <c r="M16" s="824"/>
      <c r="N16" s="824"/>
      <c r="O16" s="824"/>
      <c r="P16" s="824"/>
      <c r="Q16" s="824"/>
      <c r="R16" s="824"/>
      <c r="S16" s="824"/>
      <c r="T16" s="824"/>
      <c r="U16" s="869"/>
      <c r="V16" s="597"/>
      <c r="W16" s="598"/>
      <c r="X16" s="97" t="s">
        <v>31</v>
      </c>
      <c r="Z16" s="472"/>
      <c r="AA16" s="472"/>
      <c r="AB16" s="472"/>
      <c r="AD16" s="473" t="s">
        <v>710</v>
      </c>
      <c r="AE16" s="390" t="s">
        <v>711</v>
      </c>
      <c r="AF16" s="474" t="s">
        <v>712</v>
      </c>
    </row>
    <row r="17" spans="2:32" s="96" customFormat="1" ht="17.25" customHeight="1" x14ac:dyDescent="0.4">
      <c r="B17" s="408"/>
      <c r="C17" s="584"/>
      <c r="D17" s="585"/>
      <c r="E17" s="585"/>
      <c r="F17" s="590"/>
      <c r="H17" s="475"/>
      <c r="I17" s="476"/>
      <c r="J17" s="476"/>
      <c r="K17" s="476"/>
      <c r="L17" s="476"/>
      <c r="M17" s="476"/>
      <c r="N17" s="476"/>
      <c r="O17" s="476"/>
      <c r="P17" s="476"/>
      <c r="Q17" s="476"/>
      <c r="R17" s="476"/>
      <c r="S17" s="476"/>
      <c r="T17" s="476"/>
      <c r="U17" s="476"/>
      <c r="V17" s="366"/>
      <c r="W17" s="366"/>
      <c r="X17" s="366"/>
      <c r="Z17" s="472"/>
      <c r="AA17" s="472"/>
      <c r="AB17" s="472"/>
      <c r="AD17" s="473"/>
      <c r="AE17" s="390"/>
      <c r="AF17" s="474"/>
    </row>
    <row r="18" spans="2:32" s="96" customFormat="1" ht="40.5" customHeight="1" x14ac:dyDescent="0.4">
      <c r="B18" s="408"/>
      <c r="C18" s="584"/>
      <c r="D18" s="585"/>
      <c r="E18" s="585"/>
      <c r="F18" s="590"/>
      <c r="H18" s="471" t="s">
        <v>792</v>
      </c>
      <c r="I18" s="823" t="s">
        <v>884</v>
      </c>
      <c r="J18" s="824"/>
      <c r="K18" s="824"/>
      <c r="L18" s="824"/>
      <c r="M18" s="824"/>
      <c r="N18" s="824"/>
      <c r="O18" s="824"/>
      <c r="P18" s="824"/>
      <c r="Q18" s="824"/>
      <c r="R18" s="824"/>
      <c r="S18" s="824"/>
      <c r="T18" s="824"/>
      <c r="U18" s="869"/>
      <c r="V18" s="597"/>
      <c r="W18" s="598"/>
      <c r="X18" s="97" t="s">
        <v>31</v>
      </c>
      <c r="Y18" s="96" t="s">
        <v>885</v>
      </c>
      <c r="Z18" s="864" t="s">
        <v>1003</v>
      </c>
      <c r="AA18" s="864"/>
      <c r="AB18" s="864"/>
      <c r="AD18" s="494" t="s">
        <v>176</v>
      </c>
      <c r="AE18" s="85" t="s">
        <v>711</v>
      </c>
      <c r="AF18" s="173" t="s">
        <v>176</v>
      </c>
    </row>
    <row r="19" spans="2:32" s="96" customFormat="1" ht="20.25" customHeight="1" x14ac:dyDescent="0.4">
      <c r="B19" s="408"/>
      <c r="C19" s="584"/>
      <c r="D19" s="585"/>
      <c r="E19" s="585"/>
      <c r="F19" s="590"/>
      <c r="H19" s="85" t="s">
        <v>886</v>
      </c>
      <c r="I19" s="477"/>
      <c r="J19" s="477"/>
      <c r="K19" s="477"/>
      <c r="L19" s="477"/>
      <c r="M19" s="477"/>
      <c r="N19" s="477"/>
      <c r="O19" s="477"/>
      <c r="P19" s="477"/>
      <c r="Q19" s="477"/>
      <c r="R19" s="477"/>
      <c r="S19" s="85"/>
      <c r="T19" s="85"/>
      <c r="U19" s="85"/>
      <c r="W19" s="472"/>
      <c r="X19" s="472"/>
      <c r="Y19" s="472"/>
      <c r="AD19" s="374"/>
      <c r="AE19" s="85"/>
      <c r="AF19" s="115"/>
    </row>
    <row r="20" spans="2:32" s="96" customFormat="1" ht="69.75" customHeight="1" x14ac:dyDescent="0.4">
      <c r="B20" s="408"/>
      <c r="C20" s="584"/>
      <c r="D20" s="585"/>
      <c r="E20" s="585"/>
      <c r="F20" s="590"/>
      <c r="H20" s="471" t="s">
        <v>796</v>
      </c>
      <c r="I20" s="823" t="s">
        <v>887</v>
      </c>
      <c r="J20" s="824"/>
      <c r="K20" s="824"/>
      <c r="L20" s="824"/>
      <c r="M20" s="824"/>
      <c r="N20" s="824"/>
      <c r="O20" s="824"/>
      <c r="P20" s="824"/>
      <c r="Q20" s="824"/>
      <c r="R20" s="824"/>
      <c r="S20" s="824"/>
      <c r="T20" s="824"/>
      <c r="U20" s="869"/>
      <c r="V20" s="597"/>
      <c r="W20" s="598"/>
      <c r="X20" s="97" t="s">
        <v>31</v>
      </c>
      <c r="Y20" s="96" t="s">
        <v>885</v>
      </c>
      <c r="Z20" s="864" t="s">
        <v>888</v>
      </c>
      <c r="AA20" s="864"/>
      <c r="AB20" s="864"/>
      <c r="AD20" s="494" t="s">
        <v>176</v>
      </c>
      <c r="AE20" s="85" t="s">
        <v>711</v>
      </c>
      <c r="AF20" s="173" t="s">
        <v>176</v>
      </c>
    </row>
    <row r="21" spans="2:32" s="96" customFormat="1" ht="15" customHeight="1" x14ac:dyDescent="0.4">
      <c r="B21" s="408"/>
      <c r="C21" s="584"/>
      <c r="D21" s="585"/>
      <c r="E21" s="585"/>
      <c r="F21" s="590"/>
      <c r="H21" s="375"/>
      <c r="I21" s="477"/>
      <c r="J21" s="477"/>
      <c r="K21" s="477"/>
      <c r="L21" s="477"/>
      <c r="M21" s="477"/>
      <c r="N21" s="477"/>
      <c r="O21" s="477"/>
      <c r="P21" s="477"/>
      <c r="Q21" s="477"/>
      <c r="R21" s="477"/>
      <c r="S21" s="85"/>
      <c r="T21" s="85"/>
      <c r="U21" s="85"/>
      <c r="W21" s="472"/>
      <c r="X21" s="472"/>
      <c r="Y21" s="472"/>
      <c r="AD21" s="374"/>
      <c r="AE21" s="85"/>
      <c r="AF21" s="115"/>
    </row>
    <row r="22" spans="2:32" s="96" customFormat="1" x14ac:dyDescent="0.4">
      <c r="B22" s="408"/>
      <c r="C22" s="584"/>
      <c r="D22" s="585"/>
      <c r="E22" s="585"/>
      <c r="F22" s="590"/>
      <c r="H22" s="452" t="s">
        <v>889</v>
      </c>
      <c r="I22" s="477"/>
      <c r="J22" s="477"/>
      <c r="K22" s="477"/>
      <c r="L22" s="477"/>
      <c r="M22" s="477"/>
      <c r="N22" s="477"/>
      <c r="O22" s="477"/>
      <c r="P22" s="477"/>
      <c r="Q22" s="477"/>
      <c r="R22" s="477"/>
      <c r="U22" s="85"/>
      <c r="W22" s="472"/>
      <c r="X22" s="472"/>
      <c r="Y22" s="472"/>
      <c r="AD22" s="473" t="s">
        <v>710</v>
      </c>
      <c r="AE22" s="390" t="s">
        <v>711</v>
      </c>
      <c r="AF22" s="474" t="s">
        <v>712</v>
      </c>
    </row>
    <row r="23" spans="2:32" s="96" customFormat="1" ht="21" customHeight="1" x14ac:dyDescent="0.4">
      <c r="B23" s="408"/>
      <c r="C23" s="584"/>
      <c r="D23" s="585"/>
      <c r="E23" s="585"/>
      <c r="F23" s="590"/>
      <c r="G23" s="478"/>
      <c r="H23" s="489" t="s">
        <v>890</v>
      </c>
      <c r="I23" s="861" t="s">
        <v>891</v>
      </c>
      <c r="J23" s="862"/>
      <c r="K23" s="862"/>
      <c r="L23" s="862"/>
      <c r="M23" s="862"/>
      <c r="N23" s="862"/>
      <c r="O23" s="862"/>
      <c r="P23" s="862"/>
      <c r="Q23" s="862"/>
      <c r="R23" s="862"/>
      <c r="S23" s="862"/>
      <c r="T23" s="862"/>
      <c r="U23" s="862"/>
      <c r="V23" s="862"/>
      <c r="W23" s="862"/>
      <c r="X23" s="862"/>
      <c r="Y23" s="862"/>
      <c r="Z23" s="862"/>
      <c r="AA23" s="863"/>
      <c r="AD23" s="494" t="s">
        <v>176</v>
      </c>
      <c r="AE23" s="85" t="s">
        <v>711</v>
      </c>
      <c r="AF23" s="173" t="s">
        <v>176</v>
      </c>
    </row>
    <row r="24" spans="2:32" s="96" customFormat="1" x14ac:dyDescent="0.4">
      <c r="B24" s="408"/>
      <c r="C24" s="584"/>
      <c r="D24" s="585"/>
      <c r="E24" s="585"/>
      <c r="F24" s="590"/>
      <c r="H24" s="480" t="s">
        <v>892</v>
      </c>
      <c r="I24" s="477"/>
      <c r="J24" s="477"/>
      <c r="K24" s="477"/>
      <c r="L24" s="477"/>
      <c r="M24" s="477"/>
      <c r="N24" s="477"/>
      <c r="O24" s="477"/>
      <c r="P24" s="477"/>
      <c r="Q24" s="477"/>
      <c r="R24" s="477"/>
      <c r="U24" s="85"/>
      <c r="W24" s="472"/>
      <c r="X24" s="472"/>
      <c r="Y24" s="472"/>
      <c r="AD24" s="437"/>
      <c r="AE24" s="375"/>
      <c r="AF24" s="479"/>
    </row>
    <row r="25" spans="2:32" s="96" customFormat="1" x14ac:dyDescent="0.4">
      <c r="B25" s="408"/>
      <c r="C25" s="584"/>
      <c r="D25" s="585"/>
      <c r="E25" s="585"/>
      <c r="F25" s="590"/>
      <c r="H25" s="375"/>
      <c r="I25" s="477"/>
      <c r="J25" s="477"/>
      <c r="K25" s="477"/>
      <c r="L25" s="477"/>
      <c r="M25" s="477"/>
      <c r="N25" s="477"/>
      <c r="O25" s="477"/>
      <c r="P25" s="477"/>
      <c r="Q25" s="477"/>
      <c r="R25" s="477"/>
      <c r="U25" s="85"/>
      <c r="W25" s="472"/>
      <c r="X25" s="472"/>
      <c r="Y25" s="472"/>
      <c r="AD25" s="437"/>
      <c r="AE25" s="375"/>
      <c r="AF25" s="479"/>
    </row>
    <row r="26" spans="2:32" s="96" customFormat="1" ht="14.25" customHeight="1" x14ac:dyDescent="0.4">
      <c r="B26" s="408"/>
      <c r="C26" s="584"/>
      <c r="D26" s="585"/>
      <c r="E26" s="585"/>
      <c r="F26" s="590"/>
      <c r="H26" s="480" t="s">
        <v>893</v>
      </c>
      <c r="I26" s="477"/>
      <c r="J26" s="477"/>
      <c r="K26" s="477"/>
      <c r="L26" s="477"/>
      <c r="M26" s="477"/>
      <c r="N26" s="477"/>
      <c r="O26" s="477"/>
      <c r="P26" s="477"/>
      <c r="Q26" s="477"/>
      <c r="R26" s="477"/>
      <c r="U26" s="85"/>
      <c r="W26" s="472"/>
      <c r="X26" s="472"/>
      <c r="Y26" s="472"/>
      <c r="AD26" s="473" t="s">
        <v>710</v>
      </c>
      <c r="AE26" s="390" t="s">
        <v>711</v>
      </c>
      <c r="AF26" s="474" t="s">
        <v>712</v>
      </c>
    </row>
    <row r="27" spans="2:32" s="96" customFormat="1" ht="58.5" customHeight="1" x14ac:dyDescent="0.4">
      <c r="B27" s="408"/>
      <c r="C27" s="584"/>
      <c r="D27" s="585"/>
      <c r="E27" s="585"/>
      <c r="F27" s="590"/>
      <c r="H27" s="471" t="s">
        <v>894</v>
      </c>
      <c r="I27" s="481" t="s">
        <v>895</v>
      </c>
      <c r="J27" s="481"/>
      <c r="K27" s="481"/>
      <c r="L27" s="482"/>
      <c r="M27" s="481" t="s">
        <v>896</v>
      </c>
      <c r="N27" s="483"/>
      <c r="O27" s="483"/>
      <c r="P27" s="867"/>
      <c r="Q27" s="867"/>
      <c r="R27" s="867"/>
      <c r="S27" s="867"/>
      <c r="T27" s="867"/>
      <c r="U27" s="867"/>
      <c r="V27" s="867"/>
      <c r="W27" s="867"/>
      <c r="X27" s="97" t="s">
        <v>31</v>
      </c>
      <c r="Y27" s="96" t="s">
        <v>885</v>
      </c>
      <c r="Z27" s="864" t="s">
        <v>897</v>
      </c>
      <c r="AA27" s="864"/>
      <c r="AB27" s="864"/>
      <c r="AD27" s="494" t="s">
        <v>176</v>
      </c>
      <c r="AE27" s="85" t="s">
        <v>711</v>
      </c>
      <c r="AF27" s="173" t="s">
        <v>176</v>
      </c>
    </row>
    <row r="28" spans="2:32" s="96" customFormat="1" ht="17.25" customHeight="1" x14ac:dyDescent="0.4">
      <c r="B28" s="408"/>
      <c r="C28" s="584"/>
      <c r="D28" s="585"/>
      <c r="E28" s="585"/>
      <c r="F28" s="590"/>
      <c r="H28" s="375"/>
      <c r="I28" s="431"/>
      <c r="J28" s="431"/>
      <c r="K28" s="431"/>
      <c r="L28" s="431"/>
      <c r="M28" s="431"/>
      <c r="N28" s="484"/>
      <c r="O28" s="484"/>
      <c r="P28" s="485"/>
      <c r="Q28" s="485"/>
      <c r="R28" s="485"/>
      <c r="S28" s="485"/>
      <c r="T28" s="485"/>
      <c r="U28" s="485"/>
      <c r="V28" s="485"/>
      <c r="W28" s="485"/>
      <c r="X28" s="85"/>
      <c r="Z28" s="472"/>
      <c r="AA28" s="472"/>
      <c r="AB28" s="472"/>
      <c r="AD28" s="374"/>
      <c r="AE28" s="85"/>
      <c r="AF28" s="115"/>
    </row>
    <row r="29" spans="2:32" s="96" customFormat="1" ht="14.25" customHeight="1" x14ac:dyDescent="0.4">
      <c r="B29" s="408"/>
      <c r="C29" s="584"/>
      <c r="D29" s="585"/>
      <c r="E29" s="585"/>
      <c r="F29" s="590"/>
      <c r="H29" s="480" t="s">
        <v>898</v>
      </c>
      <c r="I29" s="477"/>
      <c r="J29" s="477"/>
      <c r="K29" s="477"/>
      <c r="L29" s="477"/>
      <c r="M29" s="477"/>
      <c r="N29" s="477"/>
      <c r="O29" s="477"/>
      <c r="P29" s="477"/>
      <c r="Q29" s="477"/>
      <c r="R29" s="477"/>
      <c r="U29" s="85"/>
      <c r="W29" s="472"/>
      <c r="X29" s="472"/>
      <c r="Y29" s="472"/>
      <c r="AD29" s="473" t="s">
        <v>710</v>
      </c>
      <c r="AE29" s="390" t="s">
        <v>711</v>
      </c>
      <c r="AF29" s="474" t="s">
        <v>712</v>
      </c>
    </row>
    <row r="30" spans="2:32" s="96" customFormat="1" ht="15" customHeight="1" x14ac:dyDescent="0.4">
      <c r="B30" s="408"/>
      <c r="C30" s="584"/>
      <c r="D30" s="585"/>
      <c r="E30" s="585"/>
      <c r="F30" s="590"/>
      <c r="H30" s="392" t="s">
        <v>899</v>
      </c>
      <c r="I30" s="870" t="s">
        <v>900</v>
      </c>
      <c r="J30" s="871"/>
      <c r="K30" s="871"/>
      <c r="L30" s="871"/>
      <c r="M30" s="871"/>
      <c r="N30" s="871"/>
      <c r="O30" s="871"/>
      <c r="P30" s="871"/>
      <c r="Q30" s="871"/>
      <c r="R30" s="871"/>
      <c r="S30" s="871"/>
      <c r="T30" s="871"/>
      <c r="U30" s="871"/>
      <c r="V30" s="871"/>
      <c r="W30" s="871"/>
      <c r="X30" s="872"/>
      <c r="Z30" s="472"/>
      <c r="AA30" s="472"/>
      <c r="AB30" s="472"/>
      <c r="AD30" s="494" t="s">
        <v>176</v>
      </c>
      <c r="AE30" s="85" t="s">
        <v>711</v>
      </c>
      <c r="AF30" s="173" t="s">
        <v>176</v>
      </c>
    </row>
    <row r="31" spans="2:32" s="96" customFormat="1" x14ac:dyDescent="0.4">
      <c r="B31" s="486"/>
      <c r="C31" s="592"/>
      <c r="D31" s="592"/>
      <c r="E31" s="592"/>
      <c r="F31" s="593"/>
      <c r="G31" s="377"/>
      <c r="H31" s="377"/>
      <c r="I31" s="377"/>
      <c r="J31" s="377"/>
      <c r="K31" s="377"/>
      <c r="L31" s="377"/>
      <c r="M31" s="377"/>
      <c r="N31" s="377"/>
      <c r="O31" s="377"/>
      <c r="P31" s="377"/>
      <c r="Q31" s="377"/>
      <c r="R31" s="377"/>
      <c r="S31" s="377"/>
      <c r="T31" s="377"/>
      <c r="U31" s="377"/>
      <c r="V31" s="377"/>
      <c r="W31" s="377"/>
      <c r="X31" s="377"/>
      <c r="Y31" s="377"/>
      <c r="Z31" s="377"/>
      <c r="AA31" s="377"/>
      <c r="AB31" s="377"/>
      <c r="AC31" s="377"/>
      <c r="AD31" s="141"/>
      <c r="AE31" s="377"/>
      <c r="AF31" s="378"/>
    </row>
    <row r="32" spans="2:32" ht="32.25" customHeight="1" x14ac:dyDescent="0.15">
      <c r="B32" s="117" t="s">
        <v>901</v>
      </c>
      <c r="C32" s="370"/>
      <c r="D32" s="370"/>
      <c r="E32" s="370"/>
      <c r="F32" s="99"/>
      <c r="G32" s="468"/>
      <c r="H32" s="468"/>
      <c r="I32" s="468"/>
      <c r="J32" s="468"/>
      <c r="K32" s="468"/>
      <c r="L32" s="468"/>
      <c r="M32" s="468"/>
      <c r="N32" s="468"/>
      <c r="O32" s="468"/>
      <c r="P32" s="468"/>
      <c r="Q32" s="468"/>
      <c r="R32" s="468"/>
      <c r="S32" s="468"/>
      <c r="T32" s="468"/>
      <c r="U32" s="468"/>
      <c r="V32" s="468"/>
      <c r="W32" s="468"/>
      <c r="X32" s="468"/>
      <c r="Y32" s="468"/>
      <c r="Z32" s="468"/>
      <c r="AA32" s="468"/>
      <c r="AB32" s="468"/>
      <c r="AC32" s="468"/>
      <c r="AD32" s="468"/>
      <c r="AE32" s="468"/>
      <c r="AF32" s="469"/>
    </row>
    <row r="33" spans="2:32" s="96" customFormat="1" ht="10.5" customHeight="1" x14ac:dyDescent="0.4">
      <c r="B33" s="117"/>
      <c r="C33" s="578" t="s">
        <v>881</v>
      </c>
      <c r="D33" s="579"/>
      <c r="E33" s="579"/>
      <c r="F33" s="589"/>
      <c r="G33" s="369"/>
      <c r="H33" s="369"/>
      <c r="I33" s="369"/>
      <c r="J33" s="369"/>
      <c r="K33" s="369"/>
      <c r="L33" s="369"/>
      <c r="M33" s="369"/>
      <c r="N33" s="369"/>
      <c r="O33" s="369"/>
      <c r="P33" s="369"/>
      <c r="Q33" s="369"/>
      <c r="R33" s="369"/>
      <c r="S33" s="369"/>
      <c r="T33" s="369"/>
      <c r="U33" s="369"/>
      <c r="V33" s="369"/>
      <c r="W33" s="369"/>
      <c r="X33" s="369"/>
      <c r="Y33" s="369"/>
      <c r="Z33" s="369"/>
      <c r="AA33" s="369"/>
      <c r="AB33" s="369"/>
      <c r="AC33" s="369"/>
      <c r="AD33" s="100"/>
      <c r="AE33" s="369"/>
      <c r="AF33" s="371"/>
    </row>
    <row r="34" spans="2:32" s="96" customFormat="1" ht="15.75" customHeight="1" x14ac:dyDescent="0.15">
      <c r="B34" s="117"/>
      <c r="C34" s="584"/>
      <c r="D34" s="585"/>
      <c r="E34" s="585"/>
      <c r="F34" s="590"/>
      <c r="H34" s="868" t="s">
        <v>882</v>
      </c>
      <c r="I34" s="868"/>
      <c r="J34" s="868"/>
      <c r="K34" s="868"/>
      <c r="L34" s="868"/>
      <c r="M34" s="868"/>
      <c r="N34" s="868"/>
      <c r="O34" s="868"/>
      <c r="P34" s="868"/>
      <c r="Q34" s="868"/>
      <c r="R34" s="868"/>
      <c r="S34" s="868"/>
      <c r="T34" s="868"/>
      <c r="U34" s="868"/>
      <c r="V34" s="470"/>
      <c r="W34" s="470"/>
      <c r="X34" s="470"/>
      <c r="Y34" s="470"/>
      <c r="AD34" s="117"/>
      <c r="AF34" s="372"/>
    </row>
    <row r="35" spans="2:32" s="96" customFormat="1" ht="40.5" customHeight="1" x14ac:dyDescent="0.4">
      <c r="B35" s="408"/>
      <c r="C35" s="584"/>
      <c r="D35" s="585"/>
      <c r="E35" s="585"/>
      <c r="F35" s="590"/>
      <c r="H35" s="471" t="s">
        <v>790</v>
      </c>
      <c r="I35" s="823" t="s">
        <v>883</v>
      </c>
      <c r="J35" s="824"/>
      <c r="K35" s="824"/>
      <c r="L35" s="824"/>
      <c r="M35" s="824"/>
      <c r="N35" s="824"/>
      <c r="O35" s="824"/>
      <c r="P35" s="824"/>
      <c r="Q35" s="824"/>
      <c r="R35" s="824"/>
      <c r="S35" s="824"/>
      <c r="T35" s="824"/>
      <c r="U35" s="869"/>
      <c r="V35" s="597"/>
      <c r="W35" s="598"/>
      <c r="X35" s="97" t="s">
        <v>31</v>
      </c>
      <c r="Z35" s="472"/>
      <c r="AA35" s="472"/>
      <c r="AB35" s="472"/>
      <c r="AD35" s="473" t="s">
        <v>710</v>
      </c>
      <c r="AE35" s="390" t="s">
        <v>711</v>
      </c>
      <c r="AF35" s="474" t="s">
        <v>712</v>
      </c>
    </row>
    <row r="36" spans="2:32" s="96" customFormat="1" ht="16.5" customHeight="1" x14ac:dyDescent="0.4">
      <c r="B36" s="408"/>
      <c r="C36" s="584"/>
      <c r="D36" s="585"/>
      <c r="E36" s="585"/>
      <c r="F36" s="590"/>
      <c r="H36" s="475"/>
      <c r="I36" s="476"/>
      <c r="J36" s="476"/>
      <c r="K36" s="476"/>
      <c r="L36" s="476"/>
      <c r="M36" s="476"/>
      <c r="N36" s="476"/>
      <c r="O36" s="476"/>
      <c r="P36" s="476"/>
      <c r="Q36" s="476"/>
      <c r="R36" s="476"/>
      <c r="S36" s="476"/>
      <c r="T36" s="476"/>
      <c r="U36" s="476"/>
      <c r="V36" s="366"/>
      <c r="W36" s="366"/>
      <c r="X36" s="366"/>
      <c r="Z36" s="472"/>
      <c r="AA36" s="472"/>
      <c r="AB36" s="472"/>
      <c r="AD36" s="473"/>
      <c r="AE36" s="390"/>
      <c r="AF36" s="474"/>
    </row>
    <row r="37" spans="2:32" s="96" customFormat="1" ht="40.5" customHeight="1" x14ac:dyDescent="0.4">
      <c r="B37" s="408"/>
      <c r="C37" s="584"/>
      <c r="D37" s="585"/>
      <c r="E37" s="585"/>
      <c r="F37" s="590"/>
      <c r="H37" s="471" t="s">
        <v>792</v>
      </c>
      <c r="I37" s="823" t="s">
        <v>884</v>
      </c>
      <c r="J37" s="824"/>
      <c r="K37" s="824"/>
      <c r="L37" s="824"/>
      <c r="M37" s="824"/>
      <c r="N37" s="824"/>
      <c r="O37" s="824"/>
      <c r="P37" s="824"/>
      <c r="Q37" s="824"/>
      <c r="R37" s="824"/>
      <c r="S37" s="824"/>
      <c r="T37" s="824"/>
      <c r="U37" s="869"/>
      <c r="V37" s="597"/>
      <c r="W37" s="598"/>
      <c r="X37" s="97" t="s">
        <v>31</v>
      </c>
      <c r="Y37" s="96" t="s">
        <v>885</v>
      </c>
      <c r="Z37" s="864" t="s">
        <v>902</v>
      </c>
      <c r="AA37" s="864"/>
      <c r="AB37" s="864"/>
      <c r="AD37" s="494" t="s">
        <v>176</v>
      </c>
      <c r="AE37" s="85" t="s">
        <v>711</v>
      </c>
      <c r="AF37" s="173" t="s">
        <v>176</v>
      </c>
    </row>
    <row r="38" spans="2:32" s="96" customFormat="1" ht="20.25" customHeight="1" x14ac:dyDescent="0.4">
      <c r="B38" s="146"/>
      <c r="C38" s="592"/>
      <c r="D38" s="592"/>
      <c r="E38" s="592"/>
      <c r="F38" s="592"/>
      <c r="G38" s="117"/>
      <c r="H38" s="380" t="s">
        <v>794</v>
      </c>
      <c r="I38" s="487"/>
      <c r="J38" s="487"/>
      <c r="K38" s="487"/>
      <c r="L38" s="487"/>
      <c r="M38" s="487"/>
      <c r="N38" s="487"/>
      <c r="O38" s="487"/>
      <c r="P38" s="487"/>
      <c r="Q38" s="487"/>
      <c r="R38" s="487"/>
      <c r="S38" s="380"/>
      <c r="T38" s="380"/>
      <c r="U38" s="380"/>
      <c r="V38" s="377"/>
      <c r="W38" s="488"/>
      <c r="X38" s="488"/>
      <c r="Y38" s="472"/>
      <c r="AD38" s="374"/>
      <c r="AE38" s="85"/>
      <c r="AF38" s="115"/>
    </row>
    <row r="39" spans="2:32" s="96" customFormat="1" ht="74.25" customHeight="1" x14ac:dyDescent="0.4">
      <c r="B39" s="408"/>
      <c r="C39" s="578"/>
      <c r="D39" s="585"/>
      <c r="E39" s="585"/>
      <c r="F39" s="590"/>
      <c r="H39" s="490" t="s">
        <v>796</v>
      </c>
      <c r="I39" s="873" t="s">
        <v>887</v>
      </c>
      <c r="J39" s="868"/>
      <c r="K39" s="868"/>
      <c r="L39" s="868"/>
      <c r="M39" s="868"/>
      <c r="N39" s="868"/>
      <c r="O39" s="868"/>
      <c r="P39" s="868"/>
      <c r="Q39" s="868"/>
      <c r="R39" s="868"/>
      <c r="S39" s="868"/>
      <c r="T39" s="868"/>
      <c r="U39" s="874"/>
      <c r="V39" s="805"/>
      <c r="W39" s="806"/>
      <c r="X39" s="139" t="s">
        <v>31</v>
      </c>
      <c r="Y39" s="96" t="s">
        <v>885</v>
      </c>
      <c r="Z39" s="864" t="s">
        <v>903</v>
      </c>
      <c r="AA39" s="864"/>
      <c r="AB39" s="864"/>
      <c r="AD39" s="494" t="s">
        <v>176</v>
      </c>
      <c r="AE39" s="85" t="s">
        <v>711</v>
      </c>
      <c r="AF39" s="173" t="s">
        <v>176</v>
      </c>
    </row>
    <row r="40" spans="2:32" s="96" customFormat="1" ht="15" customHeight="1" x14ac:dyDescent="0.4">
      <c r="B40" s="408"/>
      <c r="C40" s="584"/>
      <c r="D40" s="585"/>
      <c r="E40" s="585"/>
      <c r="F40" s="590"/>
      <c r="H40" s="375"/>
      <c r="I40" s="477"/>
      <c r="J40" s="477"/>
      <c r="K40" s="477"/>
      <c r="L40" s="477"/>
      <c r="M40" s="477"/>
      <c r="N40" s="477"/>
      <c r="O40" s="477"/>
      <c r="P40" s="477"/>
      <c r="Q40" s="477"/>
      <c r="R40" s="477"/>
      <c r="S40" s="85"/>
      <c r="T40" s="85"/>
      <c r="U40" s="85"/>
      <c r="W40" s="472"/>
      <c r="X40" s="472"/>
      <c r="Y40" s="472"/>
      <c r="AD40" s="374"/>
      <c r="AE40" s="85"/>
      <c r="AF40" s="115"/>
    </row>
    <row r="41" spans="2:32" s="96" customFormat="1" x14ac:dyDescent="0.4">
      <c r="B41" s="408"/>
      <c r="C41" s="584"/>
      <c r="D41" s="585"/>
      <c r="E41" s="585"/>
      <c r="F41" s="590"/>
      <c r="H41" s="480" t="s">
        <v>889</v>
      </c>
      <c r="I41" s="477"/>
      <c r="J41" s="477"/>
      <c r="K41" s="477"/>
      <c r="L41" s="477"/>
      <c r="M41" s="477"/>
      <c r="N41" s="477"/>
      <c r="O41" s="477"/>
      <c r="P41" s="477"/>
      <c r="Q41" s="477"/>
      <c r="R41" s="477"/>
      <c r="U41" s="85"/>
      <c r="W41" s="472"/>
      <c r="X41" s="472"/>
      <c r="Y41" s="472"/>
      <c r="AD41" s="473" t="s">
        <v>710</v>
      </c>
      <c r="AE41" s="390" t="s">
        <v>711</v>
      </c>
      <c r="AF41" s="474" t="s">
        <v>712</v>
      </c>
    </row>
    <row r="42" spans="2:32" s="96" customFormat="1" ht="21.75" customHeight="1" x14ac:dyDescent="0.4">
      <c r="B42" s="408"/>
      <c r="C42" s="584"/>
      <c r="D42" s="585"/>
      <c r="E42" s="585"/>
      <c r="F42" s="590"/>
      <c r="H42" s="471" t="s">
        <v>890</v>
      </c>
      <c r="I42" s="861" t="s">
        <v>891</v>
      </c>
      <c r="J42" s="862"/>
      <c r="K42" s="862"/>
      <c r="L42" s="862"/>
      <c r="M42" s="862"/>
      <c r="N42" s="862"/>
      <c r="O42" s="862"/>
      <c r="P42" s="862"/>
      <c r="Q42" s="862"/>
      <c r="R42" s="862"/>
      <c r="S42" s="862"/>
      <c r="T42" s="862"/>
      <c r="U42" s="862"/>
      <c r="V42" s="862"/>
      <c r="W42" s="862"/>
      <c r="X42" s="862"/>
      <c r="Y42" s="862"/>
      <c r="Z42" s="862"/>
      <c r="AA42" s="863"/>
      <c r="AD42" s="494" t="s">
        <v>176</v>
      </c>
      <c r="AE42" s="85" t="s">
        <v>711</v>
      </c>
      <c r="AF42" s="173" t="s">
        <v>176</v>
      </c>
    </row>
    <row r="43" spans="2:32" s="96" customFormat="1" x14ac:dyDescent="0.4">
      <c r="B43" s="408"/>
      <c r="C43" s="584"/>
      <c r="D43" s="585"/>
      <c r="E43" s="585"/>
      <c r="F43" s="590"/>
      <c r="H43" s="491" t="s">
        <v>904</v>
      </c>
      <c r="I43" s="477"/>
      <c r="J43" s="477"/>
      <c r="K43" s="477"/>
      <c r="L43" s="477"/>
      <c r="M43" s="477"/>
      <c r="N43" s="477"/>
      <c r="O43" s="477"/>
      <c r="P43" s="477"/>
      <c r="Q43" s="477"/>
      <c r="R43" s="477"/>
      <c r="U43" s="85"/>
      <c r="W43" s="472"/>
      <c r="X43" s="472"/>
      <c r="Y43" s="472"/>
      <c r="AD43" s="437"/>
      <c r="AE43" s="375"/>
      <c r="AF43" s="479"/>
    </row>
    <row r="44" spans="2:32" s="96" customFormat="1" x14ac:dyDescent="0.4">
      <c r="B44" s="408"/>
      <c r="C44" s="584"/>
      <c r="D44" s="585"/>
      <c r="E44" s="585"/>
      <c r="F44" s="590"/>
      <c r="H44" s="375"/>
      <c r="I44" s="477"/>
      <c r="J44" s="477"/>
      <c r="K44" s="477"/>
      <c r="L44" s="477"/>
      <c r="M44" s="477"/>
      <c r="N44" s="477"/>
      <c r="O44" s="477"/>
      <c r="P44" s="477"/>
      <c r="Q44" s="477"/>
      <c r="R44" s="477"/>
      <c r="U44" s="85"/>
      <c r="W44" s="472"/>
      <c r="X44" s="472"/>
      <c r="Y44" s="472"/>
      <c r="AD44" s="437"/>
      <c r="AE44" s="375"/>
      <c r="AF44" s="479"/>
    </row>
    <row r="45" spans="2:32" s="96" customFormat="1" ht="14.25" customHeight="1" x14ac:dyDescent="0.4">
      <c r="B45" s="408"/>
      <c r="C45" s="584"/>
      <c r="D45" s="585"/>
      <c r="E45" s="585"/>
      <c r="F45" s="590"/>
      <c r="H45" s="480" t="s">
        <v>893</v>
      </c>
      <c r="I45" s="477"/>
      <c r="J45" s="477"/>
      <c r="K45" s="477"/>
      <c r="L45" s="477"/>
      <c r="M45" s="477"/>
      <c r="N45" s="477"/>
      <c r="O45" s="477"/>
      <c r="P45" s="477"/>
      <c r="Q45" s="477"/>
      <c r="R45" s="477"/>
      <c r="U45" s="85"/>
      <c r="W45" s="472"/>
      <c r="X45" s="472"/>
      <c r="Y45" s="472"/>
      <c r="AD45" s="473" t="s">
        <v>710</v>
      </c>
      <c r="AE45" s="390" t="s">
        <v>711</v>
      </c>
      <c r="AF45" s="474" t="s">
        <v>712</v>
      </c>
    </row>
    <row r="46" spans="2:32" s="96" customFormat="1" ht="58.5" customHeight="1" x14ac:dyDescent="0.4">
      <c r="B46" s="408"/>
      <c r="C46" s="584"/>
      <c r="D46" s="585"/>
      <c r="E46" s="585"/>
      <c r="F46" s="590"/>
      <c r="H46" s="471" t="s">
        <v>894</v>
      </c>
      <c r="I46" s="481" t="s">
        <v>895</v>
      </c>
      <c r="J46" s="481"/>
      <c r="K46" s="481"/>
      <c r="L46" s="482"/>
      <c r="M46" s="481" t="s">
        <v>896</v>
      </c>
      <c r="N46" s="483"/>
      <c r="O46" s="483"/>
      <c r="P46" s="867"/>
      <c r="Q46" s="867"/>
      <c r="R46" s="867"/>
      <c r="S46" s="867"/>
      <c r="T46" s="867"/>
      <c r="U46" s="867"/>
      <c r="V46" s="867"/>
      <c r="W46" s="867"/>
      <c r="X46" s="97" t="s">
        <v>31</v>
      </c>
      <c r="Y46" s="96" t="s">
        <v>885</v>
      </c>
      <c r="Z46" s="864" t="s">
        <v>897</v>
      </c>
      <c r="AA46" s="864"/>
      <c r="AB46" s="864"/>
      <c r="AD46" s="494" t="s">
        <v>176</v>
      </c>
      <c r="AE46" s="85" t="s">
        <v>711</v>
      </c>
      <c r="AF46" s="173" t="s">
        <v>176</v>
      </c>
    </row>
    <row r="47" spans="2:32" s="96" customFormat="1" ht="17.25" customHeight="1" x14ac:dyDescent="0.4">
      <c r="B47" s="408"/>
      <c r="C47" s="584"/>
      <c r="D47" s="585"/>
      <c r="E47" s="585"/>
      <c r="F47" s="590"/>
      <c r="H47" s="375"/>
      <c r="I47" s="431"/>
      <c r="J47" s="431"/>
      <c r="K47" s="431"/>
      <c r="L47" s="431"/>
      <c r="M47" s="431"/>
      <c r="N47" s="484"/>
      <c r="O47" s="484"/>
      <c r="P47" s="485"/>
      <c r="Q47" s="485"/>
      <c r="R47" s="485"/>
      <c r="S47" s="485"/>
      <c r="T47" s="485"/>
      <c r="U47" s="485"/>
      <c r="V47" s="485"/>
      <c r="W47" s="485"/>
      <c r="X47" s="85"/>
      <c r="Z47" s="472"/>
      <c r="AA47" s="472"/>
      <c r="AB47" s="472"/>
      <c r="AD47" s="374"/>
      <c r="AE47" s="85"/>
      <c r="AF47" s="115"/>
    </row>
    <row r="48" spans="2:32" s="96" customFormat="1" ht="14.25" customHeight="1" x14ac:dyDescent="0.4">
      <c r="B48" s="408"/>
      <c r="C48" s="584"/>
      <c r="D48" s="585"/>
      <c r="E48" s="585"/>
      <c r="F48" s="590"/>
      <c r="H48" s="480" t="s">
        <v>898</v>
      </c>
      <c r="I48" s="477"/>
      <c r="J48" s="477"/>
      <c r="K48" s="477"/>
      <c r="L48" s="477"/>
      <c r="M48" s="477"/>
      <c r="N48" s="477"/>
      <c r="O48" s="477"/>
      <c r="P48" s="477"/>
      <c r="Q48" s="477"/>
      <c r="R48" s="477"/>
      <c r="U48" s="85"/>
      <c r="W48" s="472"/>
      <c r="X48" s="472"/>
      <c r="Y48" s="472"/>
      <c r="AD48" s="473" t="s">
        <v>710</v>
      </c>
      <c r="AE48" s="390" t="s">
        <v>711</v>
      </c>
      <c r="AF48" s="474" t="s">
        <v>712</v>
      </c>
    </row>
    <row r="49" spans="2:32" s="96" customFormat="1" ht="15" customHeight="1" x14ac:dyDescent="0.4">
      <c r="B49" s="408"/>
      <c r="C49" s="584"/>
      <c r="D49" s="585"/>
      <c r="E49" s="585"/>
      <c r="F49" s="590"/>
      <c r="H49" s="392" t="s">
        <v>899</v>
      </c>
      <c r="I49" s="870" t="s">
        <v>900</v>
      </c>
      <c r="J49" s="871"/>
      <c r="K49" s="871"/>
      <c r="L49" s="871"/>
      <c r="M49" s="871"/>
      <c r="N49" s="871"/>
      <c r="O49" s="871"/>
      <c r="P49" s="871"/>
      <c r="Q49" s="871"/>
      <c r="R49" s="871"/>
      <c r="S49" s="871"/>
      <c r="T49" s="871"/>
      <c r="U49" s="871"/>
      <c r="V49" s="871"/>
      <c r="W49" s="871"/>
      <c r="X49" s="872"/>
      <c r="Z49" s="472"/>
      <c r="AA49" s="472"/>
      <c r="AB49" s="472"/>
      <c r="AD49" s="494" t="s">
        <v>176</v>
      </c>
      <c r="AE49" s="85" t="s">
        <v>711</v>
      </c>
      <c r="AF49" s="173" t="s">
        <v>176</v>
      </c>
    </row>
    <row r="50" spans="2:32" s="96" customFormat="1" x14ac:dyDescent="0.4">
      <c r="B50" s="141"/>
      <c r="C50" s="591"/>
      <c r="D50" s="592"/>
      <c r="E50" s="592"/>
      <c r="F50" s="593"/>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141"/>
      <c r="AE50" s="377"/>
      <c r="AF50" s="378"/>
    </row>
    <row r="51" spans="2:32" s="96" customFormat="1" ht="38.25" customHeight="1" x14ac:dyDescent="0.4">
      <c r="B51" s="579" t="s">
        <v>905</v>
      </c>
      <c r="C51" s="579"/>
      <c r="D51" s="579"/>
      <c r="E51" s="579"/>
      <c r="F51" s="579"/>
      <c r="G51" s="579"/>
      <c r="H51" s="579"/>
      <c r="I51" s="579"/>
      <c r="J51" s="579"/>
      <c r="K51" s="579"/>
      <c r="L51" s="579"/>
      <c r="M51" s="579"/>
      <c r="N51" s="579"/>
      <c r="O51" s="579"/>
      <c r="P51" s="579"/>
      <c r="Q51" s="579"/>
      <c r="R51" s="579"/>
      <c r="S51" s="579"/>
      <c r="T51" s="579"/>
      <c r="U51" s="579"/>
      <c r="V51" s="579"/>
      <c r="W51" s="579"/>
      <c r="X51" s="579"/>
      <c r="Y51" s="579"/>
      <c r="Z51" s="579"/>
      <c r="AA51" s="579"/>
      <c r="AB51" s="579"/>
      <c r="AC51" s="579"/>
    </row>
    <row r="52" spans="2:32" s="96" customFormat="1" x14ac:dyDescent="0.15">
      <c r="B52" s="407"/>
      <c r="C52" s="407"/>
      <c r="D52" s="407"/>
      <c r="E52" s="407"/>
      <c r="F52" s="407"/>
      <c r="G52" s="407"/>
      <c r="H52" s="407"/>
      <c r="I52" s="407"/>
      <c r="J52" s="407"/>
      <c r="K52" s="407"/>
      <c r="L52" s="407"/>
      <c r="M52" s="407"/>
      <c r="N52" s="407"/>
      <c r="O52" s="407"/>
      <c r="P52" s="407"/>
      <c r="Q52" s="407"/>
      <c r="R52" s="407"/>
      <c r="S52" s="407"/>
      <c r="T52" s="407"/>
      <c r="U52" s="407"/>
      <c r="V52" s="407"/>
      <c r="W52" s="407"/>
      <c r="X52" s="407"/>
      <c r="Y52" s="407"/>
      <c r="Z52" s="407"/>
      <c r="AA52" s="407"/>
      <c r="AB52" s="407"/>
      <c r="AC52" s="407"/>
    </row>
    <row r="53" spans="2:32" s="407" customFormat="1" x14ac:dyDescent="0.15">
      <c r="B53" s="148"/>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c r="AB53" s="149"/>
      <c r="AC53" s="149"/>
    </row>
  </sheetData>
  <mergeCells count="35">
    <mergeCell ref="B51:AC51"/>
    <mergeCell ref="Z37:AB37"/>
    <mergeCell ref="I39:U39"/>
    <mergeCell ref="V39:W39"/>
    <mergeCell ref="Z39:AB39"/>
    <mergeCell ref="I42:AA42"/>
    <mergeCell ref="P46:W46"/>
    <mergeCell ref="Z46:AB46"/>
    <mergeCell ref="C33:F50"/>
    <mergeCell ref="H34:U34"/>
    <mergeCell ref="I35:U35"/>
    <mergeCell ref="V35:W35"/>
    <mergeCell ref="I37:U37"/>
    <mergeCell ref="V37:W37"/>
    <mergeCell ref="I49:X49"/>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AA23"/>
    <mergeCell ref="B11:F11"/>
    <mergeCell ref="B5:AF5"/>
    <mergeCell ref="B7:F7"/>
    <mergeCell ref="G7:AF7"/>
    <mergeCell ref="B8:F8"/>
    <mergeCell ref="B9:F10"/>
  </mergeCells>
  <phoneticPr fontId="2"/>
  <printOptions horizontalCentered="1"/>
  <pageMargins left="0.70866141732283472" right="0.39370078740157483" top="0.51181102362204722" bottom="0.35433070866141736" header="0.31496062992125984" footer="0.31496062992125984"/>
  <pageSetup paperSize="9" scale="6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xm:f>
          </x14:formula1>
          <xm:sqref>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M65542 JI65542 TE65542 ADA65542 AMW65542 AWS65542 BGO65542 BQK65542 CAG65542 CKC65542 CTY65542 DDU65542 DNQ65542 DXM65542 EHI65542 ERE65542 FBA65542 FKW65542 FUS65542 GEO65542 GOK65542 GYG65542 HIC65542 HRY65542 IBU65542 ILQ65542 IVM65542 JFI65542 JPE65542 JZA65542 KIW65542 KSS65542 LCO65542 LMK65542 LWG65542 MGC65542 MPY65542 MZU65542 NJQ65542 NTM65542 ODI65542 ONE65542 OXA65542 PGW65542 PQS65542 QAO65542 QKK65542 QUG65542 REC65542 RNY65542 RXU65542 SHQ65542 SRM65542 TBI65542 TLE65542 TVA65542 UEW65542 UOS65542 UYO65542 VIK65542 VSG65542 WCC65542 WLY65542 WVU65542 M131078 JI131078 TE131078 ADA131078 AMW131078 AWS131078 BGO131078 BQK131078 CAG131078 CKC131078 CTY131078 DDU131078 DNQ131078 DXM131078 EHI131078 ERE131078 FBA131078 FKW131078 FUS131078 GEO131078 GOK131078 GYG131078 HIC131078 HRY131078 IBU131078 ILQ131078 IVM131078 JFI131078 JPE131078 JZA131078 KIW131078 KSS131078 LCO131078 LMK131078 LWG131078 MGC131078 MPY131078 MZU131078 NJQ131078 NTM131078 ODI131078 ONE131078 OXA131078 PGW131078 PQS131078 QAO131078 QKK131078 QUG131078 REC131078 RNY131078 RXU131078 SHQ131078 SRM131078 TBI131078 TLE131078 TVA131078 UEW131078 UOS131078 UYO131078 VIK131078 VSG131078 WCC131078 WLY131078 WVU131078 M196614 JI196614 TE196614 ADA196614 AMW196614 AWS196614 BGO196614 BQK196614 CAG196614 CKC196614 CTY196614 DDU196614 DNQ196614 DXM196614 EHI196614 ERE196614 FBA196614 FKW196614 FUS196614 GEO196614 GOK196614 GYG196614 HIC196614 HRY196614 IBU196614 ILQ196614 IVM196614 JFI196614 JPE196614 JZA196614 KIW196614 KSS196614 LCO196614 LMK196614 LWG196614 MGC196614 MPY196614 MZU196614 NJQ196614 NTM196614 ODI196614 ONE196614 OXA196614 PGW196614 PQS196614 QAO196614 QKK196614 QUG196614 REC196614 RNY196614 RXU196614 SHQ196614 SRM196614 TBI196614 TLE196614 TVA196614 UEW196614 UOS196614 UYO196614 VIK196614 VSG196614 WCC196614 WLY196614 WVU196614 M262150 JI262150 TE262150 ADA262150 AMW262150 AWS262150 BGO262150 BQK262150 CAG262150 CKC262150 CTY262150 DDU262150 DNQ262150 DXM262150 EHI262150 ERE262150 FBA262150 FKW262150 FUS262150 GEO262150 GOK262150 GYG262150 HIC262150 HRY262150 IBU262150 ILQ262150 IVM262150 JFI262150 JPE262150 JZA262150 KIW262150 KSS262150 LCO262150 LMK262150 LWG262150 MGC262150 MPY262150 MZU262150 NJQ262150 NTM262150 ODI262150 ONE262150 OXA262150 PGW262150 PQS262150 QAO262150 QKK262150 QUG262150 REC262150 RNY262150 RXU262150 SHQ262150 SRM262150 TBI262150 TLE262150 TVA262150 UEW262150 UOS262150 UYO262150 VIK262150 VSG262150 WCC262150 WLY262150 WVU262150 M327686 JI327686 TE327686 ADA327686 AMW327686 AWS327686 BGO327686 BQK327686 CAG327686 CKC327686 CTY327686 DDU327686 DNQ327686 DXM327686 EHI327686 ERE327686 FBA327686 FKW327686 FUS327686 GEO327686 GOK327686 GYG327686 HIC327686 HRY327686 IBU327686 ILQ327686 IVM327686 JFI327686 JPE327686 JZA327686 KIW327686 KSS327686 LCO327686 LMK327686 LWG327686 MGC327686 MPY327686 MZU327686 NJQ327686 NTM327686 ODI327686 ONE327686 OXA327686 PGW327686 PQS327686 QAO327686 QKK327686 QUG327686 REC327686 RNY327686 RXU327686 SHQ327686 SRM327686 TBI327686 TLE327686 TVA327686 UEW327686 UOS327686 UYO327686 VIK327686 VSG327686 WCC327686 WLY327686 WVU327686 M393222 JI393222 TE393222 ADA393222 AMW393222 AWS393222 BGO393222 BQK393222 CAG393222 CKC393222 CTY393222 DDU393222 DNQ393222 DXM393222 EHI393222 ERE393222 FBA393222 FKW393222 FUS393222 GEO393222 GOK393222 GYG393222 HIC393222 HRY393222 IBU393222 ILQ393222 IVM393222 JFI393222 JPE393222 JZA393222 KIW393222 KSS393222 LCO393222 LMK393222 LWG393222 MGC393222 MPY393222 MZU393222 NJQ393222 NTM393222 ODI393222 ONE393222 OXA393222 PGW393222 PQS393222 QAO393222 QKK393222 QUG393222 REC393222 RNY393222 RXU393222 SHQ393222 SRM393222 TBI393222 TLE393222 TVA393222 UEW393222 UOS393222 UYO393222 VIK393222 VSG393222 WCC393222 WLY393222 WVU393222 M458758 JI458758 TE458758 ADA458758 AMW458758 AWS458758 BGO458758 BQK458758 CAG458758 CKC458758 CTY458758 DDU458758 DNQ458758 DXM458758 EHI458758 ERE458758 FBA458758 FKW458758 FUS458758 GEO458758 GOK458758 GYG458758 HIC458758 HRY458758 IBU458758 ILQ458758 IVM458758 JFI458758 JPE458758 JZA458758 KIW458758 KSS458758 LCO458758 LMK458758 LWG458758 MGC458758 MPY458758 MZU458758 NJQ458758 NTM458758 ODI458758 ONE458758 OXA458758 PGW458758 PQS458758 QAO458758 QKK458758 QUG458758 REC458758 RNY458758 RXU458758 SHQ458758 SRM458758 TBI458758 TLE458758 TVA458758 UEW458758 UOS458758 UYO458758 VIK458758 VSG458758 WCC458758 WLY458758 WVU458758 M524294 JI524294 TE524294 ADA524294 AMW524294 AWS524294 BGO524294 BQK524294 CAG524294 CKC524294 CTY524294 DDU524294 DNQ524294 DXM524294 EHI524294 ERE524294 FBA524294 FKW524294 FUS524294 GEO524294 GOK524294 GYG524294 HIC524294 HRY524294 IBU524294 ILQ524294 IVM524294 JFI524294 JPE524294 JZA524294 KIW524294 KSS524294 LCO524294 LMK524294 LWG524294 MGC524294 MPY524294 MZU524294 NJQ524294 NTM524294 ODI524294 ONE524294 OXA524294 PGW524294 PQS524294 QAO524294 QKK524294 QUG524294 REC524294 RNY524294 RXU524294 SHQ524294 SRM524294 TBI524294 TLE524294 TVA524294 UEW524294 UOS524294 UYO524294 VIK524294 VSG524294 WCC524294 WLY524294 WVU524294 M589830 JI589830 TE589830 ADA589830 AMW589830 AWS589830 BGO589830 BQK589830 CAG589830 CKC589830 CTY589830 DDU589830 DNQ589830 DXM589830 EHI589830 ERE589830 FBA589830 FKW589830 FUS589830 GEO589830 GOK589830 GYG589830 HIC589830 HRY589830 IBU589830 ILQ589830 IVM589830 JFI589830 JPE589830 JZA589830 KIW589830 KSS589830 LCO589830 LMK589830 LWG589830 MGC589830 MPY589830 MZU589830 NJQ589830 NTM589830 ODI589830 ONE589830 OXA589830 PGW589830 PQS589830 QAO589830 QKK589830 QUG589830 REC589830 RNY589830 RXU589830 SHQ589830 SRM589830 TBI589830 TLE589830 TVA589830 UEW589830 UOS589830 UYO589830 VIK589830 VSG589830 WCC589830 WLY589830 WVU589830 M655366 JI655366 TE655366 ADA655366 AMW655366 AWS655366 BGO655366 BQK655366 CAG655366 CKC655366 CTY655366 DDU655366 DNQ655366 DXM655366 EHI655366 ERE655366 FBA655366 FKW655366 FUS655366 GEO655366 GOK655366 GYG655366 HIC655366 HRY655366 IBU655366 ILQ655366 IVM655366 JFI655366 JPE655366 JZA655366 KIW655366 KSS655366 LCO655366 LMK655366 LWG655366 MGC655366 MPY655366 MZU655366 NJQ655366 NTM655366 ODI655366 ONE655366 OXA655366 PGW655366 PQS655366 QAO655366 QKK655366 QUG655366 REC655366 RNY655366 RXU655366 SHQ655366 SRM655366 TBI655366 TLE655366 TVA655366 UEW655366 UOS655366 UYO655366 VIK655366 VSG655366 WCC655366 WLY655366 WVU655366 M720902 JI720902 TE720902 ADA720902 AMW720902 AWS720902 BGO720902 BQK720902 CAG720902 CKC720902 CTY720902 DDU720902 DNQ720902 DXM720902 EHI720902 ERE720902 FBA720902 FKW720902 FUS720902 GEO720902 GOK720902 GYG720902 HIC720902 HRY720902 IBU720902 ILQ720902 IVM720902 JFI720902 JPE720902 JZA720902 KIW720902 KSS720902 LCO720902 LMK720902 LWG720902 MGC720902 MPY720902 MZU720902 NJQ720902 NTM720902 ODI720902 ONE720902 OXA720902 PGW720902 PQS720902 QAO720902 QKK720902 QUG720902 REC720902 RNY720902 RXU720902 SHQ720902 SRM720902 TBI720902 TLE720902 TVA720902 UEW720902 UOS720902 UYO720902 VIK720902 VSG720902 WCC720902 WLY720902 WVU720902 M786438 JI786438 TE786438 ADA786438 AMW786438 AWS786438 BGO786438 BQK786438 CAG786438 CKC786438 CTY786438 DDU786438 DNQ786438 DXM786438 EHI786438 ERE786438 FBA786438 FKW786438 FUS786438 GEO786438 GOK786438 GYG786438 HIC786438 HRY786438 IBU786438 ILQ786438 IVM786438 JFI786438 JPE786438 JZA786438 KIW786438 KSS786438 LCO786438 LMK786438 LWG786438 MGC786438 MPY786438 MZU786438 NJQ786438 NTM786438 ODI786438 ONE786438 OXA786438 PGW786438 PQS786438 QAO786438 QKK786438 QUG786438 REC786438 RNY786438 RXU786438 SHQ786438 SRM786438 TBI786438 TLE786438 TVA786438 UEW786438 UOS786438 UYO786438 VIK786438 VSG786438 WCC786438 WLY786438 WVU786438 M851974 JI851974 TE851974 ADA851974 AMW851974 AWS851974 BGO851974 BQK851974 CAG851974 CKC851974 CTY851974 DDU851974 DNQ851974 DXM851974 EHI851974 ERE851974 FBA851974 FKW851974 FUS851974 GEO851974 GOK851974 GYG851974 HIC851974 HRY851974 IBU851974 ILQ851974 IVM851974 JFI851974 JPE851974 JZA851974 KIW851974 KSS851974 LCO851974 LMK851974 LWG851974 MGC851974 MPY851974 MZU851974 NJQ851974 NTM851974 ODI851974 ONE851974 OXA851974 PGW851974 PQS851974 QAO851974 QKK851974 QUG851974 REC851974 RNY851974 RXU851974 SHQ851974 SRM851974 TBI851974 TLE851974 TVA851974 UEW851974 UOS851974 UYO851974 VIK851974 VSG851974 WCC851974 WLY851974 WVU851974 M917510 JI917510 TE917510 ADA917510 AMW917510 AWS917510 BGO917510 BQK917510 CAG917510 CKC917510 CTY917510 DDU917510 DNQ917510 DXM917510 EHI917510 ERE917510 FBA917510 FKW917510 FUS917510 GEO917510 GOK917510 GYG917510 HIC917510 HRY917510 IBU917510 ILQ917510 IVM917510 JFI917510 JPE917510 JZA917510 KIW917510 KSS917510 LCO917510 LMK917510 LWG917510 MGC917510 MPY917510 MZU917510 NJQ917510 NTM917510 ODI917510 ONE917510 OXA917510 PGW917510 PQS917510 QAO917510 QKK917510 QUG917510 REC917510 RNY917510 RXU917510 SHQ917510 SRM917510 TBI917510 TLE917510 TVA917510 UEW917510 UOS917510 UYO917510 VIK917510 VSG917510 WCC917510 WLY917510 WVU917510 M983046 JI983046 TE983046 ADA983046 AMW983046 AWS983046 BGO983046 BQK983046 CAG983046 CKC983046 CTY983046 DDU983046 DNQ983046 DXM983046 EHI983046 ERE983046 FBA983046 FKW983046 FUS983046 GEO983046 GOK983046 GYG983046 HIC983046 HRY983046 IBU983046 ILQ983046 IVM983046 JFI983046 JPE983046 JZA983046 KIW983046 KSS983046 LCO983046 LMK983046 LWG983046 MGC983046 MPY983046 MZU983046 NJQ983046 NTM983046 ODI983046 ONE983046 OXA983046 PGW983046 PQS983046 QAO983046 QKK983046 QUG983046 REC983046 RNY983046 RXU983046 SHQ983046 SRM983046 TBI983046 TLE983046 TVA983046 UEW983046 UOS983046 UYO983046 VIK983046 VSG983046 WCC983046 WLY983046 WVU983046 R8 JN8 TJ8 ADF8 ANB8 AWX8 BGT8 BQP8 CAL8 CKH8 CUD8 DDZ8 DNV8 DXR8 EHN8 ERJ8 FBF8 FLB8 FUX8 GET8 GOP8 GYL8 HIH8 HSD8 IBZ8 ILV8 IVR8 JFN8 JPJ8 JZF8 KJB8 KSX8 LCT8 LMP8 LWL8 MGH8 MQD8 MZZ8 NJV8 NTR8 ODN8 ONJ8 OXF8 PHB8 PQX8 QAT8 QKP8 QUL8 REH8 ROD8 RXZ8 SHV8 SRR8 TBN8 TLJ8 TVF8 UFB8 UOX8 UYT8 VIP8 VSL8 WCH8 WMD8 WVZ8 R65542 JN65542 TJ65542 ADF65542 ANB65542 AWX65542 BGT65542 BQP65542 CAL65542 CKH65542 CUD65542 DDZ65542 DNV65542 DXR65542 EHN65542 ERJ65542 FBF65542 FLB65542 FUX65542 GET65542 GOP65542 GYL65542 HIH65542 HSD65542 IBZ65542 ILV65542 IVR65542 JFN65542 JPJ65542 JZF65542 KJB65542 KSX65542 LCT65542 LMP65542 LWL65542 MGH65542 MQD65542 MZZ65542 NJV65542 NTR65542 ODN65542 ONJ65542 OXF65542 PHB65542 PQX65542 QAT65542 QKP65542 QUL65542 REH65542 ROD65542 RXZ65542 SHV65542 SRR65542 TBN65542 TLJ65542 TVF65542 UFB65542 UOX65542 UYT65542 VIP65542 VSL65542 WCH65542 WMD65542 WVZ65542 R131078 JN131078 TJ131078 ADF131078 ANB131078 AWX131078 BGT131078 BQP131078 CAL131078 CKH131078 CUD131078 DDZ131078 DNV131078 DXR131078 EHN131078 ERJ131078 FBF131078 FLB131078 FUX131078 GET131078 GOP131078 GYL131078 HIH131078 HSD131078 IBZ131078 ILV131078 IVR131078 JFN131078 JPJ131078 JZF131078 KJB131078 KSX131078 LCT131078 LMP131078 LWL131078 MGH131078 MQD131078 MZZ131078 NJV131078 NTR131078 ODN131078 ONJ131078 OXF131078 PHB131078 PQX131078 QAT131078 QKP131078 QUL131078 REH131078 ROD131078 RXZ131078 SHV131078 SRR131078 TBN131078 TLJ131078 TVF131078 UFB131078 UOX131078 UYT131078 VIP131078 VSL131078 WCH131078 WMD131078 WVZ131078 R196614 JN196614 TJ196614 ADF196614 ANB196614 AWX196614 BGT196614 BQP196614 CAL196614 CKH196614 CUD196614 DDZ196614 DNV196614 DXR196614 EHN196614 ERJ196614 FBF196614 FLB196614 FUX196614 GET196614 GOP196614 GYL196614 HIH196614 HSD196614 IBZ196614 ILV196614 IVR196614 JFN196614 JPJ196614 JZF196614 KJB196614 KSX196614 LCT196614 LMP196614 LWL196614 MGH196614 MQD196614 MZZ196614 NJV196614 NTR196614 ODN196614 ONJ196614 OXF196614 PHB196614 PQX196614 QAT196614 QKP196614 QUL196614 REH196614 ROD196614 RXZ196614 SHV196614 SRR196614 TBN196614 TLJ196614 TVF196614 UFB196614 UOX196614 UYT196614 VIP196614 VSL196614 WCH196614 WMD196614 WVZ196614 R262150 JN262150 TJ262150 ADF262150 ANB262150 AWX262150 BGT262150 BQP262150 CAL262150 CKH262150 CUD262150 DDZ262150 DNV262150 DXR262150 EHN262150 ERJ262150 FBF262150 FLB262150 FUX262150 GET262150 GOP262150 GYL262150 HIH262150 HSD262150 IBZ262150 ILV262150 IVR262150 JFN262150 JPJ262150 JZF262150 KJB262150 KSX262150 LCT262150 LMP262150 LWL262150 MGH262150 MQD262150 MZZ262150 NJV262150 NTR262150 ODN262150 ONJ262150 OXF262150 PHB262150 PQX262150 QAT262150 QKP262150 QUL262150 REH262150 ROD262150 RXZ262150 SHV262150 SRR262150 TBN262150 TLJ262150 TVF262150 UFB262150 UOX262150 UYT262150 VIP262150 VSL262150 WCH262150 WMD262150 WVZ262150 R327686 JN327686 TJ327686 ADF327686 ANB327686 AWX327686 BGT327686 BQP327686 CAL327686 CKH327686 CUD327686 DDZ327686 DNV327686 DXR327686 EHN327686 ERJ327686 FBF327686 FLB327686 FUX327686 GET327686 GOP327686 GYL327686 HIH327686 HSD327686 IBZ327686 ILV327686 IVR327686 JFN327686 JPJ327686 JZF327686 KJB327686 KSX327686 LCT327686 LMP327686 LWL327686 MGH327686 MQD327686 MZZ327686 NJV327686 NTR327686 ODN327686 ONJ327686 OXF327686 PHB327686 PQX327686 QAT327686 QKP327686 QUL327686 REH327686 ROD327686 RXZ327686 SHV327686 SRR327686 TBN327686 TLJ327686 TVF327686 UFB327686 UOX327686 UYT327686 VIP327686 VSL327686 WCH327686 WMD327686 WVZ327686 R393222 JN393222 TJ393222 ADF393222 ANB393222 AWX393222 BGT393222 BQP393222 CAL393222 CKH393222 CUD393222 DDZ393222 DNV393222 DXR393222 EHN393222 ERJ393222 FBF393222 FLB393222 FUX393222 GET393222 GOP393222 GYL393222 HIH393222 HSD393222 IBZ393222 ILV393222 IVR393222 JFN393222 JPJ393222 JZF393222 KJB393222 KSX393222 LCT393222 LMP393222 LWL393222 MGH393222 MQD393222 MZZ393222 NJV393222 NTR393222 ODN393222 ONJ393222 OXF393222 PHB393222 PQX393222 QAT393222 QKP393222 QUL393222 REH393222 ROD393222 RXZ393222 SHV393222 SRR393222 TBN393222 TLJ393222 TVF393222 UFB393222 UOX393222 UYT393222 VIP393222 VSL393222 WCH393222 WMD393222 WVZ393222 R458758 JN458758 TJ458758 ADF458758 ANB458758 AWX458758 BGT458758 BQP458758 CAL458758 CKH458758 CUD458758 DDZ458758 DNV458758 DXR458758 EHN458758 ERJ458758 FBF458758 FLB458758 FUX458758 GET458758 GOP458758 GYL458758 HIH458758 HSD458758 IBZ458758 ILV458758 IVR458758 JFN458758 JPJ458758 JZF458758 KJB458758 KSX458758 LCT458758 LMP458758 LWL458758 MGH458758 MQD458758 MZZ458758 NJV458758 NTR458758 ODN458758 ONJ458758 OXF458758 PHB458758 PQX458758 QAT458758 QKP458758 QUL458758 REH458758 ROD458758 RXZ458758 SHV458758 SRR458758 TBN458758 TLJ458758 TVF458758 UFB458758 UOX458758 UYT458758 VIP458758 VSL458758 WCH458758 WMD458758 WVZ458758 R524294 JN524294 TJ524294 ADF524294 ANB524294 AWX524294 BGT524294 BQP524294 CAL524294 CKH524294 CUD524294 DDZ524294 DNV524294 DXR524294 EHN524294 ERJ524294 FBF524294 FLB524294 FUX524294 GET524294 GOP524294 GYL524294 HIH524294 HSD524294 IBZ524294 ILV524294 IVR524294 JFN524294 JPJ524294 JZF524294 KJB524294 KSX524294 LCT524294 LMP524294 LWL524294 MGH524294 MQD524294 MZZ524294 NJV524294 NTR524294 ODN524294 ONJ524294 OXF524294 PHB524294 PQX524294 QAT524294 QKP524294 QUL524294 REH524294 ROD524294 RXZ524294 SHV524294 SRR524294 TBN524294 TLJ524294 TVF524294 UFB524294 UOX524294 UYT524294 VIP524294 VSL524294 WCH524294 WMD524294 WVZ524294 R589830 JN589830 TJ589830 ADF589830 ANB589830 AWX589830 BGT589830 BQP589830 CAL589830 CKH589830 CUD589830 DDZ589830 DNV589830 DXR589830 EHN589830 ERJ589830 FBF589830 FLB589830 FUX589830 GET589830 GOP589830 GYL589830 HIH589830 HSD589830 IBZ589830 ILV589830 IVR589830 JFN589830 JPJ589830 JZF589830 KJB589830 KSX589830 LCT589830 LMP589830 LWL589830 MGH589830 MQD589830 MZZ589830 NJV589830 NTR589830 ODN589830 ONJ589830 OXF589830 PHB589830 PQX589830 QAT589830 QKP589830 QUL589830 REH589830 ROD589830 RXZ589830 SHV589830 SRR589830 TBN589830 TLJ589830 TVF589830 UFB589830 UOX589830 UYT589830 VIP589830 VSL589830 WCH589830 WMD589830 WVZ589830 R655366 JN655366 TJ655366 ADF655366 ANB655366 AWX655366 BGT655366 BQP655366 CAL655366 CKH655366 CUD655366 DDZ655366 DNV655366 DXR655366 EHN655366 ERJ655366 FBF655366 FLB655366 FUX655366 GET655366 GOP655366 GYL655366 HIH655366 HSD655366 IBZ655366 ILV655366 IVR655366 JFN655366 JPJ655366 JZF655366 KJB655366 KSX655366 LCT655366 LMP655366 LWL655366 MGH655366 MQD655366 MZZ655366 NJV655366 NTR655366 ODN655366 ONJ655366 OXF655366 PHB655366 PQX655366 QAT655366 QKP655366 QUL655366 REH655366 ROD655366 RXZ655366 SHV655366 SRR655366 TBN655366 TLJ655366 TVF655366 UFB655366 UOX655366 UYT655366 VIP655366 VSL655366 WCH655366 WMD655366 WVZ655366 R720902 JN720902 TJ720902 ADF720902 ANB720902 AWX720902 BGT720902 BQP720902 CAL720902 CKH720902 CUD720902 DDZ720902 DNV720902 DXR720902 EHN720902 ERJ720902 FBF720902 FLB720902 FUX720902 GET720902 GOP720902 GYL720902 HIH720902 HSD720902 IBZ720902 ILV720902 IVR720902 JFN720902 JPJ720902 JZF720902 KJB720902 KSX720902 LCT720902 LMP720902 LWL720902 MGH720902 MQD720902 MZZ720902 NJV720902 NTR720902 ODN720902 ONJ720902 OXF720902 PHB720902 PQX720902 QAT720902 QKP720902 QUL720902 REH720902 ROD720902 RXZ720902 SHV720902 SRR720902 TBN720902 TLJ720902 TVF720902 UFB720902 UOX720902 UYT720902 VIP720902 VSL720902 WCH720902 WMD720902 WVZ720902 R786438 JN786438 TJ786438 ADF786438 ANB786438 AWX786438 BGT786438 BQP786438 CAL786438 CKH786438 CUD786438 DDZ786438 DNV786438 DXR786438 EHN786438 ERJ786438 FBF786438 FLB786438 FUX786438 GET786438 GOP786438 GYL786438 HIH786438 HSD786438 IBZ786438 ILV786438 IVR786438 JFN786438 JPJ786438 JZF786438 KJB786438 KSX786438 LCT786438 LMP786438 LWL786438 MGH786438 MQD786438 MZZ786438 NJV786438 NTR786438 ODN786438 ONJ786438 OXF786438 PHB786438 PQX786438 QAT786438 QKP786438 QUL786438 REH786438 ROD786438 RXZ786438 SHV786438 SRR786438 TBN786438 TLJ786438 TVF786438 UFB786438 UOX786438 UYT786438 VIP786438 VSL786438 WCH786438 WMD786438 WVZ786438 R851974 JN851974 TJ851974 ADF851974 ANB851974 AWX851974 BGT851974 BQP851974 CAL851974 CKH851974 CUD851974 DDZ851974 DNV851974 DXR851974 EHN851974 ERJ851974 FBF851974 FLB851974 FUX851974 GET851974 GOP851974 GYL851974 HIH851974 HSD851974 IBZ851974 ILV851974 IVR851974 JFN851974 JPJ851974 JZF851974 KJB851974 KSX851974 LCT851974 LMP851974 LWL851974 MGH851974 MQD851974 MZZ851974 NJV851974 NTR851974 ODN851974 ONJ851974 OXF851974 PHB851974 PQX851974 QAT851974 QKP851974 QUL851974 REH851974 ROD851974 RXZ851974 SHV851974 SRR851974 TBN851974 TLJ851974 TVF851974 UFB851974 UOX851974 UYT851974 VIP851974 VSL851974 WCH851974 WMD851974 WVZ851974 R917510 JN917510 TJ917510 ADF917510 ANB917510 AWX917510 BGT917510 BQP917510 CAL917510 CKH917510 CUD917510 DDZ917510 DNV917510 DXR917510 EHN917510 ERJ917510 FBF917510 FLB917510 FUX917510 GET917510 GOP917510 GYL917510 HIH917510 HSD917510 IBZ917510 ILV917510 IVR917510 JFN917510 JPJ917510 JZF917510 KJB917510 KSX917510 LCT917510 LMP917510 LWL917510 MGH917510 MQD917510 MZZ917510 NJV917510 NTR917510 ODN917510 ONJ917510 OXF917510 PHB917510 PQX917510 QAT917510 QKP917510 QUL917510 REH917510 ROD917510 RXZ917510 SHV917510 SRR917510 TBN917510 TLJ917510 TVF917510 UFB917510 UOX917510 UYT917510 VIP917510 VSL917510 WCH917510 WMD917510 WVZ917510 R983046 JN983046 TJ983046 ADF983046 ANB983046 AWX983046 BGT983046 BQP983046 CAL983046 CKH983046 CUD983046 DDZ983046 DNV983046 DXR983046 EHN983046 ERJ983046 FBF983046 FLB983046 FUX983046 GET983046 GOP983046 GYL983046 HIH983046 HSD983046 IBZ983046 ILV983046 IVR983046 JFN983046 JPJ983046 JZF983046 KJB983046 KSX983046 LCT983046 LMP983046 LWL983046 MGH983046 MQD983046 MZZ983046 NJV983046 NTR983046 ODN983046 ONJ983046 OXF983046 PHB983046 PQX983046 QAT983046 QKP983046 QUL983046 REH983046 ROD983046 RXZ983046 SHV983046 SRR983046 TBN983046 TLJ983046 TVF983046 UFB983046 UOX983046 UYT983046 VIP983046 VSL983046 WCH983046 WMD983046 WVZ983046 H8:H11 JD8:JD11 SZ8:SZ11 ACV8:ACV11 AMR8:AMR11 AWN8:AWN11 BGJ8:BGJ11 BQF8:BQF11 CAB8:CAB11 CJX8:CJX11 CTT8:CTT11 DDP8:DDP11 DNL8:DNL11 DXH8:DXH11 EHD8:EHD11 EQZ8:EQZ11 FAV8:FAV11 FKR8:FKR11 FUN8:FUN11 GEJ8:GEJ11 GOF8:GOF11 GYB8:GYB11 HHX8:HHX11 HRT8:HRT11 IBP8:IBP11 ILL8:ILL11 IVH8:IVH11 JFD8:JFD11 JOZ8:JOZ11 JYV8:JYV11 KIR8:KIR11 KSN8:KSN11 LCJ8:LCJ11 LMF8:LMF11 LWB8:LWB11 MFX8:MFX11 MPT8:MPT11 MZP8:MZP11 NJL8:NJL11 NTH8:NTH11 ODD8:ODD11 OMZ8:OMZ11 OWV8:OWV11 PGR8:PGR11 PQN8:PQN11 QAJ8:QAJ11 QKF8:QKF11 QUB8:QUB11 RDX8:RDX11 RNT8:RNT11 RXP8:RXP11 SHL8:SHL11 SRH8:SRH11 TBD8:TBD11 TKZ8:TKZ11 TUV8:TUV11 UER8:UER11 UON8:UON11 UYJ8:UYJ11 VIF8:VIF11 VSB8:VSB11 WBX8:WBX11 WLT8:WLT11 WVP8:WVP11 H65542:H65545 JD65542:JD65545 SZ65542:SZ65545 ACV65542:ACV65545 AMR65542:AMR65545 AWN65542:AWN65545 BGJ65542:BGJ65545 BQF65542:BQF65545 CAB65542:CAB65545 CJX65542:CJX65545 CTT65542:CTT65545 DDP65542:DDP65545 DNL65542:DNL65545 DXH65542:DXH65545 EHD65542:EHD65545 EQZ65542:EQZ65545 FAV65542:FAV65545 FKR65542:FKR65545 FUN65542:FUN65545 GEJ65542:GEJ65545 GOF65542:GOF65545 GYB65542:GYB65545 HHX65542:HHX65545 HRT65542:HRT65545 IBP65542:IBP65545 ILL65542:ILL65545 IVH65542:IVH65545 JFD65542:JFD65545 JOZ65542:JOZ65545 JYV65542:JYV65545 KIR65542:KIR65545 KSN65542:KSN65545 LCJ65542:LCJ65545 LMF65542:LMF65545 LWB65542:LWB65545 MFX65542:MFX65545 MPT65542:MPT65545 MZP65542:MZP65545 NJL65542:NJL65545 NTH65542:NTH65545 ODD65542:ODD65545 OMZ65542:OMZ65545 OWV65542:OWV65545 PGR65542:PGR65545 PQN65542:PQN65545 QAJ65542:QAJ65545 QKF65542:QKF65545 QUB65542:QUB65545 RDX65542:RDX65545 RNT65542:RNT65545 RXP65542:RXP65545 SHL65542:SHL65545 SRH65542:SRH65545 TBD65542:TBD65545 TKZ65542:TKZ65545 TUV65542:TUV65545 UER65542:UER65545 UON65542:UON65545 UYJ65542:UYJ65545 VIF65542:VIF65545 VSB65542:VSB65545 WBX65542:WBX65545 WLT65542:WLT65545 WVP65542:WVP65545 H131078:H131081 JD131078:JD131081 SZ131078:SZ131081 ACV131078:ACV131081 AMR131078:AMR131081 AWN131078:AWN131081 BGJ131078:BGJ131081 BQF131078:BQF131081 CAB131078:CAB131081 CJX131078:CJX131081 CTT131078:CTT131081 DDP131078:DDP131081 DNL131078:DNL131081 DXH131078:DXH131081 EHD131078:EHD131081 EQZ131078:EQZ131081 FAV131078:FAV131081 FKR131078:FKR131081 FUN131078:FUN131081 GEJ131078:GEJ131081 GOF131078:GOF131081 GYB131078:GYB131081 HHX131078:HHX131081 HRT131078:HRT131081 IBP131078:IBP131081 ILL131078:ILL131081 IVH131078:IVH131081 JFD131078:JFD131081 JOZ131078:JOZ131081 JYV131078:JYV131081 KIR131078:KIR131081 KSN131078:KSN131081 LCJ131078:LCJ131081 LMF131078:LMF131081 LWB131078:LWB131081 MFX131078:MFX131081 MPT131078:MPT131081 MZP131078:MZP131081 NJL131078:NJL131081 NTH131078:NTH131081 ODD131078:ODD131081 OMZ131078:OMZ131081 OWV131078:OWV131081 PGR131078:PGR131081 PQN131078:PQN131081 QAJ131078:QAJ131081 QKF131078:QKF131081 QUB131078:QUB131081 RDX131078:RDX131081 RNT131078:RNT131081 RXP131078:RXP131081 SHL131078:SHL131081 SRH131078:SRH131081 TBD131078:TBD131081 TKZ131078:TKZ131081 TUV131078:TUV131081 UER131078:UER131081 UON131078:UON131081 UYJ131078:UYJ131081 VIF131078:VIF131081 VSB131078:VSB131081 WBX131078:WBX131081 WLT131078:WLT131081 WVP131078:WVP131081 H196614:H196617 JD196614:JD196617 SZ196614:SZ196617 ACV196614:ACV196617 AMR196614:AMR196617 AWN196614:AWN196617 BGJ196614:BGJ196617 BQF196614:BQF196617 CAB196614:CAB196617 CJX196614:CJX196617 CTT196614:CTT196617 DDP196614:DDP196617 DNL196614:DNL196617 DXH196614:DXH196617 EHD196614:EHD196617 EQZ196614:EQZ196617 FAV196614:FAV196617 FKR196614:FKR196617 FUN196614:FUN196617 GEJ196614:GEJ196617 GOF196614:GOF196617 GYB196614:GYB196617 HHX196614:HHX196617 HRT196614:HRT196617 IBP196614:IBP196617 ILL196614:ILL196617 IVH196614:IVH196617 JFD196614:JFD196617 JOZ196614:JOZ196617 JYV196614:JYV196617 KIR196614:KIR196617 KSN196614:KSN196617 LCJ196614:LCJ196617 LMF196614:LMF196617 LWB196614:LWB196617 MFX196614:MFX196617 MPT196614:MPT196617 MZP196614:MZP196617 NJL196614:NJL196617 NTH196614:NTH196617 ODD196614:ODD196617 OMZ196614:OMZ196617 OWV196614:OWV196617 PGR196614:PGR196617 PQN196614:PQN196617 QAJ196614:QAJ196617 QKF196614:QKF196617 QUB196614:QUB196617 RDX196614:RDX196617 RNT196614:RNT196617 RXP196614:RXP196617 SHL196614:SHL196617 SRH196614:SRH196617 TBD196614:TBD196617 TKZ196614:TKZ196617 TUV196614:TUV196617 UER196614:UER196617 UON196614:UON196617 UYJ196614:UYJ196617 VIF196614:VIF196617 VSB196614:VSB196617 WBX196614:WBX196617 WLT196614:WLT196617 WVP196614:WVP196617 H262150:H262153 JD262150:JD262153 SZ262150:SZ262153 ACV262150:ACV262153 AMR262150:AMR262153 AWN262150:AWN262153 BGJ262150:BGJ262153 BQF262150:BQF262153 CAB262150:CAB262153 CJX262150:CJX262153 CTT262150:CTT262153 DDP262150:DDP262153 DNL262150:DNL262153 DXH262150:DXH262153 EHD262150:EHD262153 EQZ262150:EQZ262153 FAV262150:FAV262153 FKR262150:FKR262153 FUN262150:FUN262153 GEJ262150:GEJ262153 GOF262150:GOF262153 GYB262150:GYB262153 HHX262150:HHX262153 HRT262150:HRT262153 IBP262150:IBP262153 ILL262150:ILL262153 IVH262150:IVH262153 JFD262150:JFD262153 JOZ262150:JOZ262153 JYV262150:JYV262153 KIR262150:KIR262153 KSN262150:KSN262153 LCJ262150:LCJ262153 LMF262150:LMF262153 LWB262150:LWB262153 MFX262150:MFX262153 MPT262150:MPT262153 MZP262150:MZP262153 NJL262150:NJL262153 NTH262150:NTH262153 ODD262150:ODD262153 OMZ262150:OMZ262153 OWV262150:OWV262153 PGR262150:PGR262153 PQN262150:PQN262153 QAJ262150:QAJ262153 QKF262150:QKF262153 QUB262150:QUB262153 RDX262150:RDX262153 RNT262150:RNT262153 RXP262150:RXP262153 SHL262150:SHL262153 SRH262150:SRH262153 TBD262150:TBD262153 TKZ262150:TKZ262153 TUV262150:TUV262153 UER262150:UER262153 UON262150:UON262153 UYJ262150:UYJ262153 VIF262150:VIF262153 VSB262150:VSB262153 WBX262150:WBX262153 WLT262150:WLT262153 WVP262150:WVP262153 H327686:H327689 JD327686:JD327689 SZ327686:SZ327689 ACV327686:ACV327689 AMR327686:AMR327689 AWN327686:AWN327689 BGJ327686:BGJ327689 BQF327686:BQF327689 CAB327686:CAB327689 CJX327686:CJX327689 CTT327686:CTT327689 DDP327686:DDP327689 DNL327686:DNL327689 DXH327686:DXH327689 EHD327686:EHD327689 EQZ327686:EQZ327689 FAV327686:FAV327689 FKR327686:FKR327689 FUN327686:FUN327689 GEJ327686:GEJ327689 GOF327686:GOF327689 GYB327686:GYB327689 HHX327686:HHX327689 HRT327686:HRT327689 IBP327686:IBP327689 ILL327686:ILL327689 IVH327686:IVH327689 JFD327686:JFD327689 JOZ327686:JOZ327689 JYV327686:JYV327689 KIR327686:KIR327689 KSN327686:KSN327689 LCJ327686:LCJ327689 LMF327686:LMF327689 LWB327686:LWB327689 MFX327686:MFX327689 MPT327686:MPT327689 MZP327686:MZP327689 NJL327686:NJL327689 NTH327686:NTH327689 ODD327686:ODD327689 OMZ327686:OMZ327689 OWV327686:OWV327689 PGR327686:PGR327689 PQN327686:PQN327689 QAJ327686:QAJ327689 QKF327686:QKF327689 QUB327686:QUB327689 RDX327686:RDX327689 RNT327686:RNT327689 RXP327686:RXP327689 SHL327686:SHL327689 SRH327686:SRH327689 TBD327686:TBD327689 TKZ327686:TKZ327689 TUV327686:TUV327689 UER327686:UER327689 UON327686:UON327689 UYJ327686:UYJ327689 VIF327686:VIF327689 VSB327686:VSB327689 WBX327686:WBX327689 WLT327686:WLT327689 WVP327686:WVP327689 H393222:H393225 JD393222:JD393225 SZ393222:SZ393225 ACV393222:ACV393225 AMR393222:AMR393225 AWN393222:AWN393225 BGJ393222:BGJ393225 BQF393222:BQF393225 CAB393222:CAB393225 CJX393222:CJX393225 CTT393222:CTT393225 DDP393222:DDP393225 DNL393222:DNL393225 DXH393222:DXH393225 EHD393222:EHD393225 EQZ393222:EQZ393225 FAV393222:FAV393225 FKR393222:FKR393225 FUN393222:FUN393225 GEJ393222:GEJ393225 GOF393222:GOF393225 GYB393222:GYB393225 HHX393222:HHX393225 HRT393222:HRT393225 IBP393222:IBP393225 ILL393222:ILL393225 IVH393222:IVH393225 JFD393222:JFD393225 JOZ393222:JOZ393225 JYV393222:JYV393225 KIR393222:KIR393225 KSN393222:KSN393225 LCJ393222:LCJ393225 LMF393222:LMF393225 LWB393222:LWB393225 MFX393222:MFX393225 MPT393222:MPT393225 MZP393222:MZP393225 NJL393222:NJL393225 NTH393222:NTH393225 ODD393222:ODD393225 OMZ393222:OMZ393225 OWV393222:OWV393225 PGR393222:PGR393225 PQN393222:PQN393225 QAJ393222:QAJ393225 QKF393222:QKF393225 QUB393222:QUB393225 RDX393222:RDX393225 RNT393222:RNT393225 RXP393222:RXP393225 SHL393222:SHL393225 SRH393222:SRH393225 TBD393222:TBD393225 TKZ393222:TKZ393225 TUV393222:TUV393225 UER393222:UER393225 UON393222:UON393225 UYJ393222:UYJ393225 VIF393222:VIF393225 VSB393222:VSB393225 WBX393222:WBX393225 WLT393222:WLT393225 WVP393222:WVP393225 H458758:H458761 JD458758:JD458761 SZ458758:SZ458761 ACV458758:ACV458761 AMR458758:AMR458761 AWN458758:AWN458761 BGJ458758:BGJ458761 BQF458758:BQF458761 CAB458758:CAB458761 CJX458758:CJX458761 CTT458758:CTT458761 DDP458758:DDP458761 DNL458758:DNL458761 DXH458758:DXH458761 EHD458758:EHD458761 EQZ458758:EQZ458761 FAV458758:FAV458761 FKR458758:FKR458761 FUN458758:FUN458761 GEJ458758:GEJ458761 GOF458758:GOF458761 GYB458758:GYB458761 HHX458758:HHX458761 HRT458758:HRT458761 IBP458758:IBP458761 ILL458758:ILL458761 IVH458758:IVH458761 JFD458758:JFD458761 JOZ458758:JOZ458761 JYV458758:JYV458761 KIR458758:KIR458761 KSN458758:KSN458761 LCJ458758:LCJ458761 LMF458758:LMF458761 LWB458758:LWB458761 MFX458758:MFX458761 MPT458758:MPT458761 MZP458758:MZP458761 NJL458758:NJL458761 NTH458758:NTH458761 ODD458758:ODD458761 OMZ458758:OMZ458761 OWV458758:OWV458761 PGR458758:PGR458761 PQN458758:PQN458761 QAJ458758:QAJ458761 QKF458758:QKF458761 QUB458758:QUB458761 RDX458758:RDX458761 RNT458758:RNT458761 RXP458758:RXP458761 SHL458758:SHL458761 SRH458758:SRH458761 TBD458758:TBD458761 TKZ458758:TKZ458761 TUV458758:TUV458761 UER458758:UER458761 UON458758:UON458761 UYJ458758:UYJ458761 VIF458758:VIF458761 VSB458758:VSB458761 WBX458758:WBX458761 WLT458758:WLT458761 WVP458758:WVP458761 H524294:H524297 JD524294:JD524297 SZ524294:SZ524297 ACV524294:ACV524297 AMR524294:AMR524297 AWN524294:AWN524297 BGJ524294:BGJ524297 BQF524294:BQF524297 CAB524294:CAB524297 CJX524294:CJX524297 CTT524294:CTT524297 DDP524294:DDP524297 DNL524294:DNL524297 DXH524294:DXH524297 EHD524294:EHD524297 EQZ524294:EQZ524297 FAV524294:FAV524297 FKR524294:FKR524297 FUN524294:FUN524297 GEJ524294:GEJ524297 GOF524294:GOF524297 GYB524294:GYB524297 HHX524294:HHX524297 HRT524294:HRT524297 IBP524294:IBP524297 ILL524294:ILL524297 IVH524294:IVH524297 JFD524294:JFD524297 JOZ524294:JOZ524297 JYV524294:JYV524297 KIR524294:KIR524297 KSN524294:KSN524297 LCJ524294:LCJ524297 LMF524294:LMF524297 LWB524294:LWB524297 MFX524294:MFX524297 MPT524294:MPT524297 MZP524294:MZP524297 NJL524294:NJL524297 NTH524294:NTH524297 ODD524294:ODD524297 OMZ524294:OMZ524297 OWV524294:OWV524297 PGR524294:PGR524297 PQN524294:PQN524297 QAJ524294:QAJ524297 QKF524294:QKF524297 QUB524294:QUB524297 RDX524294:RDX524297 RNT524294:RNT524297 RXP524294:RXP524297 SHL524294:SHL524297 SRH524294:SRH524297 TBD524294:TBD524297 TKZ524294:TKZ524297 TUV524294:TUV524297 UER524294:UER524297 UON524294:UON524297 UYJ524294:UYJ524297 VIF524294:VIF524297 VSB524294:VSB524297 WBX524294:WBX524297 WLT524294:WLT524297 WVP524294:WVP524297 H589830:H589833 JD589830:JD589833 SZ589830:SZ589833 ACV589830:ACV589833 AMR589830:AMR589833 AWN589830:AWN589833 BGJ589830:BGJ589833 BQF589830:BQF589833 CAB589830:CAB589833 CJX589830:CJX589833 CTT589830:CTT589833 DDP589830:DDP589833 DNL589830:DNL589833 DXH589830:DXH589833 EHD589830:EHD589833 EQZ589830:EQZ589833 FAV589830:FAV589833 FKR589830:FKR589833 FUN589830:FUN589833 GEJ589830:GEJ589833 GOF589830:GOF589833 GYB589830:GYB589833 HHX589830:HHX589833 HRT589830:HRT589833 IBP589830:IBP589833 ILL589830:ILL589833 IVH589830:IVH589833 JFD589830:JFD589833 JOZ589830:JOZ589833 JYV589830:JYV589833 KIR589830:KIR589833 KSN589830:KSN589833 LCJ589830:LCJ589833 LMF589830:LMF589833 LWB589830:LWB589833 MFX589830:MFX589833 MPT589830:MPT589833 MZP589830:MZP589833 NJL589830:NJL589833 NTH589830:NTH589833 ODD589830:ODD589833 OMZ589830:OMZ589833 OWV589830:OWV589833 PGR589830:PGR589833 PQN589830:PQN589833 QAJ589830:QAJ589833 QKF589830:QKF589833 QUB589830:QUB589833 RDX589830:RDX589833 RNT589830:RNT589833 RXP589830:RXP589833 SHL589830:SHL589833 SRH589830:SRH589833 TBD589830:TBD589833 TKZ589830:TKZ589833 TUV589830:TUV589833 UER589830:UER589833 UON589830:UON589833 UYJ589830:UYJ589833 VIF589830:VIF589833 VSB589830:VSB589833 WBX589830:WBX589833 WLT589830:WLT589833 WVP589830:WVP589833 H655366:H655369 JD655366:JD655369 SZ655366:SZ655369 ACV655366:ACV655369 AMR655366:AMR655369 AWN655366:AWN655369 BGJ655366:BGJ655369 BQF655366:BQF655369 CAB655366:CAB655369 CJX655366:CJX655369 CTT655366:CTT655369 DDP655366:DDP655369 DNL655366:DNL655369 DXH655366:DXH655369 EHD655366:EHD655369 EQZ655366:EQZ655369 FAV655366:FAV655369 FKR655366:FKR655369 FUN655366:FUN655369 GEJ655366:GEJ655369 GOF655366:GOF655369 GYB655366:GYB655369 HHX655366:HHX655369 HRT655366:HRT655369 IBP655366:IBP655369 ILL655366:ILL655369 IVH655366:IVH655369 JFD655366:JFD655369 JOZ655366:JOZ655369 JYV655366:JYV655369 KIR655366:KIR655369 KSN655366:KSN655369 LCJ655366:LCJ655369 LMF655366:LMF655369 LWB655366:LWB655369 MFX655366:MFX655369 MPT655366:MPT655369 MZP655366:MZP655369 NJL655366:NJL655369 NTH655366:NTH655369 ODD655366:ODD655369 OMZ655366:OMZ655369 OWV655366:OWV655369 PGR655366:PGR655369 PQN655366:PQN655369 QAJ655366:QAJ655369 QKF655366:QKF655369 QUB655366:QUB655369 RDX655366:RDX655369 RNT655366:RNT655369 RXP655366:RXP655369 SHL655366:SHL655369 SRH655366:SRH655369 TBD655366:TBD655369 TKZ655366:TKZ655369 TUV655366:TUV655369 UER655366:UER655369 UON655366:UON655369 UYJ655366:UYJ655369 VIF655366:VIF655369 VSB655366:VSB655369 WBX655366:WBX655369 WLT655366:WLT655369 WVP655366:WVP655369 H720902:H720905 JD720902:JD720905 SZ720902:SZ720905 ACV720902:ACV720905 AMR720902:AMR720905 AWN720902:AWN720905 BGJ720902:BGJ720905 BQF720902:BQF720905 CAB720902:CAB720905 CJX720902:CJX720905 CTT720902:CTT720905 DDP720902:DDP720905 DNL720902:DNL720905 DXH720902:DXH720905 EHD720902:EHD720905 EQZ720902:EQZ720905 FAV720902:FAV720905 FKR720902:FKR720905 FUN720902:FUN720905 GEJ720902:GEJ720905 GOF720902:GOF720905 GYB720902:GYB720905 HHX720902:HHX720905 HRT720902:HRT720905 IBP720902:IBP720905 ILL720902:ILL720905 IVH720902:IVH720905 JFD720902:JFD720905 JOZ720902:JOZ720905 JYV720902:JYV720905 KIR720902:KIR720905 KSN720902:KSN720905 LCJ720902:LCJ720905 LMF720902:LMF720905 LWB720902:LWB720905 MFX720902:MFX720905 MPT720902:MPT720905 MZP720902:MZP720905 NJL720902:NJL720905 NTH720902:NTH720905 ODD720902:ODD720905 OMZ720902:OMZ720905 OWV720902:OWV720905 PGR720902:PGR720905 PQN720902:PQN720905 QAJ720902:QAJ720905 QKF720902:QKF720905 QUB720902:QUB720905 RDX720902:RDX720905 RNT720902:RNT720905 RXP720902:RXP720905 SHL720902:SHL720905 SRH720902:SRH720905 TBD720902:TBD720905 TKZ720902:TKZ720905 TUV720902:TUV720905 UER720902:UER720905 UON720902:UON720905 UYJ720902:UYJ720905 VIF720902:VIF720905 VSB720902:VSB720905 WBX720902:WBX720905 WLT720902:WLT720905 WVP720902:WVP720905 H786438:H786441 JD786438:JD786441 SZ786438:SZ786441 ACV786438:ACV786441 AMR786438:AMR786441 AWN786438:AWN786441 BGJ786438:BGJ786441 BQF786438:BQF786441 CAB786438:CAB786441 CJX786438:CJX786441 CTT786438:CTT786441 DDP786438:DDP786441 DNL786438:DNL786441 DXH786438:DXH786441 EHD786438:EHD786441 EQZ786438:EQZ786441 FAV786438:FAV786441 FKR786438:FKR786441 FUN786438:FUN786441 GEJ786438:GEJ786441 GOF786438:GOF786441 GYB786438:GYB786441 HHX786438:HHX786441 HRT786438:HRT786441 IBP786438:IBP786441 ILL786438:ILL786441 IVH786438:IVH786441 JFD786438:JFD786441 JOZ786438:JOZ786441 JYV786438:JYV786441 KIR786438:KIR786441 KSN786438:KSN786441 LCJ786438:LCJ786441 LMF786438:LMF786441 LWB786438:LWB786441 MFX786438:MFX786441 MPT786438:MPT786441 MZP786438:MZP786441 NJL786438:NJL786441 NTH786438:NTH786441 ODD786438:ODD786441 OMZ786438:OMZ786441 OWV786438:OWV786441 PGR786438:PGR786441 PQN786438:PQN786441 QAJ786438:QAJ786441 QKF786438:QKF786441 QUB786438:QUB786441 RDX786438:RDX786441 RNT786438:RNT786441 RXP786438:RXP786441 SHL786438:SHL786441 SRH786438:SRH786441 TBD786438:TBD786441 TKZ786438:TKZ786441 TUV786438:TUV786441 UER786438:UER786441 UON786438:UON786441 UYJ786438:UYJ786441 VIF786438:VIF786441 VSB786438:VSB786441 WBX786438:WBX786441 WLT786438:WLT786441 WVP786438:WVP786441 H851974:H851977 JD851974:JD851977 SZ851974:SZ851977 ACV851974:ACV851977 AMR851974:AMR851977 AWN851974:AWN851977 BGJ851974:BGJ851977 BQF851974:BQF851977 CAB851974:CAB851977 CJX851974:CJX851977 CTT851974:CTT851977 DDP851974:DDP851977 DNL851974:DNL851977 DXH851974:DXH851977 EHD851974:EHD851977 EQZ851974:EQZ851977 FAV851974:FAV851977 FKR851974:FKR851977 FUN851974:FUN851977 GEJ851974:GEJ851977 GOF851974:GOF851977 GYB851974:GYB851977 HHX851974:HHX851977 HRT851974:HRT851977 IBP851974:IBP851977 ILL851974:ILL851977 IVH851974:IVH851977 JFD851974:JFD851977 JOZ851974:JOZ851977 JYV851974:JYV851977 KIR851974:KIR851977 KSN851974:KSN851977 LCJ851974:LCJ851977 LMF851974:LMF851977 LWB851974:LWB851977 MFX851974:MFX851977 MPT851974:MPT851977 MZP851974:MZP851977 NJL851974:NJL851977 NTH851974:NTH851977 ODD851974:ODD851977 OMZ851974:OMZ851977 OWV851974:OWV851977 PGR851974:PGR851977 PQN851974:PQN851977 QAJ851974:QAJ851977 QKF851974:QKF851977 QUB851974:QUB851977 RDX851974:RDX851977 RNT851974:RNT851977 RXP851974:RXP851977 SHL851974:SHL851977 SRH851974:SRH851977 TBD851974:TBD851977 TKZ851974:TKZ851977 TUV851974:TUV851977 UER851974:UER851977 UON851974:UON851977 UYJ851974:UYJ851977 VIF851974:VIF851977 VSB851974:VSB851977 WBX851974:WBX851977 WLT851974:WLT851977 WVP851974:WVP851977 H917510:H917513 JD917510:JD917513 SZ917510:SZ917513 ACV917510:ACV917513 AMR917510:AMR917513 AWN917510:AWN917513 BGJ917510:BGJ917513 BQF917510:BQF917513 CAB917510:CAB917513 CJX917510:CJX917513 CTT917510:CTT917513 DDP917510:DDP917513 DNL917510:DNL917513 DXH917510:DXH917513 EHD917510:EHD917513 EQZ917510:EQZ917513 FAV917510:FAV917513 FKR917510:FKR917513 FUN917510:FUN917513 GEJ917510:GEJ917513 GOF917510:GOF917513 GYB917510:GYB917513 HHX917510:HHX917513 HRT917510:HRT917513 IBP917510:IBP917513 ILL917510:ILL917513 IVH917510:IVH917513 JFD917510:JFD917513 JOZ917510:JOZ917513 JYV917510:JYV917513 KIR917510:KIR917513 KSN917510:KSN917513 LCJ917510:LCJ917513 LMF917510:LMF917513 LWB917510:LWB917513 MFX917510:MFX917513 MPT917510:MPT917513 MZP917510:MZP917513 NJL917510:NJL917513 NTH917510:NTH917513 ODD917510:ODD917513 OMZ917510:OMZ917513 OWV917510:OWV917513 PGR917510:PGR917513 PQN917510:PQN917513 QAJ917510:QAJ917513 QKF917510:QKF917513 QUB917510:QUB917513 RDX917510:RDX917513 RNT917510:RNT917513 RXP917510:RXP917513 SHL917510:SHL917513 SRH917510:SRH917513 TBD917510:TBD917513 TKZ917510:TKZ917513 TUV917510:TUV917513 UER917510:UER917513 UON917510:UON917513 UYJ917510:UYJ917513 VIF917510:VIF917513 VSB917510:VSB917513 WBX917510:WBX917513 WLT917510:WLT917513 WVP917510:WVP917513 H983046:H983049 JD983046:JD983049 SZ983046:SZ983049 ACV983046:ACV983049 AMR983046:AMR983049 AWN983046:AWN983049 BGJ983046:BGJ983049 BQF983046:BQF983049 CAB983046:CAB983049 CJX983046:CJX983049 CTT983046:CTT983049 DDP983046:DDP983049 DNL983046:DNL983049 DXH983046:DXH983049 EHD983046:EHD983049 EQZ983046:EQZ983049 FAV983046:FAV983049 FKR983046:FKR983049 FUN983046:FUN983049 GEJ983046:GEJ983049 GOF983046:GOF983049 GYB983046:GYB983049 HHX983046:HHX983049 HRT983046:HRT983049 IBP983046:IBP983049 ILL983046:ILL983049 IVH983046:IVH983049 JFD983046:JFD983049 JOZ983046:JOZ983049 JYV983046:JYV983049 KIR983046:KIR983049 KSN983046:KSN983049 LCJ983046:LCJ983049 LMF983046:LMF983049 LWB983046:LWB983049 MFX983046:MFX983049 MPT983046:MPT983049 MZP983046:MZP983049 NJL983046:NJL983049 NTH983046:NTH983049 ODD983046:ODD983049 OMZ983046:OMZ983049 OWV983046:OWV983049 PGR983046:PGR983049 PQN983046:PQN983049 QAJ983046:QAJ983049 QKF983046:QKF983049 QUB983046:QUB983049 RDX983046:RDX983049 RNT983046:RNT983049 RXP983046:RXP983049 SHL983046:SHL983049 SRH983046:SRH983049 TBD983046:TBD983049 TKZ983046:TKZ983049 TUV983046:TUV983049 UER983046:UER983049 UON983046:UON983049 UYJ983046:UYJ983049 VIF983046:VIF983049 VSB983046:VSB983049 WBX983046:WBX983049 WLT983046:WLT983049 WVP983046:WVP983049 R11 JN11 TJ11 ADF11 ANB11 AWX11 BGT11 BQP11 CAL11 CKH11 CUD11 DDZ11 DNV11 DXR11 EHN11 ERJ11 FBF11 FLB11 FUX11 GET11 GOP11 GYL11 HIH11 HSD11 IBZ11 ILV11 IVR11 JFN11 JPJ11 JZF11 KJB11 KSX11 LCT11 LMP11 LWL11 MGH11 MQD11 MZZ11 NJV11 NTR11 ODN11 ONJ11 OXF11 PHB11 PQX11 QAT11 QKP11 QUL11 REH11 ROD11 RXZ11 SHV11 SRR11 TBN11 TLJ11 TVF11 UFB11 UOX11 UYT11 VIP11 VSL11 WCH11 WMD11 WVZ11 R65545 JN65545 TJ65545 ADF65545 ANB65545 AWX65545 BGT65545 BQP65545 CAL65545 CKH65545 CUD65545 DDZ65545 DNV65545 DXR65545 EHN65545 ERJ65545 FBF65545 FLB65545 FUX65545 GET65545 GOP65545 GYL65545 HIH65545 HSD65545 IBZ65545 ILV65545 IVR65545 JFN65545 JPJ65545 JZF65545 KJB65545 KSX65545 LCT65545 LMP65545 LWL65545 MGH65545 MQD65545 MZZ65545 NJV65545 NTR65545 ODN65545 ONJ65545 OXF65545 PHB65545 PQX65545 QAT65545 QKP65545 QUL65545 REH65545 ROD65545 RXZ65545 SHV65545 SRR65545 TBN65545 TLJ65545 TVF65545 UFB65545 UOX65545 UYT65545 VIP65545 VSL65545 WCH65545 WMD65545 WVZ65545 R131081 JN131081 TJ131081 ADF131081 ANB131081 AWX131081 BGT131081 BQP131081 CAL131081 CKH131081 CUD131081 DDZ131081 DNV131081 DXR131081 EHN131081 ERJ131081 FBF131081 FLB131081 FUX131081 GET131081 GOP131081 GYL131081 HIH131081 HSD131081 IBZ131081 ILV131081 IVR131081 JFN131081 JPJ131081 JZF131081 KJB131081 KSX131081 LCT131081 LMP131081 LWL131081 MGH131081 MQD131081 MZZ131081 NJV131081 NTR131081 ODN131081 ONJ131081 OXF131081 PHB131081 PQX131081 QAT131081 QKP131081 QUL131081 REH131081 ROD131081 RXZ131081 SHV131081 SRR131081 TBN131081 TLJ131081 TVF131081 UFB131081 UOX131081 UYT131081 VIP131081 VSL131081 WCH131081 WMD131081 WVZ131081 R196617 JN196617 TJ196617 ADF196617 ANB196617 AWX196617 BGT196617 BQP196617 CAL196617 CKH196617 CUD196617 DDZ196617 DNV196617 DXR196617 EHN196617 ERJ196617 FBF196617 FLB196617 FUX196617 GET196617 GOP196617 GYL196617 HIH196617 HSD196617 IBZ196617 ILV196617 IVR196617 JFN196617 JPJ196617 JZF196617 KJB196617 KSX196617 LCT196617 LMP196617 LWL196617 MGH196617 MQD196617 MZZ196617 NJV196617 NTR196617 ODN196617 ONJ196617 OXF196617 PHB196617 PQX196617 QAT196617 QKP196617 QUL196617 REH196617 ROD196617 RXZ196617 SHV196617 SRR196617 TBN196617 TLJ196617 TVF196617 UFB196617 UOX196617 UYT196617 VIP196617 VSL196617 WCH196617 WMD196617 WVZ196617 R262153 JN262153 TJ262153 ADF262153 ANB262153 AWX262153 BGT262153 BQP262153 CAL262153 CKH262153 CUD262153 DDZ262153 DNV262153 DXR262153 EHN262153 ERJ262153 FBF262153 FLB262153 FUX262153 GET262153 GOP262153 GYL262153 HIH262153 HSD262153 IBZ262153 ILV262153 IVR262153 JFN262153 JPJ262153 JZF262153 KJB262153 KSX262153 LCT262153 LMP262153 LWL262153 MGH262153 MQD262153 MZZ262153 NJV262153 NTR262153 ODN262153 ONJ262153 OXF262153 PHB262153 PQX262153 QAT262153 QKP262153 QUL262153 REH262153 ROD262153 RXZ262153 SHV262153 SRR262153 TBN262153 TLJ262153 TVF262153 UFB262153 UOX262153 UYT262153 VIP262153 VSL262153 WCH262153 WMD262153 WVZ262153 R327689 JN327689 TJ327689 ADF327689 ANB327689 AWX327689 BGT327689 BQP327689 CAL327689 CKH327689 CUD327689 DDZ327689 DNV327689 DXR327689 EHN327689 ERJ327689 FBF327689 FLB327689 FUX327689 GET327689 GOP327689 GYL327689 HIH327689 HSD327689 IBZ327689 ILV327689 IVR327689 JFN327689 JPJ327689 JZF327689 KJB327689 KSX327689 LCT327689 LMP327689 LWL327689 MGH327689 MQD327689 MZZ327689 NJV327689 NTR327689 ODN327689 ONJ327689 OXF327689 PHB327689 PQX327689 QAT327689 QKP327689 QUL327689 REH327689 ROD327689 RXZ327689 SHV327689 SRR327689 TBN327689 TLJ327689 TVF327689 UFB327689 UOX327689 UYT327689 VIP327689 VSL327689 WCH327689 WMD327689 WVZ327689 R393225 JN393225 TJ393225 ADF393225 ANB393225 AWX393225 BGT393225 BQP393225 CAL393225 CKH393225 CUD393225 DDZ393225 DNV393225 DXR393225 EHN393225 ERJ393225 FBF393225 FLB393225 FUX393225 GET393225 GOP393225 GYL393225 HIH393225 HSD393225 IBZ393225 ILV393225 IVR393225 JFN393225 JPJ393225 JZF393225 KJB393225 KSX393225 LCT393225 LMP393225 LWL393225 MGH393225 MQD393225 MZZ393225 NJV393225 NTR393225 ODN393225 ONJ393225 OXF393225 PHB393225 PQX393225 QAT393225 QKP393225 QUL393225 REH393225 ROD393225 RXZ393225 SHV393225 SRR393225 TBN393225 TLJ393225 TVF393225 UFB393225 UOX393225 UYT393225 VIP393225 VSL393225 WCH393225 WMD393225 WVZ393225 R458761 JN458761 TJ458761 ADF458761 ANB458761 AWX458761 BGT458761 BQP458761 CAL458761 CKH458761 CUD458761 DDZ458761 DNV458761 DXR458761 EHN458761 ERJ458761 FBF458761 FLB458761 FUX458761 GET458761 GOP458761 GYL458761 HIH458761 HSD458761 IBZ458761 ILV458761 IVR458761 JFN458761 JPJ458761 JZF458761 KJB458761 KSX458761 LCT458761 LMP458761 LWL458761 MGH458761 MQD458761 MZZ458761 NJV458761 NTR458761 ODN458761 ONJ458761 OXF458761 PHB458761 PQX458761 QAT458761 QKP458761 QUL458761 REH458761 ROD458761 RXZ458761 SHV458761 SRR458761 TBN458761 TLJ458761 TVF458761 UFB458761 UOX458761 UYT458761 VIP458761 VSL458761 WCH458761 WMD458761 WVZ458761 R524297 JN524297 TJ524297 ADF524297 ANB524297 AWX524297 BGT524297 BQP524297 CAL524297 CKH524297 CUD524297 DDZ524297 DNV524297 DXR524297 EHN524297 ERJ524297 FBF524297 FLB524297 FUX524297 GET524297 GOP524297 GYL524297 HIH524297 HSD524297 IBZ524297 ILV524297 IVR524297 JFN524297 JPJ524297 JZF524297 KJB524297 KSX524297 LCT524297 LMP524297 LWL524297 MGH524297 MQD524297 MZZ524297 NJV524297 NTR524297 ODN524297 ONJ524297 OXF524297 PHB524297 PQX524297 QAT524297 QKP524297 QUL524297 REH524297 ROD524297 RXZ524297 SHV524297 SRR524297 TBN524297 TLJ524297 TVF524297 UFB524297 UOX524297 UYT524297 VIP524297 VSL524297 WCH524297 WMD524297 WVZ524297 R589833 JN589833 TJ589833 ADF589833 ANB589833 AWX589833 BGT589833 BQP589833 CAL589833 CKH589833 CUD589833 DDZ589833 DNV589833 DXR589833 EHN589833 ERJ589833 FBF589833 FLB589833 FUX589833 GET589833 GOP589833 GYL589833 HIH589833 HSD589833 IBZ589833 ILV589833 IVR589833 JFN589833 JPJ589833 JZF589833 KJB589833 KSX589833 LCT589833 LMP589833 LWL589833 MGH589833 MQD589833 MZZ589833 NJV589833 NTR589833 ODN589833 ONJ589833 OXF589833 PHB589833 PQX589833 QAT589833 QKP589833 QUL589833 REH589833 ROD589833 RXZ589833 SHV589833 SRR589833 TBN589833 TLJ589833 TVF589833 UFB589833 UOX589833 UYT589833 VIP589833 VSL589833 WCH589833 WMD589833 WVZ589833 R655369 JN655369 TJ655369 ADF655369 ANB655369 AWX655369 BGT655369 BQP655369 CAL655369 CKH655369 CUD655369 DDZ655369 DNV655369 DXR655369 EHN655369 ERJ655369 FBF655369 FLB655369 FUX655369 GET655369 GOP655369 GYL655369 HIH655369 HSD655369 IBZ655369 ILV655369 IVR655369 JFN655369 JPJ655369 JZF655369 KJB655369 KSX655369 LCT655369 LMP655369 LWL655369 MGH655369 MQD655369 MZZ655369 NJV655369 NTR655369 ODN655369 ONJ655369 OXF655369 PHB655369 PQX655369 QAT655369 QKP655369 QUL655369 REH655369 ROD655369 RXZ655369 SHV655369 SRR655369 TBN655369 TLJ655369 TVF655369 UFB655369 UOX655369 UYT655369 VIP655369 VSL655369 WCH655369 WMD655369 WVZ655369 R720905 JN720905 TJ720905 ADF720905 ANB720905 AWX720905 BGT720905 BQP720905 CAL720905 CKH720905 CUD720905 DDZ720905 DNV720905 DXR720905 EHN720905 ERJ720905 FBF720905 FLB720905 FUX720905 GET720905 GOP720905 GYL720905 HIH720905 HSD720905 IBZ720905 ILV720905 IVR720905 JFN720905 JPJ720905 JZF720905 KJB720905 KSX720905 LCT720905 LMP720905 LWL720905 MGH720905 MQD720905 MZZ720905 NJV720905 NTR720905 ODN720905 ONJ720905 OXF720905 PHB720905 PQX720905 QAT720905 QKP720905 QUL720905 REH720905 ROD720905 RXZ720905 SHV720905 SRR720905 TBN720905 TLJ720905 TVF720905 UFB720905 UOX720905 UYT720905 VIP720905 VSL720905 WCH720905 WMD720905 WVZ720905 R786441 JN786441 TJ786441 ADF786441 ANB786441 AWX786441 BGT786441 BQP786441 CAL786441 CKH786441 CUD786441 DDZ786441 DNV786441 DXR786441 EHN786441 ERJ786441 FBF786441 FLB786441 FUX786441 GET786441 GOP786441 GYL786441 HIH786441 HSD786441 IBZ786441 ILV786441 IVR786441 JFN786441 JPJ786441 JZF786441 KJB786441 KSX786441 LCT786441 LMP786441 LWL786441 MGH786441 MQD786441 MZZ786441 NJV786441 NTR786441 ODN786441 ONJ786441 OXF786441 PHB786441 PQX786441 QAT786441 QKP786441 QUL786441 REH786441 ROD786441 RXZ786441 SHV786441 SRR786441 TBN786441 TLJ786441 TVF786441 UFB786441 UOX786441 UYT786441 VIP786441 VSL786441 WCH786441 WMD786441 WVZ786441 R851977 JN851977 TJ851977 ADF851977 ANB851977 AWX851977 BGT851977 BQP851977 CAL851977 CKH851977 CUD851977 DDZ851977 DNV851977 DXR851977 EHN851977 ERJ851977 FBF851977 FLB851977 FUX851977 GET851977 GOP851977 GYL851977 HIH851977 HSD851977 IBZ851977 ILV851977 IVR851977 JFN851977 JPJ851977 JZF851977 KJB851977 KSX851977 LCT851977 LMP851977 LWL851977 MGH851977 MQD851977 MZZ851977 NJV851977 NTR851977 ODN851977 ONJ851977 OXF851977 PHB851977 PQX851977 QAT851977 QKP851977 QUL851977 REH851977 ROD851977 RXZ851977 SHV851977 SRR851977 TBN851977 TLJ851977 TVF851977 UFB851977 UOX851977 UYT851977 VIP851977 VSL851977 WCH851977 WMD851977 WVZ851977 R917513 JN917513 TJ917513 ADF917513 ANB917513 AWX917513 BGT917513 BQP917513 CAL917513 CKH917513 CUD917513 DDZ917513 DNV917513 DXR917513 EHN917513 ERJ917513 FBF917513 FLB917513 FUX917513 GET917513 GOP917513 GYL917513 HIH917513 HSD917513 IBZ917513 ILV917513 IVR917513 JFN917513 JPJ917513 JZF917513 KJB917513 KSX917513 LCT917513 LMP917513 LWL917513 MGH917513 MQD917513 MZZ917513 NJV917513 NTR917513 ODN917513 ONJ917513 OXF917513 PHB917513 PQX917513 QAT917513 QKP917513 QUL917513 REH917513 ROD917513 RXZ917513 SHV917513 SRR917513 TBN917513 TLJ917513 TVF917513 UFB917513 UOX917513 UYT917513 VIP917513 VSL917513 WCH917513 WMD917513 WVZ917513 R983049 JN983049 TJ983049 ADF983049 ANB983049 AWX983049 BGT983049 BQP983049 CAL983049 CKH983049 CUD983049 DDZ983049 DNV983049 DXR983049 EHN983049 ERJ983049 FBF983049 FLB983049 FUX983049 GET983049 GOP983049 GYL983049 HIH983049 HSD983049 IBZ983049 ILV983049 IVR983049 JFN983049 JPJ983049 JZF983049 KJB983049 KSX983049 LCT983049 LMP983049 LWL983049 MGH983049 MQD983049 MZZ983049 NJV983049 NTR983049 ODN983049 ONJ983049 OXF983049 PHB983049 PQX983049 QAT983049 QKP983049 QUL983049 REH983049 ROD983049 RXZ983049 SHV983049 SRR983049 TBN983049 TLJ983049 TVF983049 UFB983049 UOX983049 UYT983049 VIP983049 VSL983049 WCH983049 WMD983049 WVZ983049 AF18:AF21 KB18:KB21 TX18:TX21 ADT18:ADT21 ANP18:ANP21 AXL18:AXL21 BHH18:BHH21 BRD18:BRD21 CAZ18:CAZ21 CKV18:CKV21 CUR18:CUR21 DEN18:DEN21 DOJ18:DOJ21 DYF18:DYF21 EIB18:EIB21 ERX18:ERX21 FBT18:FBT21 FLP18:FLP21 FVL18:FVL21 GFH18:GFH21 GPD18:GPD21 GYZ18:GYZ21 HIV18:HIV21 HSR18:HSR21 ICN18:ICN21 IMJ18:IMJ21 IWF18:IWF21 JGB18:JGB21 JPX18:JPX21 JZT18:JZT21 KJP18:KJP21 KTL18:KTL21 LDH18:LDH21 LND18:LND21 LWZ18:LWZ21 MGV18:MGV21 MQR18:MQR21 NAN18:NAN21 NKJ18:NKJ21 NUF18:NUF21 OEB18:OEB21 ONX18:ONX21 OXT18:OXT21 PHP18:PHP21 PRL18:PRL21 QBH18:QBH21 QLD18:QLD21 QUZ18:QUZ21 REV18:REV21 ROR18:ROR21 RYN18:RYN21 SIJ18:SIJ21 SSF18:SSF21 TCB18:TCB21 TLX18:TLX21 TVT18:TVT21 UFP18:UFP21 UPL18:UPL21 UZH18:UZH21 VJD18:VJD21 VSZ18:VSZ21 WCV18:WCV21 WMR18:WMR21 WWN18:WWN21 AF65552:AF65555 KB65552:KB65555 TX65552:TX65555 ADT65552:ADT65555 ANP65552:ANP65555 AXL65552:AXL65555 BHH65552:BHH65555 BRD65552:BRD65555 CAZ65552:CAZ65555 CKV65552:CKV65555 CUR65552:CUR65555 DEN65552:DEN65555 DOJ65552:DOJ65555 DYF65552:DYF65555 EIB65552:EIB65555 ERX65552:ERX65555 FBT65552:FBT65555 FLP65552:FLP65555 FVL65552:FVL65555 GFH65552:GFH65555 GPD65552:GPD65555 GYZ65552:GYZ65555 HIV65552:HIV65555 HSR65552:HSR65555 ICN65552:ICN65555 IMJ65552:IMJ65555 IWF65552:IWF65555 JGB65552:JGB65555 JPX65552:JPX65555 JZT65552:JZT65555 KJP65552:KJP65555 KTL65552:KTL65555 LDH65552:LDH65555 LND65552:LND65555 LWZ65552:LWZ65555 MGV65552:MGV65555 MQR65552:MQR65555 NAN65552:NAN65555 NKJ65552:NKJ65555 NUF65552:NUF65555 OEB65552:OEB65555 ONX65552:ONX65555 OXT65552:OXT65555 PHP65552:PHP65555 PRL65552:PRL65555 QBH65552:QBH65555 QLD65552:QLD65555 QUZ65552:QUZ65555 REV65552:REV65555 ROR65552:ROR65555 RYN65552:RYN65555 SIJ65552:SIJ65555 SSF65552:SSF65555 TCB65552:TCB65555 TLX65552:TLX65555 TVT65552:TVT65555 UFP65552:UFP65555 UPL65552:UPL65555 UZH65552:UZH65555 VJD65552:VJD65555 VSZ65552:VSZ65555 WCV65552:WCV65555 WMR65552:WMR65555 WWN65552:WWN65555 AF131088:AF131091 KB131088:KB131091 TX131088:TX131091 ADT131088:ADT131091 ANP131088:ANP131091 AXL131088:AXL131091 BHH131088:BHH131091 BRD131088:BRD131091 CAZ131088:CAZ131091 CKV131088:CKV131091 CUR131088:CUR131091 DEN131088:DEN131091 DOJ131088:DOJ131091 DYF131088:DYF131091 EIB131088:EIB131091 ERX131088:ERX131091 FBT131088:FBT131091 FLP131088:FLP131091 FVL131088:FVL131091 GFH131088:GFH131091 GPD131088:GPD131091 GYZ131088:GYZ131091 HIV131088:HIV131091 HSR131088:HSR131091 ICN131088:ICN131091 IMJ131088:IMJ131091 IWF131088:IWF131091 JGB131088:JGB131091 JPX131088:JPX131091 JZT131088:JZT131091 KJP131088:KJP131091 KTL131088:KTL131091 LDH131088:LDH131091 LND131088:LND131091 LWZ131088:LWZ131091 MGV131088:MGV131091 MQR131088:MQR131091 NAN131088:NAN131091 NKJ131088:NKJ131091 NUF131088:NUF131091 OEB131088:OEB131091 ONX131088:ONX131091 OXT131088:OXT131091 PHP131088:PHP131091 PRL131088:PRL131091 QBH131088:QBH131091 QLD131088:QLD131091 QUZ131088:QUZ131091 REV131088:REV131091 ROR131088:ROR131091 RYN131088:RYN131091 SIJ131088:SIJ131091 SSF131088:SSF131091 TCB131088:TCB131091 TLX131088:TLX131091 TVT131088:TVT131091 UFP131088:UFP131091 UPL131088:UPL131091 UZH131088:UZH131091 VJD131088:VJD131091 VSZ131088:VSZ131091 WCV131088:WCV131091 WMR131088:WMR131091 WWN131088:WWN131091 AF196624:AF196627 KB196624:KB196627 TX196624:TX196627 ADT196624:ADT196627 ANP196624:ANP196627 AXL196624:AXL196627 BHH196624:BHH196627 BRD196624:BRD196627 CAZ196624:CAZ196627 CKV196624:CKV196627 CUR196624:CUR196627 DEN196624:DEN196627 DOJ196624:DOJ196627 DYF196624:DYF196627 EIB196624:EIB196627 ERX196624:ERX196627 FBT196624:FBT196627 FLP196624:FLP196627 FVL196624:FVL196627 GFH196624:GFH196627 GPD196624:GPD196627 GYZ196624:GYZ196627 HIV196624:HIV196627 HSR196624:HSR196627 ICN196624:ICN196627 IMJ196624:IMJ196627 IWF196624:IWF196627 JGB196624:JGB196627 JPX196624:JPX196627 JZT196624:JZT196627 KJP196624:KJP196627 KTL196624:KTL196627 LDH196624:LDH196627 LND196624:LND196627 LWZ196624:LWZ196627 MGV196624:MGV196627 MQR196624:MQR196627 NAN196624:NAN196627 NKJ196624:NKJ196627 NUF196624:NUF196627 OEB196624:OEB196627 ONX196624:ONX196627 OXT196624:OXT196627 PHP196624:PHP196627 PRL196624:PRL196627 QBH196624:QBH196627 QLD196624:QLD196627 QUZ196624:QUZ196627 REV196624:REV196627 ROR196624:ROR196627 RYN196624:RYN196627 SIJ196624:SIJ196627 SSF196624:SSF196627 TCB196624:TCB196627 TLX196624:TLX196627 TVT196624:TVT196627 UFP196624:UFP196627 UPL196624:UPL196627 UZH196624:UZH196627 VJD196624:VJD196627 VSZ196624:VSZ196627 WCV196624:WCV196627 WMR196624:WMR196627 WWN196624:WWN196627 AF262160:AF262163 KB262160:KB262163 TX262160:TX262163 ADT262160:ADT262163 ANP262160:ANP262163 AXL262160:AXL262163 BHH262160:BHH262163 BRD262160:BRD262163 CAZ262160:CAZ262163 CKV262160:CKV262163 CUR262160:CUR262163 DEN262160:DEN262163 DOJ262160:DOJ262163 DYF262160:DYF262163 EIB262160:EIB262163 ERX262160:ERX262163 FBT262160:FBT262163 FLP262160:FLP262163 FVL262160:FVL262163 GFH262160:GFH262163 GPD262160:GPD262163 GYZ262160:GYZ262163 HIV262160:HIV262163 HSR262160:HSR262163 ICN262160:ICN262163 IMJ262160:IMJ262163 IWF262160:IWF262163 JGB262160:JGB262163 JPX262160:JPX262163 JZT262160:JZT262163 KJP262160:KJP262163 KTL262160:KTL262163 LDH262160:LDH262163 LND262160:LND262163 LWZ262160:LWZ262163 MGV262160:MGV262163 MQR262160:MQR262163 NAN262160:NAN262163 NKJ262160:NKJ262163 NUF262160:NUF262163 OEB262160:OEB262163 ONX262160:ONX262163 OXT262160:OXT262163 PHP262160:PHP262163 PRL262160:PRL262163 QBH262160:QBH262163 QLD262160:QLD262163 QUZ262160:QUZ262163 REV262160:REV262163 ROR262160:ROR262163 RYN262160:RYN262163 SIJ262160:SIJ262163 SSF262160:SSF262163 TCB262160:TCB262163 TLX262160:TLX262163 TVT262160:TVT262163 UFP262160:UFP262163 UPL262160:UPL262163 UZH262160:UZH262163 VJD262160:VJD262163 VSZ262160:VSZ262163 WCV262160:WCV262163 WMR262160:WMR262163 WWN262160:WWN262163 AF327696:AF327699 KB327696:KB327699 TX327696:TX327699 ADT327696:ADT327699 ANP327696:ANP327699 AXL327696:AXL327699 BHH327696:BHH327699 BRD327696:BRD327699 CAZ327696:CAZ327699 CKV327696:CKV327699 CUR327696:CUR327699 DEN327696:DEN327699 DOJ327696:DOJ327699 DYF327696:DYF327699 EIB327696:EIB327699 ERX327696:ERX327699 FBT327696:FBT327699 FLP327696:FLP327699 FVL327696:FVL327699 GFH327696:GFH327699 GPD327696:GPD327699 GYZ327696:GYZ327699 HIV327696:HIV327699 HSR327696:HSR327699 ICN327696:ICN327699 IMJ327696:IMJ327699 IWF327696:IWF327699 JGB327696:JGB327699 JPX327696:JPX327699 JZT327696:JZT327699 KJP327696:KJP327699 KTL327696:KTL327699 LDH327696:LDH327699 LND327696:LND327699 LWZ327696:LWZ327699 MGV327696:MGV327699 MQR327696:MQR327699 NAN327696:NAN327699 NKJ327696:NKJ327699 NUF327696:NUF327699 OEB327696:OEB327699 ONX327696:ONX327699 OXT327696:OXT327699 PHP327696:PHP327699 PRL327696:PRL327699 QBH327696:QBH327699 QLD327696:QLD327699 QUZ327696:QUZ327699 REV327696:REV327699 ROR327696:ROR327699 RYN327696:RYN327699 SIJ327696:SIJ327699 SSF327696:SSF327699 TCB327696:TCB327699 TLX327696:TLX327699 TVT327696:TVT327699 UFP327696:UFP327699 UPL327696:UPL327699 UZH327696:UZH327699 VJD327696:VJD327699 VSZ327696:VSZ327699 WCV327696:WCV327699 WMR327696:WMR327699 WWN327696:WWN327699 AF393232:AF393235 KB393232:KB393235 TX393232:TX393235 ADT393232:ADT393235 ANP393232:ANP393235 AXL393232:AXL393235 BHH393232:BHH393235 BRD393232:BRD393235 CAZ393232:CAZ393235 CKV393232:CKV393235 CUR393232:CUR393235 DEN393232:DEN393235 DOJ393232:DOJ393235 DYF393232:DYF393235 EIB393232:EIB393235 ERX393232:ERX393235 FBT393232:FBT393235 FLP393232:FLP393235 FVL393232:FVL393235 GFH393232:GFH393235 GPD393232:GPD393235 GYZ393232:GYZ393235 HIV393232:HIV393235 HSR393232:HSR393235 ICN393232:ICN393235 IMJ393232:IMJ393235 IWF393232:IWF393235 JGB393232:JGB393235 JPX393232:JPX393235 JZT393232:JZT393235 KJP393232:KJP393235 KTL393232:KTL393235 LDH393232:LDH393235 LND393232:LND393235 LWZ393232:LWZ393235 MGV393232:MGV393235 MQR393232:MQR393235 NAN393232:NAN393235 NKJ393232:NKJ393235 NUF393232:NUF393235 OEB393232:OEB393235 ONX393232:ONX393235 OXT393232:OXT393235 PHP393232:PHP393235 PRL393232:PRL393235 QBH393232:QBH393235 QLD393232:QLD393235 QUZ393232:QUZ393235 REV393232:REV393235 ROR393232:ROR393235 RYN393232:RYN393235 SIJ393232:SIJ393235 SSF393232:SSF393235 TCB393232:TCB393235 TLX393232:TLX393235 TVT393232:TVT393235 UFP393232:UFP393235 UPL393232:UPL393235 UZH393232:UZH393235 VJD393232:VJD393235 VSZ393232:VSZ393235 WCV393232:WCV393235 WMR393232:WMR393235 WWN393232:WWN393235 AF458768:AF458771 KB458768:KB458771 TX458768:TX458771 ADT458768:ADT458771 ANP458768:ANP458771 AXL458768:AXL458771 BHH458768:BHH458771 BRD458768:BRD458771 CAZ458768:CAZ458771 CKV458768:CKV458771 CUR458768:CUR458771 DEN458768:DEN458771 DOJ458768:DOJ458771 DYF458768:DYF458771 EIB458768:EIB458771 ERX458768:ERX458771 FBT458768:FBT458771 FLP458768:FLP458771 FVL458768:FVL458771 GFH458768:GFH458771 GPD458768:GPD458771 GYZ458768:GYZ458771 HIV458768:HIV458771 HSR458768:HSR458771 ICN458768:ICN458771 IMJ458768:IMJ458771 IWF458768:IWF458771 JGB458768:JGB458771 JPX458768:JPX458771 JZT458768:JZT458771 KJP458768:KJP458771 KTL458768:KTL458771 LDH458768:LDH458771 LND458768:LND458771 LWZ458768:LWZ458771 MGV458768:MGV458771 MQR458768:MQR458771 NAN458768:NAN458771 NKJ458768:NKJ458771 NUF458768:NUF458771 OEB458768:OEB458771 ONX458768:ONX458771 OXT458768:OXT458771 PHP458768:PHP458771 PRL458768:PRL458771 QBH458768:QBH458771 QLD458768:QLD458771 QUZ458768:QUZ458771 REV458768:REV458771 ROR458768:ROR458771 RYN458768:RYN458771 SIJ458768:SIJ458771 SSF458768:SSF458771 TCB458768:TCB458771 TLX458768:TLX458771 TVT458768:TVT458771 UFP458768:UFP458771 UPL458768:UPL458771 UZH458768:UZH458771 VJD458768:VJD458771 VSZ458768:VSZ458771 WCV458768:WCV458771 WMR458768:WMR458771 WWN458768:WWN458771 AF524304:AF524307 KB524304:KB524307 TX524304:TX524307 ADT524304:ADT524307 ANP524304:ANP524307 AXL524304:AXL524307 BHH524304:BHH524307 BRD524304:BRD524307 CAZ524304:CAZ524307 CKV524304:CKV524307 CUR524304:CUR524307 DEN524304:DEN524307 DOJ524304:DOJ524307 DYF524304:DYF524307 EIB524304:EIB524307 ERX524304:ERX524307 FBT524304:FBT524307 FLP524304:FLP524307 FVL524304:FVL524307 GFH524304:GFH524307 GPD524304:GPD524307 GYZ524304:GYZ524307 HIV524304:HIV524307 HSR524304:HSR524307 ICN524304:ICN524307 IMJ524304:IMJ524307 IWF524304:IWF524307 JGB524304:JGB524307 JPX524304:JPX524307 JZT524304:JZT524307 KJP524304:KJP524307 KTL524304:KTL524307 LDH524304:LDH524307 LND524304:LND524307 LWZ524304:LWZ524307 MGV524304:MGV524307 MQR524304:MQR524307 NAN524304:NAN524307 NKJ524304:NKJ524307 NUF524304:NUF524307 OEB524304:OEB524307 ONX524304:ONX524307 OXT524304:OXT524307 PHP524304:PHP524307 PRL524304:PRL524307 QBH524304:QBH524307 QLD524304:QLD524307 QUZ524304:QUZ524307 REV524304:REV524307 ROR524304:ROR524307 RYN524304:RYN524307 SIJ524304:SIJ524307 SSF524304:SSF524307 TCB524304:TCB524307 TLX524304:TLX524307 TVT524304:TVT524307 UFP524304:UFP524307 UPL524304:UPL524307 UZH524304:UZH524307 VJD524304:VJD524307 VSZ524304:VSZ524307 WCV524304:WCV524307 WMR524304:WMR524307 WWN524304:WWN524307 AF589840:AF589843 KB589840:KB589843 TX589840:TX589843 ADT589840:ADT589843 ANP589840:ANP589843 AXL589840:AXL589843 BHH589840:BHH589843 BRD589840:BRD589843 CAZ589840:CAZ589843 CKV589840:CKV589843 CUR589840:CUR589843 DEN589840:DEN589843 DOJ589840:DOJ589843 DYF589840:DYF589843 EIB589840:EIB589843 ERX589840:ERX589843 FBT589840:FBT589843 FLP589840:FLP589843 FVL589840:FVL589843 GFH589840:GFH589843 GPD589840:GPD589843 GYZ589840:GYZ589843 HIV589840:HIV589843 HSR589840:HSR589843 ICN589840:ICN589843 IMJ589840:IMJ589843 IWF589840:IWF589843 JGB589840:JGB589843 JPX589840:JPX589843 JZT589840:JZT589843 KJP589840:KJP589843 KTL589840:KTL589843 LDH589840:LDH589843 LND589840:LND589843 LWZ589840:LWZ589843 MGV589840:MGV589843 MQR589840:MQR589843 NAN589840:NAN589843 NKJ589840:NKJ589843 NUF589840:NUF589843 OEB589840:OEB589843 ONX589840:ONX589843 OXT589840:OXT589843 PHP589840:PHP589843 PRL589840:PRL589843 QBH589840:QBH589843 QLD589840:QLD589843 QUZ589840:QUZ589843 REV589840:REV589843 ROR589840:ROR589843 RYN589840:RYN589843 SIJ589840:SIJ589843 SSF589840:SSF589843 TCB589840:TCB589843 TLX589840:TLX589843 TVT589840:TVT589843 UFP589840:UFP589843 UPL589840:UPL589843 UZH589840:UZH589843 VJD589840:VJD589843 VSZ589840:VSZ589843 WCV589840:WCV589843 WMR589840:WMR589843 WWN589840:WWN589843 AF655376:AF655379 KB655376:KB655379 TX655376:TX655379 ADT655376:ADT655379 ANP655376:ANP655379 AXL655376:AXL655379 BHH655376:BHH655379 BRD655376:BRD655379 CAZ655376:CAZ655379 CKV655376:CKV655379 CUR655376:CUR655379 DEN655376:DEN655379 DOJ655376:DOJ655379 DYF655376:DYF655379 EIB655376:EIB655379 ERX655376:ERX655379 FBT655376:FBT655379 FLP655376:FLP655379 FVL655376:FVL655379 GFH655376:GFH655379 GPD655376:GPD655379 GYZ655376:GYZ655379 HIV655376:HIV655379 HSR655376:HSR655379 ICN655376:ICN655379 IMJ655376:IMJ655379 IWF655376:IWF655379 JGB655376:JGB655379 JPX655376:JPX655379 JZT655376:JZT655379 KJP655376:KJP655379 KTL655376:KTL655379 LDH655376:LDH655379 LND655376:LND655379 LWZ655376:LWZ655379 MGV655376:MGV655379 MQR655376:MQR655379 NAN655376:NAN655379 NKJ655376:NKJ655379 NUF655376:NUF655379 OEB655376:OEB655379 ONX655376:ONX655379 OXT655376:OXT655379 PHP655376:PHP655379 PRL655376:PRL655379 QBH655376:QBH655379 QLD655376:QLD655379 QUZ655376:QUZ655379 REV655376:REV655379 ROR655376:ROR655379 RYN655376:RYN655379 SIJ655376:SIJ655379 SSF655376:SSF655379 TCB655376:TCB655379 TLX655376:TLX655379 TVT655376:TVT655379 UFP655376:UFP655379 UPL655376:UPL655379 UZH655376:UZH655379 VJD655376:VJD655379 VSZ655376:VSZ655379 WCV655376:WCV655379 WMR655376:WMR655379 WWN655376:WWN655379 AF720912:AF720915 KB720912:KB720915 TX720912:TX720915 ADT720912:ADT720915 ANP720912:ANP720915 AXL720912:AXL720915 BHH720912:BHH720915 BRD720912:BRD720915 CAZ720912:CAZ720915 CKV720912:CKV720915 CUR720912:CUR720915 DEN720912:DEN720915 DOJ720912:DOJ720915 DYF720912:DYF720915 EIB720912:EIB720915 ERX720912:ERX720915 FBT720912:FBT720915 FLP720912:FLP720915 FVL720912:FVL720915 GFH720912:GFH720915 GPD720912:GPD720915 GYZ720912:GYZ720915 HIV720912:HIV720915 HSR720912:HSR720915 ICN720912:ICN720915 IMJ720912:IMJ720915 IWF720912:IWF720915 JGB720912:JGB720915 JPX720912:JPX720915 JZT720912:JZT720915 KJP720912:KJP720915 KTL720912:KTL720915 LDH720912:LDH720915 LND720912:LND720915 LWZ720912:LWZ720915 MGV720912:MGV720915 MQR720912:MQR720915 NAN720912:NAN720915 NKJ720912:NKJ720915 NUF720912:NUF720915 OEB720912:OEB720915 ONX720912:ONX720915 OXT720912:OXT720915 PHP720912:PHP720915 PRL720912:PRL720915 QBH720912:QBH720915 QLD720912:QLD720915 QUZ720912:QUZ720915 REV720912:REV720915 ROR720912:ROR720915 RYN720912:RYN720915 SIJ720912:SIJ720915 SSF720912:SSF720915 TCB720912:TCB720915 TLX720912:TLX720915 TVT720912:TVT720915 UFP720912:UFP720915 UPL720912:UPL720915 UZH720912:UZH720915 VJD720912:VJD720915 VSZ720912:VSZ720915 WCV720912:WCV720915 WMR720912:WMR720915 WWN720912:WWN720915 AF786448:AF786451 KB786448:KB786451 TX786448:TX786451 ADT786448:ADT786451 ANP786448:ANP786451 AXL786448:AXL786451 BHH786448:BHH786451 BRD786448:BRD786451 CAZ786448:CAZ786451 CKV786448:CKV786451 CUR786448:CUR786451 DEN786448:DEN786451 DOJ786448:DOJ786451 DYF786448:DYF786451 EIB786448:EIB786451 ERX786448:ERX786451 FBT786448:FBT786451 FLP786448:FLP786451 FVL786448:FVL786451 GFH786448:GFH786451 GPD786448:GPD786451 GYZ786448:GYZ786451 HIV786448:HIV786451 HSR786448:HSR786451 ICN786448:ICN786451 IMJ786448:IMJ786451 IWF786448:IWF786451 JGB786448:JGB786451 JPX786448:JPX786451 JZT786448:JZT786451 KJP786448:KJP786451 KTL786448:KTL786451 LDH786448:LDH786451 LND786448:LND786451 LWZ786448:LWZ786451 MGV786448:MGV786451 MQR786448:MQR786451 NAN786448:NAN786451 NKJ786448:NKJ786451 NUF786448:NUF786451 OEB786448:OEB786451 ONX786448:ONX786451 OXT786448:OXT786451 PHP786448:PHP786451 PRL786448:PRL786451 QBH786448:QBH786451 QLD786448:QLD786451 QUZ786448:QUZ786451 REV786448:REV786451 ROR786448:ROR786451 RYN786448:RYN786451 SIJ786448:SIJ786451 SSF786448:SSF786451 TCB786448:TCB786451 TLX786448:TLX786451 TVT786448:TVT786451 UFP786448:UFP786451 UPL786448:UPL786451 UZH786448:UZH786451 VJD786448:VJD786451 VSZ786448:VSZ786451 WCV786448:WCV786451 WMR786448:WMR786451 WWN786448:WWN786451 AF851984:AF851987 KB851984:KB851987 TX851984:TX851987 ADT851984:ADT851987 ANP851984:ANP851987 AXL851984:AXL851987 BHH851984:BHH851987 BRD851984:BRD851987 CAZ851984:CAZ851987 CKV851984:CKV851987 CUR851984:CUR851987 DEN851984:DEN851987 DOJ851984:DOJ851987 DYF851984:DYF851987 EIB851984:EIB851987 ERX851984:ERX851987 FBT851984:FBT851987 FLP851984:FLP851987 FVL851984:FVL851987 GFH851984:GFH851987 GPD851984:GPD851987 GYZ851984:GYZ851987 HIV851984:HIV851987 HSR851984:HSR851987 ICN851984:ICN851987 IMJ851984:IMJ851987 IWF851984:IWF851987 JGB851984:JGB851987 JPX851984:JPX851987 JZT851984:JZT851987 KJP851984:KJP851987 KTL851984:KTL851987 LDH851984:LDH851987 LND851984:LND851987 LWZ851984:LWZ851987 MGV851984:MGV851987 MQR851984:MQR851987 NAN851984:NAN851987 NKJ851984:NKJ851987 NUF851984:NUF851987 OEB851984:OEB851987 ONX851984:ONX851987 OXT851984:OXT851987 PHP851984:PHP851987 PRL851984:PRL851987 QBH851984:QBH851987 QLD851984:QLD851987 QUZ851984:QUZ851987 REV851984:REV851987 ROR851984:ROR851987 RYN851984:RYN851987 SIJ851984:SIJ851987 SSF851984:SSF851987 TCB851984:TCB851987 TLX851984:TLX851987 TVT851984:TVT851987 UFP851984:UFP851987 UPL851984:UPL851987 UZH851984:UZH851987 VJD851984:VJD851987 VSZ851984:VSZ851987 WCV851984:WCV851987 WMR851984:WMR851987 WWN851984:WWN851987 AF917520:AF917523 KB917520:KB917523 TX917520:TX917523 ADT917520:ADT917523 ANP917520:ANP917523 AXL917520:AXL917523 BHH917520:BHH917523 BRD917520:BRD917523 CAZ917520:CAZ917523 CKV917520:CKV917523 CUR917520:CUR917523 DEN917520:DEN917523 DOJ917520:DOJ917523 DYF917520:DYF917523 EIB917520:EIB917523 ERX917520:ERX917523 FBT917520:FBT917523 FLP917520:FLP917523 FVL917520:FVL917523 GFH917520:GFH917523 GPD917520:GPD917523 GYZ917520:GYZ917523 HIV917520:HIV917523 HSR917520:HSR917523 ICN917520:ICN917523 IMJ917520:IMJ917523 IWF917520:IWF917523 JGB917520:JGB917523 JPX917520:JPX917523 JZT917520:JZT917523 KJP917520:KJP917523 KTL917520:KTL917523 LDH917520:LDH917523 LND917520:LND917523 LWZ917520:LWZ917523 MGV917520:MGV917523 MQR917520:MQR917523 NAN917520:NAN917523 NKJ917520:NKJ917523 NUF917520:NUF917523 OEB917520:OEB917523 ONX917520:ONX917523 OXT917520:OXT917523 PHP917520:PHP917523 PRL917520:PRL917523 QBH917520:QBH917523 QLD917520:QLD917523 QUZ917520:QUZ917523 REV917520:REV917523 ROR917520:ROR917523 RYN917520:RYN917523 SIJ917520:SIJ917523 SSF917520:SSF917523 TCB917520:TCB917523 TLX917520:TLX917523 TVT917520:TVT917523 UFP917520:UFP917523 UPL917520:UPL917523 UZH917520:UZH917523 VJD917520:VJD917523 VSZ917520:VSZ917523 WCV917520:WCV917523 WMR917520:WMR917523 WWN917520:WWN917523 AF983056:AF983059 KB983056:KB983059 TX983056:TX983059 ADT983056:ADT983059 ANP983056:ANP983059 AXL983056:AXL983059 BHH983056:BHH983059 BRD983056:BRD983059 CAZ983056:CAZ983059 CKV983056:CKV983059 CUR983056:CUR983059 DEN983056:DEN983059 DOJ983056:DOJ983059 DYF983056:DYF983059 EIB983056:EIB983059 ERX983056:ERX983059 FBT983056:FBT983059 FLP983056:FLP983059 FVL983056:FVL983059 GFH983056:GFH983059 GPD983056:GPD983059 GYZ983056:GYZ983059 HIV983056:HIV983059 HSR983056:HSR983059 ICN983056:ICN983059 IMJ983056:IMJ983059 IWF983056:IWF983059 JGB983056:JGB983059 JPX983056:JPX983059 JZT983056:JZT983059 KJP983056:KJP983059 KTL983056:KTL983059 LDH983056:LDH983059 LND983056:LND983059 LWZ983056:LWZ983059 MGV983056:MGV983059 MQR983056:MQR983059 NAN983056:NAN983059 NKJ983056:NKJ983059 NUF983056:NUF983059 OEB983056:OEB983059 ONX983056:ONX983059 OXT983056:OXT983059 PHP983056:PHP983059 PRL983056:PRL983059 QBH983056:QBH983059 QLD983056:QLD983059 QUZ983056:QUZ983059 REV983056:REV983059 ROR983056:ROR983059 RYN983056:RYN983059 SIJ983056:SIJ983059 SSF983056:SSF983059 TCB983056:TCB983059 TLX983056:TLX983059 TVT983056:TVT983059 UFP983056:UFP983059 UPL983056:UPL983059 UZH983056:UZH983059 VJD983056:VJD983059 VSZ983056:VSZ983059 WCV983056:WCV983059 WMR983056:WMR983059 WWN983056:WWN983059 AD27:AD28 JZ27:JZ28 TV27:TV28 ADR27:ADR28 ANN27:ANN28 AXJ27:AXJ28 BHF27:BHF28 BRB27:BRB28 CAX27:CAX28 CKT27:CKT28 CUP27:CUP28 DEL27:DEL28 DOH27:DOH28 DYD27:DYD28 EHZ27:EHZ28 ERV27:ERV28 FBR27:FBR28 FLN27:FLN28 FVJ27:FVJ28 GFF27:GFF28 GPB27:GPB28 GYX27:GYX28 HIT27:HIT28 HSP27:HSP28 ICL27:ICL28 IMH27:IMH28 IWD27:IWD28 JFZ27:JFZ28 JPV27:JPV28 JZR27:JZR28 KJN27:KJN28 KTJ27:KTJ28 LDF27:LDF28 LNB27:LNB28 LWX27:LWX28 MGT27:MGT28 MQP27:MQP28 NAL27:NAL28 NKH27:NKH28 NUD27:NUD28 ODZ27:ODZ28 ONV27:ONV28 OXR27:OXR28 PHN27:PHN28 PRJ27:PRJ28 QBF27:QBF28 QLB27:QLB28 QUX27:QUX28 RET27:RET28 ROP27:ROP28 RYL27:RYL28 SIH27:SIH28 SSD27:SSD28 TBZ27:TBZ28 TLV27:TLV28 TVR27:TVR28 UFN27:UFN28 UPJ27:UPJ28 UZF27:UZF28 VJB27:VJB28 VSX27:VSX28 WCT27:WCT28 WMP27:WMP28 WWL27:WWL28 AD65561:AD65562 JZ65561:JZ65562 TV65561:TV65562 ADR65561:ADR65562 ANN65561:ANN65562 AXJ65561:AXJ65562 BHF65561:BHF65562 BRB65561:BRB65562 CAX65561:CAX65562 CKT65561:CKT65562 CUP65561:CUP65562 DEL65561:DEL65562 DOH65561:DOH65562 DYD65561:DYD65562 EHZ65561:EHZ65562 ERV65561:ERV65562 FBR65561:FBR65562 FLN65561:FLN65562 FVJ65561:FVJ65562 GFF65561:GFF65562 GPB65561:GPB65562 GYX65561:GYX65562 HIT65561:HIT65562 HSP65561:HSP65562 ICL65561:ICL65562 IMH65561:IMH65562 IWD65561:IWD65562 JFZ65561:JFZ65562 JPV65561:JPV65562 JZR65561:JZR65562 KJN65561:KJN65562 KTJ65561:KTJ65562 LDF65561:LDF65562 LNB65561:LNB65562 LWX65561:LWX65562 MGT65561:MGT65562 MQP65561:MQP65562 NAL65561:NAL65562 NKH65561:NKH65562 NUD65561:NUD65562 ODZ65561:ODZ65562 ONV65561:ONV65562 OXR65561:OXR65562 PHN65561:PHN65562 PRJ65561:PRJ65562 QBF65561:QBF65562 QLB65561:QLB65562 QUX65561:QUX65562 RET65561:RET65562 ROP65561:ROP65562 RYL65561:RYL65562 SIH65561:SIH65562 SSD65561:SSD65562 TBZ65561:TBZ65562 TLV65561:TLV65562 TVR65561:TVR65562 UFN65561:UFN65562 UPJ65561:UPJ65562 UZF65561:UZF65562 VJB65561:VJB65562 VSX65561:VSX65562 WCT65561:WCT65562 WMP65561:WMP65562 WWL65561:WWL65562 AD131097:AD131098 JZ131097:JZ131098 TV131097:TV131098 ADR131097:ADR131098 ANN131097:ANN131098 AXJ131097:AXJ131098 BHF131097:BHF131098 BRB131097:BRB131098 CAX131097:CAX131098 CKT131097:CKT131098 CUP131097:CUP131098 DEL131097:DEL131098 DOH131097:DOH131098 DYD131097:DYD131098 EHZ131097:EHZ131098 ERV131097:ERV131098 FBR131097:FBR131098 FLN131097:FLN131098 FVJ131097:FVJ131098 GFF131097:GFF131098 GPB131097:GPB131098 GYX131097:GYX131098 HIT131097:HIT131098 HSP131097:HSP131098 ICL131097:ICL131098 IMH131097:IMH131098 IWD131097:IWD131098 JFZ131097:JFZ131098 JPV131097:JPV131098 JZR131097:JZR131098 KJN131097:KJN131098 KTJ131097:KTJ131098 LDF131097:LDF131098 LNB131097:LNB131098 LWX131097:LWX131098 MGT131097:MGT131098 MQP131097:MQP131098 NAL131097:NAL131098 NKH131097:NKH131098 NUD131097:NUD131098 ODZ131097:ODZ131098 ONV131097:ONV131098 OXR131097:OXR131098 PHN131097:PHN131098 PRJ131097:PRJ131098 QBF131097:QBF131098 QLB131097:QLB131098 QUX131097:QUX131098 RET131097:RET131098 ROP131097:ROP131098 RYL131097:RYL131098 SIH131097:SIH131098 SSD131097:SSD131098 TBZ131097:TBZ131098 TLV131097:TLV131098 TVR131097:TVR131098 UFN131097:UFN131098 UPJ131097:UPJ131098 UZF131097:UZF131098 VJB131097:VJB131098 VSX131097:VSX131098 WCT131097:WCT131098 WMP131097:WMP131098 WWL131097:WWL131098 AD196633:AD196634 JZ196633:JZ196634 TV196633:TV196634 ADR196633:ADR196634 ANN196633:ANN196634 AXJ196633:AXJ196634 BHF196633:BHF196634 BRB196633:BRB196634 CAX196633:CAX196634 CKT196633:CKT196634 CUP196633:CUP196634 DEL196633:DEL196634 DOH196633:DOH196634 DYD196633:DYD196634 EHZ196633:EHZ196634 ERV196633:ERV196634 FBR196633:FBR196634 FLN196633:FLN196634 FVJ196633:FVJ196634 GFF196633:GFF196634 GPB196633:GPB196634 GYX196633:GYX196634 HIT196633:HIT196634 HSP196633:HSP196634 ICL196633:ICL196634 IMH196633:IMH196634 IWD196633:IWD196634 JFZ196633:JFZ196634 JPV196633:JPV196634 JZR196633:JZR196634 KJN196633:KJN196634 KTJ196633:KTJ196634 LDF196633:LDF196634 LNB196633:LNB196634 LWX196633:LWX196634 MGT196633:MGT196634 MQP196633:MQP196634 NAL196633:NAL196634 NKH196633:NKH196634 NUD196633:NUD196634 ODZ196633:ODZ196634 ONV196633:ONV196634 OXR196633:OXR196634 PHN196633:PHN196634 PRJ196633:PRJ196634 QBF196633:QBF196634 QLB196633:QLB196634 QUX196633:QUX196634 RET196633:RET196634 ROP196633:ROP196634 RYL196633:RYL196634 SIH196633:SIH196634 SSD196633:SSD196634 TBZ196633:TBZ196634 TLV196633:TLV196634 TVR196633:TVR196634 UFN196633:UFN196634 UPJ196633:UPJ196634 UZF196633:UZF196634 VJB196633:VJB196634 VSX196633:VSX196634 WCT196633:WCT196634 WMP196633:WMP196634 WWL196633:WWL196634 AD262169:AD262170 JZ262169:JZ262170 TV262169:TV262170 ADR262169:ADR262170 ANN262169:ANN262170 AXJ262169:AXJ262170 BHF262169:BHF262170 BRB262169:BRB262170 CAX262169:CAX262170 CKT262169:CKT262170 CUP262169:CUP262170 DEL262169:DEL262170 DOH262169:DOH262170 DYD262169:DYD262170 EHZ262169:EHZ262170 ERV262169:ERV262170 FBR262169:FBR262170 FLN262169:FLN262170 FVJ262169:FVJ262170 GFF262169:GFF262170 GPB262169:GPB262170 GYX262169:GYX262170 HIT262169:HIT262170 HSP262169:HSP262170 ICL262169:ICL262170 IMH262169:IMH262170 IWD262169:IWD262170 JFZ262169:JFZ262170 JPV262169:JPV262170 JZR262169:JZR262170 KJN262169:KJN262170 KTJ262169:KTJ262170 LDF262169:LDF262170 LNB262169:LNB262170 LWX262169:LWX262170 MGT262169:MGT262170 MQP262169:MQP262170 NAL262169:NAL262170 NKH262169:NKH262170 NUD262169:NUD262170 ODZ262169:ODZ262170 ONV262169:ONV262170 OXR262169:OXR262170 PHN262169:PHN262170 PRJ262169:PRJ262170 QBF262169:QBF262170 QLB262169:QLB262170 QUX262169:QUX262170 RET262169:RET262170 ROP262169:ROP262170 RYL262169:RYL262170 SIH262169:SIH262170 SSD262169:SSD262170 TBZ262169:TBZ262170 TLV262169:TLV262170 TVR262169:TVR262170 UFN262169:UFN262170 UPJ262169:UPJ262170 UZF262169:UZF262170 VJB262169:VJB262170 VSX262169:VSX262170 WCT262169:WCT262170 WMP262169:WMP262170 WWL262169:WWL262170 AD327705:AD327706 JZ327705:JZ327706 TV327705:TV327706 ADR327705:ADR327706 ANN327705:ANN327706 AXJ327705:AXJ327706 BHF327705:BHF327706 BRB327705:BRB327706 CAX327705:CAX327706 CKT327705:CKT327706 CUP327705:CUP327706 DEL327705:DEL327706 DOH327705:DOH327706 DYD327705:DYD327706 EHZ327705:EHZ327706 ERV327705:ERV327706 FBR327705:FBR327706 FLN327705:FLN327706 FVJ327705:FVJ327706 GFF327705:GFF327706 GPB327705:GPB327706 GYX327705:GYX327706 HIT327705:HIT327706 HSP327705:HSP327706 ICL327705:ICL327706 IMH327705:IMH327706 IWD327705:IWD327706 JFZ327705:JFZ327706 JPV327705:JPV327706 JZR327705:JZR327706 KJN327705:KJN327706 KTJ327705:KTJ327706 LDF327705:LDF327706 LNB327705:LNB327706 LWX327705:LWX327706 MGT327705:MGT327706 MQP327705:MQP327706 NAL327705:NAL327706 NKH327705:NKH327706 NUD327705:NUD327706 ODZ327705:ODZ327706 ONV327705:ONV327706 OXR327705:OXR327706 PHN327705:PHN327706 PRJ327705:PRJ327706 QBF327705:QBF327706 QLB327705:QLB327706 QUX327705:QUX327706 RET327705:RET327706 ROP327705:ROP327706 RYL327705:RYL327706 SIH327705:SIH327706 SSD327705:SSD327706 TBZ327705:TBZ327706 TLV327705:TLV327706 TVR327705:TVR327706 UFN327705:UFN327706 UPJ327705:UPJ327706 UZF327705:UZF327706 VJB327705:VJB327706 VSX327705:VSX327706 WCT327705:WCT327706 WMP327705:WMP327706 WWL327705:WWL327706 AD393241:AD393242 JZ393241:JZ393242 TV393241:TV393242 ADR393241:ADR393242 ANN393241:ANN393242 AXJ393241:AXJ393242 BHF393241:BHF393242 BRB393241:BRB393242 CAX393241:CAX393242 CKT393241:CKT393242 CUP393241:CUP393242 DEL393241:DEL393242 DOH393241:DOH393242 DYD393241:DYD393242 EHZ393241:EHZ393242 ERV393241:ERV393242 FBR393241:FBR393242 FLN393241:FLN393242 FVJ393241:FVJ393242 GFF393241:GFF393242 GPB393241:GPB393242 GYX393241:GYX393242 HIT393241:HIT393242 HSP393241:HSP393242 ICL393241:ICL393242 IMH393241:IMH393242 IWD393241:IWD393242 JFZ393241:JFZ393242 JPV393241:JPV393242 JZR393241:JZR393242 KJN393241:KJN393242 KTJ393241:KTJ393242 LDF393241:LDF393242 LNB393241:LNB393242 LWX393241:LWX393242 MGT393241:MGT393242 MQP393241:MQP393242 NAL393241:NAL393242 NKH393241:NKH393242 NUD393241:NUD393242 ODZ393241:ODZ393242 ONV393241:ONV393242 OXR393241:OXR393242 PHN393241:PHN393242 PRJ393241:PRJ393242 QBF393241:QBF393242 QLB393241:QLB393242 QUX393241:QUX393242 RET393241:RET393242 ROP393241:ROP393242 RYL393241:RYL393242 SIH393241:SIH393242 SSD393241:SSD393242 TBZ393241:TBZ393242 TLV393241:TLV393242 TVR393241:TVR393242 UFN393241:UFN393242 UPJ393241:UPJ393242 UZF393241:UZF393242 VJB393241:VJB393242 VSX393241:VSX393242 WCT393241:WCT393242 WMP393241:WMP393242 WWL393241:WWL393242 AD458777:AD458778 JZ458777:JZ458778 TV458777:TV458778 ADR458777:ADR458778 ANN458777:ANN458778 AXJ458777:AXJ458778 BHF458777:BHF458778 BRB458777:BRB458778 CAX458777:CAX458778 CKT458777:CKT458778 CUP458777:CUP458778 DEL458777:DEL458778 DOH458777:DOH458778 DYD458777:DYD458778 EHZ458777:EHZ458778 ERV458777:ERV458778 FBR458777:FBR458778 FLN458777:FLN458778 FVJ458777:FVJ458778 GFF458777:GFF458778 GPB458777:GPB458778 GYX458777:GYX458778 HIT458777:HIT458778 HSP458777:HSP458778 ICL458777:ICL458778 IMH458777:IMH458778 IWD458777:IWD458778 JFZ458777:JFZ458778 JPV458777:JPV458778 JZR458777:JZR458778 KJN458777:KJN458778 KTJ458777:KTJ458778 LDF458777:LDF458778 LNB458777:LNB458778 LWX458777:LWX458778 MGT458777:MGT458778 MQP458777:MQP458778 NAL458777:NAL458778 NKH458777:NKH458778 NUD458777:NUD458778 ODZ458777:ODZ458778 ONV458777:ONV458778 OXR458777:OXR458778 PHN458777:PHN458778 PRJ458777:PRJ458778 QBF458777:QBF458778 QLB458777:QLB458778 QUX458777:QUX458778 RET458777:RET458778 ROP458777:ROP458778 RYL458777:RYL458778 SIH458777:SIH458778 SSD458777:SSD458778 TBZ458777:TBZ458778 TLV458777:TLV458778 TVR458777:TVR458778 UFN458777:UFN458778 UPJ458777:UPJ458778 UZF458777:UZF458778 VJB458777:VJB458778 VSX458777:VSX458778 WCT458777:WCT458778 WMP458777:WMP458778 WWL458777:WWL458778 AD524313:AD524314 JZ524313:JZ524314 TV524313:TV524314 ADR524313:ADR524314 ANN524313:ANN524314 AXJ524313:AXJ524314 BHF524313:BHF524314 BRB524313:BRB524314 CAX524313:CAX524314 CKT524313:CKT524314 CUP524313:CUP524314 DEL524313:DEL524314 DOH524313:DOH524314 DYD524313:DYD524314 EHZ524313:EHZ524314 ERV524313:ERV524314 FBR524313:FBR524314 FLN524313:FLN524314 FVJ524313:FVJ524314 GFF524313:GFF524314 GPB524313:GPB524314 GYX524313:GYX524314 HIT524313:HIT524314 HSP524313:HSP524314 ICL524313:ICL524314 IMH524313:IMH524314 IWD524313:IWD524314 JFZ524313:JFZ524314 JPV524313:JPV524314 JZR524313:JZR524314 KJN524313:KJN524314 KTJ524313:KTJ524314 LDF524313:LDF524314 LNB524313:LNB524314 LWX524313:LWX524314 MGT524313:MGT524314 MQP524313:MQP524314 NAL524313:NAL524314 NKH524313:NKH524314 NUD524313:NUD524314 ODZ524313:ODZ524314 ONV524313:ONV524314 OXR524313:OXR524314 PHN524313:PHN524314 PRJ524313:PRJ524314 QBF524313:QBF524314 QLB524313:QLB524314 QUX524313:QUX524314 RET524313:RET524314 ROP524313:ROP524314 RYL524313:RYL524314 SIH524313:SIH524314 SSD524313:SSD524314 TBZ524313:TBZ524314 TLV524313:TLV524314 TVR524313:TVR524314 UFN524313:UFN524314 UPJ524313:UPJ524314 UZF524313:UZF524314 VJB524313:VJB524314 VSX524313:VSX524314 WCT524313:WCT524314 WMP524313:WMP524314 WWL524313:WWL524314 AD589849:AD589850 JZ589849:JZ589850 TV589849:TV589850 ADR589849:ADR589850 ANN589849:ANN589850 AXJ589849:AXJ589850 BHF589849:BHF589850 BRB589849:BRB589850 CAX589849:CAX589850 CKT589849:CKT589850 CUP589849:CUP589850 DEL589849:DEL589850 DOH589849:DOH589850 DYD589849:DYD589850 EHZ589849:EHZ589850 ERV589849:ERV589850 FBR589849:FBR589850 FLN589849:FLN589850 FVJ589849:FVJ589850 GFF589849:GFF589850 GPB589849:GPB589850 GYX589849:GYX589850 HIT589849:HIT589850 HSP589849:HSP589850 ICL589849:ICL589850 IMH589849:IMH589850 IWD589849:IWD589850 JFZ589849:JFZ589850 JPV589849:JPV589850 JZR589849:JZR589850 KJN589849:KJN589850 KTJ589849:KTJ589850 LDF589849:LDF589850 LNB589849:LNB589850 LWX589849:LWX589850 MGT589849:MGT589850 MQP589849:MQP589850 NAL589849:NAL589850 NKH589849:NKH589850 NUD589849:NUD589850 ODZ589849:ODZ589850 ONV589849:ONV589850 OXR589849:OXR589850 PHN589849:PHN589850 PRJ589849:PRJ589850 QBF589849:QBF589850 QLB589849:QLB589850 QUX589849:QUX589850 RET589849:RET589850 ROP589849:ROP589850 RYL589849:RYL589850 SIH589849:SIH589850 SSD589849:SSD589850 TBZ589849:TBZ589850 TLV589849:TLV589850 TVR589849:TVR589850 UFN589849:UFN589850 UPJ589849:UPJ589850 UZF589849:UZF589850 VJB589849:VJB589850 VSX589849:VSX589850 WCT589849:WCT589850 WMP589849:WMP589850 WWL589849:WWL589850 AD655385:AD655386 JZ655385:JZ655386 TV655385:TV655386 ADR655385:ADR655386 ANN655385:ANN655386 AXJ655385:AXJ655386 BHF655385:BHF655386 BRB655385:BRB655386 CAX655385:CAX655386 CKT655385:CKT655386 CUP655385:CUP655386 DEL655385:DEL655386 DOH655385:DOH655386 DYD655385:DYD655386 EHZ655385:EHZ655386 ERV655385:ERV655386 FBR655385:FBR655386 FLN655385:FLN655386 FVJ655385:FVJ655386 GFF655385:GFF655386 GPB655385:GPB655386 GYX655385:GYX655386 HIT655385:HIT655386 HSP655385:HSP655386 ICL655385:ICL655386 IMH655385:IMH655386 IWD655385:IWD655386 JFZ655385:JFZ655386 JPV655385:JPV655386 JZR655385:JZR655386 KJN655385:KJN655386 KTJ655385:KTJ655386 LDF655385:LDF655386 LNB655385:LNB655386 LWX655385:LWX655386 MGT655385:MGT655386 MQP655385:MQP655386 NAL655385:NAL655386 NKH655385:NKH655386 NUD655385:NUD655386 ODZ655385:ODZ655386 ONV655385:ONV655386 OXR655385:OXR655386 PHN655385:PHN655386 PRJ655385:PRJ655386 QBF655385:QBF655386 QLB655385:QLB655386 QUX655385:QUX655386 RET655385:RET655386 ROP655385:ROP655386 RYL655385:RYL655386 SIH655385:SIH655386 SSD655385:SSD655386 TBZ655385:TBZ655386 TLV655385:TLV655386 TVR655385:TVR655386 UFN655385:UFN655386 UPJ655385:UPJ655386 UZF655385:UZF655386 VJB655385:VJB655386 VSX655385:VSX655386 WCT655385:WCT655386 WMP655385:WMP655386 WWL655385:WWL655386 AD720921:AD720922 JZ720921:JZ720922 TV720921:TV720922 ADR720921:ADR720922 ANN720921:ANN720922 AXJ720921:AXJ720922 BHF720921:BHF720922 BRB720921:BRB720922 CAX720921:CAX720922 CKT720921:CKT720922 CUP720921:CUP720922 DEL720921:DEL720922 DOH720921:DOH720922 DYD720921:DYD720922 EHZ720921:EHZ720922 ERV720921:ERV720922 FBR720921:FBR720922 FLN720921:FLN720922 FVJ720921:FVJ720922 GFF720921:GFF720922 GPB720921:GPB720922 GYX720921:GYX720922 HIT720921:HIT720922 HSP720921:HSP720922 ICL720921:ICL720922 IMH720921:IMH720922 IWD720921:IWD720922 JFZ720921:JFZ720922 JPV720921:JPV720922 JZR720921:JZR720922 KJN720921:KJN720922 KTJ720921:KTJ720922 LDF720921:LDF720922 LNB720921:LNB720922 LWX720921:LWX720922 MGT720921:MGT720922 MQP720921:MQP720922 NAL720921:NAL720922 NKH720921:NKH720922 NUD720921:NUD720922 ODZ720921:ODZ720922 ONV720921:ONV720922 OXR720921:OXR720922 PHN720921:PHN720922 PRJ720921:PRJ720922 QBF720921:QBF720922 QLB720921:QLB720922 QUX720921:QUX720922 RET720921:RET720922 ROP720921:ROP720922 RYL720921:RYL720922 SIH720921:SIH720922 SSD720921:SSD720922 TBZ720921:TBZ720922 TLV720921:TLV720922 TVR720921:TVR720922 UFN720921:UFN720922 UPJ720921:UPJ720922 UZF720921:UZF720922 VJB720921:VJB720922 VSX720921:VSX720922 WCT720921:WCT720922 WMP720921:WMP720922 WWL720921:WWL720922 AD786457:AD786458 JZ786457:JZ786458 TV786457:TV786458 ADR786457:ADR786458 ANN786457:ANN786458 AXJ786457:AXJ786458 BHF786457:BHF786458 BRB786457:BRB786458 CAX786457:CAX786458 CKT786457:CKT786458 CUP786457:CUP786458 DEL786457:DEL786458 DOH786457:DOH786458 DYD786457:DYD786458 EHZ786457:EHZ786458 ERV786457:ERV786458 FBR786457:FBR786458 FLN786457:FLN786458 FVJ786457:FVJ786458 GFF786457:GFF786458 GPB786457:GPB786458 GYX786457:GYX786458 HIT786457:HIT786458 HSP786457:HSP786458 ICL786457:ICL786458 IMH786457:IMH786458 IWD786457:IWD786458 JFZ786457:JFZ786458 JPV786457:JPV786458 JZR786457:JZR786458 KJN786457:KJN786458 KTJ786457:KTJ786458 LDF786457:LDF786458 LNB786457:LNB786458 LWX786457:LWX786458 MGT786457:MGT786458 MQP786457:MQP786458 NAL786457:NAL786458 NKH786457:NKH786458 NUD786457:NUD786458 ODZ786457:ODZ786458 ONV786457:ONV786458 OXR786457:OXR786458 PHN786457:PHN786458 PRJ786457:PRJ786458 QBF786457:QBF786458 QLB786457:QLB786458 QUX786457:QUX786458 RET786457:RET786458 ROP786457:ROP786458 RYL786457:RYL786458 SIH786457:SIH786458 SSD786457:SSD786458 TBZ786457:TBZ786458 TLV786457:TLV786458 TVR786457:TVR786458 UFN786457:UFN786458 UPJ786457:UPJ786458 UZF786457:UZF786458 VJB786457:VJB786458 VSX786457:VSX786458 WCT786457:WCT786458 WMP786457:WMP786458 WWL786457:WWL786458 AD851993:AD851994 JZ851993:JZ851994 TV851993:TV851994 ADR851993:ADR851994 ANN851993:ANN851994 AXJ851993:AXJ851994 BHF851993:BHF851994 BRB851993:BRB851994 CAX851993:CAX851994 CKT851993:CKT851994 CUP851993:CUP851994 DEL851993:DEL851994 DOH851993:DOH851994 DYD851993:DYD851994 EHZ851993:EHZ851994 ERV851993:ERV851994 FBR851993:FBR851994 FLN851993:FLN851994 FVJ851993:FVJ851994 GFF851993:GFF851994 GPB851993:GPB851994 GYX851993:GYX851994 HIT851993:HIT851994 HSP851993:HSP851994 ICL851993:ICL851994 IMH851993:IMH851994 IWD851993:IWD851994 JFZ851993:JFZ851994 JPV851993:JPV851994 JZR851993:JZR851994 KJN851993:KJN851994 KTJ851993:KTJ851994 LDF851993:LDF851994 LNB851993:LNB851994 LWX851993:LWX851994 MGT851993:MGT851994 MQP851993:MQP851994 NAL851993:NAL851994 NKH851993:NKH851994 NUD851993:NUD851994 ODZ851993:ODZ851994 ONV851993:ONV851994 OXR851993:OXR851994 PHN851993:PHN851994 PRJ851993:PRJ851994 QBF851993:QBF851994 QLB851993:QLB851994 QUX851993:QUX851994 RET851993:RET851994 ROP851993:ROP851994 RYL851993:RYL851994 SIH851993:SIH851994 SSD851993:SSD851994 TBZ851993:TBZ851994 TLV851993:TLV851994 TVR851993:TVR851994 UFN851993:UFN851994 UPJ851993:UPJ851994 UZF851993:UZF851994 VJB851993:VJB851994 VSX851993:VSX851994 WCT851993:WCT851994 WMP851993:WMP851994 WWL851993:WWL851994 AD917529:AD917530 JZ917529:JZ917530 TV917529:TV917530 ADR917529:ADR917530 ANN917529:ANN917530 AXJ917529:AXJ917530 BHF917529:BHF917530 BRB917529:BRB917530 CAX917529:CAX917530 CKT917529:CKT917530 CUP917529:CUP917530 DEL917529:DEL917530 DOH917529:DOH917530 DYD917529:DYD917530 EHZ917529:EHZ917530 ERV917529:ERV917530 FBR917529:FBR917530 FLN917529:FLN917530 FVJ917529:FVJ917530 GFF917529:GFF917530 GPB917529:GPB917530 GYX917529:GYX917530 HIT917529:HIT917530 HSP917529:HSP917530 ICL917529:ICL917530 IMH917529:IMH917530 IWD917529:IWD917530 JFZ917529:JFZ917530 JPV917529:JPV917530 JZR917529:JZR917530 KJN917529:KJN917530 KTJ917529:KTJ917530 LDF917529:LDF917530 LNB917529:LNB917530 LWX917529:LWX917530 MGT917529:MGT917530 MQP917529:MQP917530 NAL917529:NAL917530 NKH917529:NKH917530 NUD917529:NUD917530 ODZ917529:ODZ917530 ONV917529:ONV917530 OXR917529:OXR917530 PHN917529:PHN917530 PRJ917529:PRJ917530 QBF917529:QBF917530 QLB917529:QLB917530 QUX917529:QUX917530 RET917529:RET917530 ROP917529:ROP917530 RYL917529:RYL917530 SIH917529:SIH917530 SSD917529:SSD917530 TBZ917529:TBZ917530 TLV917529:TLV917530 TVR917529:TVR917530 UFN917529:UFN917530 UPJ917529:UPJ917530 UZF917529:UZF917530 VJB917529:VJB917530 VSX917529:VSX917530 WCT917529:WCT917530 WMP917529:WMP917530 WWL917529:WWL917530 AD983065:AD983066 JZ983065:JZ983066 TV983065:TV983066 ADR983065:ADR983066 ANN983065:ANN983066 AXJ983065:AXJ983066 BHF983065:BHF983066 BRB983065:BRB983066 CAX983065:CAX983066 CKT983065:CKT983066 CUP983065:CUP983066 DEL983065:DEL983066 DOH983065:DOH983066 DYD983065:DYD983066 EHZ983065:EHZ983066 ERV983065:ERV983066 FBR983065:FBR983066 FLN983065:FLN983066 FVJ983065:FVJ983066 GFF983065:GFF983066 GPB983065:GPB983066 GYX983065:GYX983066 HIT983065:HIT983066 HSP983065:HSP983066 ICL983065:ICL983066 IMH983065:IMH983066 IWD983065:IWD983066 JFZ983065:JFZ983066 JPV983065:JPV983066 JZR983065:JZR983066 KJN983065:KJN983066 KTJ983065:KTJ983066 LDF983065:LDF983066 LNB983065:LNB983066 LWX983065:LWX983066 MGT983065:MGT983066 MQP983065:MQP983066 NAL983065:NAL983066 NKH983065:NKH983066 NUD983065:NUD983066 ODZ983065:ODZ983066 ONV983065:ONV983066 OXR983065:OXR983066 PHN983065:PHN983066 PRJ983065:PRJ983066 QBF983065:QBF983066 QLB983065:QLB983066 QUX983065:QUX983066 RET983065:RET983066 ROP983065:ROP983066 RYL983065:RYL983066 SIH983065:SIH983066 SSD983065:SSD983066 TBZ983065:TBZ983066 TLV983065:TLV983066 TVR983065:TVR983066 UFN983065:UFN983066 UPJ983065:UPJ983066 UZF983065:UZF983066 VJB983065:VJB983066 VSX983065:VSX983066 WCT983065:WCT983066 WMP983065:WMP983066 WWL983065:WWL983066 AD37:AD40 JZ37:JZ40 TV37:TV40 ADR37:ADR40 ANN37:ANN40 AXJ37:AXJ40 BHF37:BHF40 BRB37:BRB40 CAX37:CAX40 CKT37:CKT40 CUP37:CUP40 DEL37:DEL40 DOH37:DOH40 DYD37:DYD40 EHZ37:EHZ40 ERV37:ERV40 FBR37:FBR40 FLN37:FLN40 FVJ37:FVJ40 GFF37:GFF40 GPB37:GPB40 GYX37:GYX40 HIT37:HIT40 HSP37:HSP40 ICL37:ICL40 IMH37:IMH40 IWD37:IWD40 JFZ37:JFZ40 JPV37:JPV40 JZR37:JZR40 KJN37:KJN40 KTJ37:KTJ40 LDF37:LDF40 LNB37:LNB40 LWX37:LWX40 MGT37:MGT40 MQP37:MQP40 NAL37:NAL40 NKH37:NKH40 NUD37:NUD40 ODZ37:ODZ40 ONV37:ONV40 OXR37:OXR40 PHN37:PHN40 PRJ37:PRJ40 QBF37:QBF40 QLB37:QLB40 QUX37:QUX40 RET37:RET40 ROP37:ROP40 RYL37:RYL40 SIH37:SIH40 SSD37:SSD40 TBZ37:TBZ40 TLV37:TLV40 TVR37:TVR40 UFN37:UFN40 UPJ37:UPJ40 UZF37:UZF40 VJB37:VJB40 VSX37:VSX40 WCT37:WCT40 WMP37:WMP40 WWL37:WWL40 AD65571:AD65574 JZ65571:JZ65574 TV65571:TV65574 ADR65571:ADR65574 ANN65571:ANN65574 AXJ65571:AXJ65574 BHF65571:BHF65574 BRB65571:BRB65574 CAX65571:CAX65574 CKT65571:CKT65574 CUP65571:CUP65574 DEL65571:DEL65574 DOH65571:DOH65574 DYD65571:DYD65574 EHZ65571:EHZ65574 ERV65571:ERV65574 FBR65571:FBR65574 FLN65571:FLN65574 FVJ65571:FVJ65574 GFF65571:GFF65574 GPB65571:GPB65574 GYX65571:GYX65574 HIT65571:HIT65574 HSP65571:HSP65574 ICL65571:ICL65574 IMH65571:IMH65574 IWD65571:IWD65574 JFZ65571:JFZ65574 JPV65571:JPV65574 JZR65571:JZR65574 KJN65571:KJN65574 KTJ65571:KTJ65574 LDF65571:LDF65574 LNB65571:LNB65574 LWX65571:LWX65574 MGT65571:MGT65574 MQP65571:MQP65574 NAL65571:NAL65574 NKH65571:NKH65574 NUD65571:NUD65574 ODZ65571:ODZ65574 ONV65571:ONV65574 OXR65571:OXR65574 PHN65571:PHN65574 PRJ65571:PRJ65574 QBF65571:QBF65574 QLB65571:QLB65574 QUX65571:QUX65574 RET65571:RET65574 ROP65571:ROP65574 RYL65571:RYL65574 SIH65571:SIH65574 SSD65571:SSD65574 TBZ65571:TBZ65574 TLV65571:TLV65574 TVR65571:TVR65574 UFN65571:UFN65574 UPJ65571:UPJ65574 UZF65571:UZF65574 VJB65571:VJB65574 VSX65571:VSX65574 WCT65571:WCT65574 WMP65571:WMP65574 WWL65571:WWL65574 AD131107:AD131110 JZ131107:JZ131110 TV131107:TV131110 ADR131107:ADR131110 ANN131107:ANN131110 AXJ131107:AXJ131110 BHF131107:BHF131110 BRB131107:BRB131110 CAX131107:CAX131110 CKT131107:CKT131110 CUP131107:CUP131110 DEL131107:DEL131110 DOH131107:DOH131110 DYD131107:DYD131110 EHZ131107:EHZ131110 ERV131107:ERV131110 FBR131107:FBR131110 FLN131107:FLN131110 FVJ131107:FVJ131110 GFF131107:GFF131110 GPB131107:GPB131110 GYX131107:GYX131110 HIT131107:HIT131110 HSP131107:HSP131110 ICL131107:ICL131110 IMH131107:IMH131110 IWD131107:IWD131110 JFZ131107:JFZ131110 JPV131107:JPV131110 JZR131107:JZR131110 KJN131107:KJN131110 KTJ131107:KTJ131110 LDF131107:LDF131110 LNB131107:LNB131110 LWX131107:LWX131110 MGT131107:MGT131110 MQP131107:MQP131110 NAL131107:NAL131110 NKH131107:NKH131110 NUD131107:NUD131110 ODZ131107:ODZ131110 ONV131107:ONV131110 OXR131107:OXR131110 PHN131107:PHN131110 PRJ131107:PRJ131110 QBF131107:QBF131110 QLB131107:QLB131110 QUX131107:QUX131110 RET131107:RET131110 ROP131107:ROP131110 RYL131107:RYL131110 SIH131107:SIH131110 SSD131107:SSD131110 TBZ131107:TBZ131110 TLV131107:TLV131110 TVR131107:TVR131110 UFN131107:UFN131110 UPJ131107:UPJ131110 UZF131107:UZF131110 VJB131107:VJB131110 VSX131107:VSX131110 WCT131107:WCT131110 WMP131107:WMP131110 WWL131107:WWL131110 AD196643:AD196646 JZ196643:JZ196646 TV196643:TV196646 ADR196643:ADR196646 ANN196643:ANN196646 AXJ196643:AXJ196646 BHF196643:BHF196646 BRB196643:BRB196646 CAX196643:CAX196646 CKT196643:CKT196646 CUP196643:CUP196646 DEL196643:DEL196646 DOH196643:DOH196646 DYD196643:DYD196646 EHZ196643:EHZ196646 ERV196643:ERV196646 FBR196643:FBR196646 FLN196643:FLN196646 FVJ196643:FVJ196646 GFF196643:GFF196646 GPB196643:GPB196646 GYX196643:GYX196646 HIT196643:HIT196646 HSP196643:HSP196646 ICL196643:ICL196646 IMH196643:IMH196646 IWD196643:IWD196646 JFZ196643:JFZ196646 JPV196643:JPV196646 JZR196643:JZR196646 KJN196643:KJN196646 KTJ196643:KTJ196646 LDF196643:LDF196646 LNB196643:LNB196646 LWX196643:LWX196646 MGT196643:MGT196646 MQP196643:MQP196646 NAL196643:NAL196646 NKH196643:NKH196646 NUD196643:NUD196646 ODZ196643:ODZ196646 ONV196643:ONV196646 OXR196643:OXR196646 PHN196643:PHN196646 PRJ196643:PRJ196646 QBF196643:QBF196646 QLB196643:QLB196646 QUX196643:QUX196646 RET196643:RET196646 ROP196643:ROP196646 RYL196643:RYL196646 SIH196643:SIH196646 SSD196643:SSD196646 TBZ196643:TBZ196646 TLV196643:TLV196646 TVR196643:TVR196646 UFN196643:UFN196646 UPJ196643:UPJ196646 UZF196643:UZF196646 VJB196643:VJB196646 VSX196643:VSX196646 WCT196643:WCT196646 WMP196643:WMP196646 WWL196643:WWL196646 AD262179:AD262182 JZ262179:JZ262182 TV262179:TV262182 ADR262179:ADR262182 ANN262179:ANN262182 AXJ262179:AXJ262182 BHF262179:BHF262182 BRB262179:BRB262182 CAX262179:CAX262182 CKT262179:CKT262182 CUP262179:CUP262182 DEL262179:DEL262182 DOH262179:DOH262182 DYD262179:DYD262182 EHZ262179:EHZ262182 ERV262179:ERV262182 FBR262179:FBR262182 FLN262179:FLN262182 FVJ262179:FVJ262182 GFF262179:GFF262182 GPB262179:GPB262182 GYX262179:GYX262182 HIT262179:HIT262182 HSP262179:HSP262182 ICL262179:ICL262182 IMH262179:IMH262182 IWD262179:IWD262182 JFZ262179:JFZ262182 JPV262179:JPV262182 JZR262179:JZR262182 KJN262179:KJN262182 KTJ262179:KTJ262182 LDF262179:LDF262182 LNB262179:LNB262182 LWX262179:LWX262182 MGT262179:MGT262182 MQP262179:MQP262182 NAL262179:NAL262182 NKH262179:NKH262182 NUD262179:NUD262182 ODZ262179:ODZ262182 ONV262179:ONV262182 OXR262179:OXR262182 PHN262179:PHN262182 PRJ262179:PRJ262182 QBF262179:QBF262182 QLB262179:QLB262182 QUX262179:QUX262182 RET262179:RET262182 ROP262179:ROP262182 RYL262179:RYL262182 SIH262179:SIH262182 SSD262179:SSD262182 TBZ262179:TBZ262182 TLV262179:TLV262182 TVR262179:TVR262182 UFN262179:UFN262182 UPJ262179:UPJ262182 UZF262179:UZF262182 VJB262179:VJB262182 VSX262179:VSX262182 WCT262179:WCT262182 WMP262179:WMP262182 WWL262179:WWL262182 AD327715:AD327718 JZ327715:JZ327718 TV327715:TV327718 ADR327715:ADR327718 ANN327715:ANN327718 AXJ327715:AXJ327718 BHF327715:BHF327718 BRB327715:BRB327718 CAX327715:CAX327718 CKT327715:CKT327718 CUP327715:CUP327718 DEL327715:DEL327718 DOH327715:DOH327718 DYD327715:DYD327718 EHZ327715:EHZ327718 ERV327715:ERV327718 FBR327715:FBR327718 FLN327715:FLN327718 FVJ327715:FVJ327718 GFF327715:GFF327718 GPB327715:GPB327718 GYX327715:GYX327718 HIT327715:HIT327718 HSP327715:HSP327718 ICL327715:ICL327718 IMH327715:IMH327718 IWD327715:IWD327718 JFZ327715:JFZ327718 JPV327715:JPV327718 JZR327715:JZR327718 KJN327715:KJN327718 KTJ327715:KTJ327718 LDF327715:LDF327718 LNB327715:LNB327718 LWX327715:LWX327718 MGT327715:MGT327718 MQP327715:MQP327718 NAL327715:NAL327718 NKH327715:NKH327718 NUD327715:NUD327718 ODZ327715:ODZ327718 ONV327715:ONV327718 OXR327715:OXR327718 PHN327715:PHN327718 PRJ327715:PRJ327718 QBF327715:QBF327718 QLB327715:QLB327718 QUX327715:QUX327718 RET327715:RET327718 ROP327715:ROP327718 RYL327715:RYL327718 SIH327715:SIH327718 SSD327715:SSD327718 TBZ327715:TBZ327718 TLV327715:TLV327718 TVR327715:TVR327718 UFN327715:UFN327718 UPJ327715:UPJ327718 UZF327715:UZF327718 VJB327715:VJB327718 VSX327715:VSX327718 WCT327715:WCT327718 WMP327715:WMP327718 WWL327715:WWL327718 AD393251:AD393254 JZ393251:JZ393254 TV393251:TV393254 ADR393251:ADR393254 ANN393251:ANN393254 AXJ393251:AXJ393254 BHF393251:BHF393254 BRB393251:BRB393254 CAX393251:CAX393254 CKT393251:CKT393254 CUP393251:CUP393254 DEL393251:DEL393254 DOH393251:DOH393254 DYD393251:DYD393254 EHZ393251:EHZ393254 ERV393251:ERV393254 FBR393251:FBR393254 FLN393251:FLN393254 FVJ393251:FVJ393254 GFF393251:GFF393254 GPB393251:GPB393254 GYX393251:GYX393254 HIT393251:HIT393254 HSP393251:HSP393254 ICL393251:ICL393254 IMH393251:IMH393254 IWD393251:IWD393254 JFZ393251:JFZ393254 JPV393251:JPV393254 JZR393251:JZR393254 KJN393251:KJN393254 KTJ393251:KTJ393254 LDF393251:LDF393254 LNB393251:LNB393254 LWX393251:LWX393254 MGT393251:MGT393254 MQP393251:MQP393254 NAL393251:NAL393254 NKH393251:NKH393254 NUD393251:NUD393254 ODZ393251:ODZ393254 ONV393251:ONV393254 OXR393251:OXR393254 PHN393251:PHN393254 PRJ393251:PRJ393254 QBF393251:QBF393254 QLB393251:QLB393254 QUX393251:QUX393254 RET393251:RET393254 ROP393251:ROP393254 RYL393251:RYL393254 SIH393251:SIH393254 SSD393251:SSD393254 TBZ393251:TBZ393254 TLV393251:TLV393254 TVR393251:TVR393254 UFN393251:UFN393254 UPJ393251:UPJ393254 UZF393251:UZF393254 VJB393251:VJB393254 VSX393251:VSX393254 WCT393251:WCT393254 WMP393251:WMP393254 WWL393251:WWL393254 AD458787:AD458790 JZ458787:JZ458790 TV458787:TV458790 ADR458787:ADR458790 ANN458787:ANN458790 AXJ458787:AXJ458790 BHF458787:BHF458790 BRB458787:BRB458790 CAX458787:CAX458790 CKT458787:CKT458790 CUP458787:CUP458790 DEL458787:DEL458790 DOH458787:DOH458790 DYD458787:DYD458790 EHZ458787:EHZ458790 ERV458787:ERV458790 FBR458787:FBR458790 FLN458787:FLN458790 FVJ458787:FVJ458790 GFF458787:GFF458790 GPB458787:GPB458790 GYX458787:GYX458790 HIT458787:HIT458790 HSP458787:HSP458790 ICL458787:ICL458790 IMH458787:IMH458790 IWD458787:IWD458790 JFZ458787:JFZ458790 JPV458787:JPV458790 JZR458787:JZR458790 KJN458787:KJN458790 KTJ458787:KTJ458790 LDF458787:LDF458790 LNB458787:LNB458790 LWX458787:LWX458790 MGT458787:MGT458790 MQP458787:MQP458790 NAL458787:NAL458790 NKH458787:NKH458790 NUD458787:NUD458790 ODZ458787:ODZ458790 ONV458787:ONV458790 OXR458787:OXR458790 PHN458787:PHN458790 PRJ458787:PRJ458790 QBF458787:QBF458790 QLB458787:QLB458790 QUX458787:QUX458790 RET458787:RET458790 ROP458787:ROP458790 RYL458787:RYL458790 SIH458787:SIH458790 SSD458787:SSD458790 TBZ458787:TBZ458790 TLV458787:TLV458790 TVR458787:TVR458790 UFN458787:UFN458790 UPJ458787:UPJ458790 UZF458787:UZF458790 VJB458787:VJB458790 VSX458787:VSX458790 WCT458787:WCT458790 WMP458787:WMP458790 WWL458787:WWL458790 AD524323:AD524326 JZ524323:JZ524326 TV524323:TV524326 ADR524323:ADR524326 ANN524323:ANN524326 AXJ524323:AXJ524326 BHF524323:BHF524326 BRB524323:BRB524326 CAX524323:CAX524326 CKT524323:CKT524326 CUP524323:CUP524326 DEL524323:DEL524326 DOH524323:DOH524326 DYD524323:DYD524326 EHZ524323:EHZ524326 ERV524323:ERV524326 FBR524323:FBR524326 FLN524323:FLN524326 FVJ524323:FVJ524326 GFF524323:GFF524326 GPB524323:GPB524326 GYX524323:GYX524326 HIT524323:HIT524326 HSP524323:HSP524326 ICL524323:ICL524326 IMH524323:IMH524326 IWD524323:IWD524326 JFZ524323:JFZ524326 JPV524323:JPV524326 JZR524323:JZR524326 KJN524323:KJN524326 KTJ524323:KTJ524326 LDF524323:LDF524326 LNB524323:LNB524326 LWX524323:LWX524326 MGT524323:MGT524326 MQP524323:MQP524326 NAL524323:NAL524326 NKH524323:NKH524326 NUD524323:NUD524326 ODZ524323:ODZ524326 ONV524323:ONV524326 OXR524323:OXR524326 PHN524323:PHN524326 PRJ524323:PRJ524326 QBF524323:QBF524326 QLB524323:QLB524326 QUX524323:QUX524326 RET524323:RET524326 ROP524323:ROP524326 RYL524323:RYL524326 SIH524323:SIH524326 SSD524323:SSD524326 TBZ524323:TBZ524326 TLV524323:TLV524326 TVR524323:TVR524326 UFN524323:UFN524326 UPJ524323:UPJ524326 UZF524323:UZF524326 VJB524323:VJB524326 VSX524323:VSX524326 WCT524323:WCT524326 WMP524323:WMP524326 WWL524323:WWL524326 AD589859:AD589862 JZ589859:JZ589862 TV589859:TV589862 ADR589859:ADR589862 ANN589859:ANN589862 AXJ589859:AXJ589862 BHF589859:BHF589862 BRB589859:BRB589862 CAX589859:CAX589862 CKT589859:CKT589862 CUP589859:CUP589862 DEL589859:DEL589862 DOH589859:DOH589862 DYD589859:DYD589862 EHZ589859:EHZ589862 ERV589859:ERV589862 FBR589859:FBR589862 FLN589859:FLN589862 FVJ589859:FVJ589862 GFF589859:GFF589862 GPB589859:GPB589862 GYX589859:GYX589862 HIT589859:HIT589862 HSP589859:HSP589862 ICL589859:ICL589862 IMH589859:IMH589862 IWD589859:IWD589862 JFZ589859:JFZ589862 JPV589859:JPV589862 JZR589859:JZR589862 KJN589859:KJN589862 KTJ589859:KTJ589862 LDF589859:LDF589862 LNB589859:LNB589862 LWX589859:LWX589862 MGT589859:MGT589862 MQP589859:MQP589862 NAL589859:NAL589862 NKH589859:NKH589862 NUD589859:NUD589862 ODZ589859:ODZ589862 ONV589859:ONV589862 OXR589859:OXR589862 PHN589859:PHN589862 PRJ589859:PRJ589862 QBF589859:QBF589862 QLB589859:QLB589862 QUX589859:QUX589862 RET589859:RET589862 ROP589859:ROP589862 RYL589859:RYL589862 SIH589859:SIH589862 SSD589859:SSD589862 TBZ589859:TBZ589862 TLV589859:TLV589862 TVR589859:TVR589862 UFN589859:UFN589862 UPJ589859:UPJ589862 UZF589859:UZF589862 VJB589859:VJB589862 VSX589859:VSX589862 WCT589859:WCT589862 WMP589859:WMP589862 WWL589859:WWL589862 AD655395:AD655398 JZ655395:JZ655398 TV655395:TV655398 ADR655395:ADR655398 ANN655395:ANN655398 AXJ655395:AXJ655398 BHF655395:BHF655398 BRB655395:BRB655398 CAX655395:CAX655398 CKT655395:CKT655398 CUP655395:CUP655398 DEL655395:DEL655398 DOH655395:DOH655398 DYD655395:DYD655398 EHZ655395:EHZ655398 ERV655395:ERV655398 FBR655395:FBR655398 FLN655395:FLN655398 FVJ655395:FVJ655398 GFF655395:GFF655398 GPB655395:GPB655398 GYX655395:GYX655398 HIT655395:HIT655398 HSP655395:HSP655398 ICL655395:ICL655398 IMH655395:IMH655398 IWD655395:IWD655398 JFZ655395:JFZ655398 JPV655395:JPV655398 JZR655395:JZR655398 KJN655395:KJN655398 KTJ655395:KTJ655398 LDF655395:LDF655398 LNB655395:LNB655398 LWX655395:LWX655398 MGT655395:MGT655398 MQP655395:MQP655398 NAL655395:NAL655398 NKH655395:NKH655398 NUD655395:NUD655398 ODZ655395:ODZ655398 ONV655395:ONV655398 OXR655395:OXR655398 PHN655395:PHN655398 PRJ655395:PRJ655398 QBF655395:QBF655398 QLB655395:QLB655398 QUX655395:QUX655398 RET655395:RET655398 ROP655395:ROP655398 RYL655395:RYL655398 SIH655395:SIH655398 SSD655395:SSD655398 TBZ655395:TBZ655398 TLV655395:TLV655398 TVR655395:TVR655398 UFN655395:UFN655398 UPJ655395:UPJ655398 UZF655395:UZF655398 VJB655395:VJB655398 VSX655395:VSX655398 WCT655395:WCT655398 WMP655395:WMP655398 WWL655395:WWL655398 AD720931:AD720934 JZ720931:JZ720934 TV720931:TV720934 ADR720931:ADR720934 ANN720931:ANN720934 AXJ720931:AXJ720934 BHF720931:BHF720934 BRB720931:BRB720934 CAX720931:CAX720934 CKT720931:CKT720934 CUP720931:CUP720934 DEL720931:DEL720934 DOH720931:DOH720934 DYD720931:DYD720934 EHZ720931:EHZ720934 ERV720931:ERV720934 FBR720931:FBR720934 FLN720931:FLN720934 FVJ720931:FVJ720934 GFF720931:GFF720934 GPB720931:GPB720934 GYX720931:GYX720934 HIT720931:HIT720934 HSP720931:HSP720934 ICL720931:ICL720934 IMH720931:IMH720934 IWD720931:IWD720934 JFZ720931:JFZ720934 JPV720931:JPV720934 JZR720931:JZR720934 KJN720931:KJN720934 KTJ720931:KTJ720934 LDF720931:LDF720934 LNB720931:LNB720934 LWX720931:LWX720934 MGT720931:MGT720934 MQP720931:MQP720934 NAL720931:NAL720934 NKH720931:NKH720934 NUD720931:NUD720934 ODZ720931:ODZ720934 ONV720931:ONV720934 OXR720931:OXR720934 PHN720931:PHN720934 PRJ720931:PRJ720934 QBF720931:QBF720934 QLB720931:QLB720934 QUX720931:QUX720934 RET720931:RET720934 ROP720931:ROP720934 RYL720931:RYL720934 SIH720931:SIH720934 SSD720931:SSD720934 TBZ720931:TBZ720934 TLV720931:TLV720934 TVR720931:TVR720934 UFN720931:UFN720934 UPJ720931:UPJ720934 UZF720931:UZF720934 VJB720931:VJB720934 VSX720931:VSX720934 WCT720931:WCT720934 WMP720931:WMP720934 WWL720931:WWL720934 AD786467:AD786470 JZ786467:JZ786470 TV786467:TV786470 ADR786467:ADR786470 ANN786467:ANN786470 AXJ786467:AXJ786470 BHF786467:BHF786470 BRB786467:BRB786470 CAX786467:CAX786470 CKT786467:CKT786470 CUP786467:CUP786470 DEL786467:DEL786470 DOH786467:DOH786470 DYD786467:DYD786470 EHZ786467:EHZ786470 ERV786467:ERV786470 FBR786467:FBR786470 FLN786467:FLN786470 FVJ786467:FVJ786470 GFF786467:GFF786470 GPB786467:GPB786470 GYX786467:GYX786470 HIT786467:HIT786470 HSP786467:HSP786470 ICL786467:ICL786470 IMH786467:IMH786470 IWD786467:IWD786470 JFZ786467:JFZ786470 JPV786467:JPV786470 JZR786467:JZR786470 KJN786467:KJN786470 KTJ786467:KTJ786470 LDF786467:LDF786470 LNB786467:LNB786470 LWX786467:LWX786470 MGT786467:MGT786470 MQP786467:MQP786470 NAL786467:NAL786470 NKH786467:NKH786470 NUD786467:NUD786470 ODZ786467:ODZ786470 ONV786467:ONV786470 OXR786467:OXR786470 PHN786467:PHN786470 PRJ786467:PRJ786470 QBF786467:QBF786470 QLB786467:QLB786470 QUX786467:QUX786470 RET786467:RET786470 ROP786467:ROP786470 RYL786467:RYL786470 SIH786467:SIH786470 SSD786467:SSD786470 TBZ786467:TBZ786470 TLV786467:TLV786470 TVR786467:TVR786470 UFN786467:UFN786470 UPJ786467:UPJ786470 UZF786467:UZF786470 VJB786467:VJB786470 VSX786467:VSX786470 WCT786467:WCT786470 WMP786467:WMP786470 WWL786467:WWL786470 AD852003:AD852006 JZ852003:JZ852006 TV852003:TV852006 ADR852003:ADR852006 ANN852003:ANN852006 AXJ852003:AXJ852006 BHF852003:BHF852006 BRB852003:BRB852006 CAX852003:CAX852006 CKT852003:CKT852006 CUP852003:CUP852006 DEL852003:DEL852006 DOH852003:DOH852006 DYD852003:DYD852006 EHZ852003:EHZ852006 ERV852003:ERV852006 FBR852003:FBR852006 FLN852003:FLN852006 FVJ852003:FVJ852006 GFF852003:GFF852006 GPB852003:GPB852006 GYX852003:GYX852006 HIT852003:HIT852006 HSP852003:HSP852006 ICL852003:ICL852006 IMH852003:IMH852006 IWD852003:IWD852006 JFZ852003:JFZ852006 JPV852003:JPV852006 JZR852003:JZR852006 KJN852003:KJN852006 KTJ852003:KTJ852006 LDF852003:LDF852006 LNB852003:LNB852006 LWX852003:LWX852006 MGT852003:MGT852006 MQP852003:MQP852006 NAL852003:NAL852006 NKH852003:NKH852006 NUD852003:NUD852006 ODZ852003:ODZ852006 ONV852003:ONV852006 OXR852003:OXR852006 PHN852003:PHN852006 PRJ852003:PRJ852006 QBF852003:QBF852006 QLB852003:QLB852006 QUX852003:QUX852006 RET852003:RET852006 ROP852003:ROP852006 RYL852003:RYL852006 SIH852003:SIH852006 SSD852003:SSD852006 TBZ852003:TBZ852006 TLV852003:TLV852006 TVR852003:TVR852006 UFN852003:UFN852006 UPJ852003:UPJ852006 UZF852003:UZF852006 VJB852003:VJB852006 VSX852003:VSX852006 WCT852003:WCT852006 WMP852003:WMP852006 WWL852003:WWL852006 AD917539:AD917542 JZ917539:JZ917542 TV917539:TV917542 ADR917539:ADR917542 ANN917539:ANN917542 AXJ917539:AXJ917542 BHF917539:BHF917542 BRB917539:BRB917542 CAX917539:CAX917542 CKT917539:CKT917542 CUP917539:CUP917542 DEL917539:DEL917542 DOH917539:DOH917542 DYD917539:DYD917542 EHZ917539:EHZ917542 ERV917539:ERV917542 FBR917539:FBR917542 FLN917539:FLN917542 FVJ917539:FVJ917542 GFF917539:GFF917542 GPB917539:GPB917542 GYX917539:GYX917542 HIT917539:HIT917542 HSP917539:HSP917542 ICL917539:ICL917542 IMH917539:IMH917542 IWD917539:IWD917542 JFZ917539:JFZ917542 JPV917539:JPV917542 JZR917539:JZR917542 KJN917539:KJN917542 KTJ917539:KTJ917542 LDF917539:LDF917542 LNB917539:LNB917542 LWX917539:LWX917542 MGT917539:MGT917542 MQP917539:MQP917542 NAL917539:NAL917542 NKH917539:NKH917542 NUD917539:NUD917542 ODZ917539:ODZ917542 ONV917539:ONV917542 OXR917539:OXR917542 PHN917539:PHN917542 PRJ917539:PRJ917542 QBF917539:QBF917542 QLB917539:QLB917542 QUX917539:QUX917542 RET917539:RET917542 ROP917539:ROP917542 RYL917539:RYL917542 SIH917539:SIH917542 SSD917539:SSD917542 TBZ917539:TBZ917542 TLV917539:TLV917542 TVR917539:TVR917542 UFN917539:UFN917542 UPJ917539:UPJ917542 UZF917539:UZF917542 VJB917539:VJB917542 VSX917539:VSX917542 WCT917539:WCT917542 WMP917539:WMP917542 WWL917539:WWL917542 AD983075:AD983078 JZ983075:JZ983078 TV983075:TV983078 ADR983075:ADR983078 ANN983075:ANN983078 AXJ983075:AXJ983078 BHF983075:BHF983078 BRB983075:BRB983078 CAX983075:CAX983078 CKT983075:CKT983078 CUP983075:CUP983078 DEL983075:DEL983078 DOH983075:DOH983078 DYD983075:DYD983078 EHZ983075:EHZ983078 ERV983075:ERV983078 FBR983075:FBR983078 FLN983075:FLN983078 FVJ983075:FVJ983078 GFF983075:GFF983078 GPB983075:GPB983078 GYX983075:GYX983078 HIT983075:HIT983078 HSP983075:HSP983078 ICL983075:ICL983078 IMH983075:IMH983078 IWD983075:IWD983078 JFZ983075:JFZ983078 JPV983075:JPV983078 JZR983075:JZR983078 KJN983075:KJN983078 KTJ983075:KTJ983078 LDF983075:LDF983078 LNB983075:LNB983078 LWX983075:LWX983078 MGT983075:MGT983078 MQP983075:MQP983078 NAL983075:NAL983078 NKH983075:NKH983078 NUD983075:NUD983078 ODZ983075:ODZ983078 ONV983075:ONV983078 OXR983075:OXR983078 PHN983075:PHN983078 PRJ983075:PRJ983078 QBF983075:QBF983078 QLB983075:QLB983078 QUX983075:QUX983078 RET983075:RET983078 ROP983075:ROP983078 RYL983075:RYL983078 SIH983075:SIH983078 SSD983075:SSD983078 TBZ983075:TBZ983078 TLV983075:TLV983078 TVR983075:TVR983078 UFN983075:UFN983078 UPJ983075:UPJ983078 UZF983075:UZF983078 VJB983075:VJB983078 VSX983075:VSX983078 WCT983075:WCT983078 WMP983075:WMP983078 WWL983075:WWL983078 AD18:AD21 JZ18:JZ21 TV18:TV21 ADR18:ADR21 ANN18:ANN21 AXJ18:AXJ21 BHF18:BHF21 BRB18:BRB21 CAX18:CAX21 CKT18:CKT21 CUP18:CUP21 DEL18:DEL21 DOH18:DOH21 DYD18:DYD21 EHZ18:EHZ21 ERV18:ERV21 FBR18:FBR21 FLN18:FLN21 FVJ18:FVJ21 GFF18:GFF21 GPB18:GPB21 GYX18:GYX21 HIT18:HIT21 HSP18:HSP21 ICL18:ICL21 IMH18:IMH21 IWD18:IWD21 JFZ18:JFZ21 JPV18:JPV21 JZR18:JZR21 KJN18:KJN21 KTJ18:KTJ21 LDF18:LDF21 LNB18:LNB21 LWX18:LWX21 MGT18:MGT21 MQP18:MQP21 NAL18:NAL21 NKH18:NKH21 NUD18:NUD21 ODZ18:ODZ21 ONV18:ONV21 OXR18:OXR21 PHN18:PHN21 PRJ18:PRJ21 QBF18:QBF21 QLB18:QLB21 QUX18:QUX21 RET18:RET21 ROP18:ROP21 RYL18:RYL21 SIH18:SIH21 SSD18:SSD21 TBZ18:TBZ21 TLV18:TLV21 TVR18:TVR21 UFN18:UFN21 UPJ18:UPJ21 UZF18:UZF21 VJB18:VJB21 VSX18:VSX21 WCT18:WCT21 WMP18:WMP21 WWL18:WWL21 AD65552:AD65555 JZ65552:JZ65555 TV65552:TV65555 ADR65552:ADR65555 ANN65552:ANN65555 AXJ65552:AXJ65555 BHF65552:BHF65555 BRB65552:BRB65555 CAX65552:CAX65555 CKT65552:CKT65555 CUP65552:CUP65555 DEL65552:DEL65555 DOH65552:DOH65555 DYD65552:DYD65555 EHZ65552:EHZ65555 ERV65552:ERV65555 FBR65552:FBR65555 FLN65552:FLN65555 FVJ65552:FVJ65555 GFF65552:GFF65555 GPB65552:GPB65555 GYX65552:GYX65555 HIT65552:HIT65555 HSP65552:HSP65555 ICL65552:ICL65555 IMH65552:IMH65555 IWD65552:IWD65555 JFZ65552:JFZ65555 JPV65552:JPV65555 JZR65552:JZR65555 KJN65552:KJN65555 KTJ65552:KTJ65555 LDF65552:LDF65555 LNB65552:LNB65555 LWX65552:LWX65555 MGT65552:MGT65555 MQP65552:MQP65555 NAL65552:NAL65555 NKH65552:NKH65555 NUD65552:NUD65555 ODZ65552:ODZ65555 ONV65552:ONV65555 OXR65552:OXR65555 PHN65552:PHN65555 PRJ65552:PRJ65555 QBF65552:QBF65555 QLB65552:QLB65555 QUX65552:QUX65555 RET65552:RET65555 ROP65552:ROP65555 RYL65552:RYL65555 SIH65552:SIH65555 SSD65552:SSD65555 TBZ65552:TBZ65555 TLV65552:TLV65555 TVR65552:TVR65555 UFN65552:UFN65555 UPJ65552:UPJ65555 UZF65552:UZF65555 VJB65552:VJB65555 VSX65552:VSX65555 WCT65552:WCT65555 WMP65552:WMP65555 WWL65552:WWL65555 AD131088:AD131091 JZ131088:JZ131091 TV131088:TV131091 ADR131088:ADR131091 ANN131088:ANN131091 AXJ131088:AXJ131091 BHF131088:BHF131091 BRB131088:BRB131091 CAX131088:CAX131091 CKT131088:CKT131091 CUP131088:CUP131091 DEL131088:DEL131091 DOH131088:DOH131091 DYD131088:DYD131091 EHZ131088:EHZ131091 ERV131088:ERV131091 FBR131088:FBR131091 FLN131088:FLN131091 FVJ131088:FVJ131091 GFF131088:GFF131091 GPB131088:GPB131091 GYX131088:GYX131091 HIT131088:HIT131091 HSP131088:HSP131091 ICL131088:ICL131091 IMH131088:IMH131091 IWD131088:IWD131091 JFZ131088:JFZ131091 JPV131088:JPV131091 JZR131088:JZR131091 KJN131088:KJN131091 KTJ131088:KTJ131091 LDF131088:LDF131091 LNB131088:LNB131091 LWX131088:LWX131091 MGT131088:MGT131091 MQP131088:MQP131091 NAL131088:NAL131091 NKH131088:NKH131091 NUD131088:NUD131091 ODZ131088:ODZ131091 ONV131088:ONV131091 OXR131088:OXR131091 PHN131088:PHN131091 PRJ131088:PRJ131091 QBF131088:QBF131091 QLB131088:QLB131091 QUX131088:QUX131091 RET131088:RET131091 ROP131088:ROP131091 RYL131088:RYL131091 SIH131088:SIH131091 SSD131088:SSD131091 TBZ131088:TBZ131091 TLV131088:TLV131091 TVR131088:TVR131091 UFN131088:UFN131091 UPJ131088:UPJ131091 UZF131088:UZF131091 VJB131088:VJB131091 VSX131088:VSX131091 WCT131088:WCT131091 WMP131088:WMP131091 WWL131088:WWL131091 AD196624:AD196627 JZ196624:JZ196627 TV196624:TV196627 ADR196624:ADR196627 ANN196624:ANN196627 AXJ196624:AXJ196627 BHF196624:BHF196627 BRB196624:BRB196627 CAX196624:CAX196627 CKT196624:CKT196627 CUP196624:CUP196627 DEL196624:DEL196627 DOH196624:DOH196627 DYD196624:DYD196627 EHZ196624:EHZ196627 ERV196624:ERV196627 FBR196624:FBR196627 FLN196624:FLN196627 FVJ196624:FVJ196627 GFF196624:GFF196627 GPB196624:GPB196627 GYX196624:GYX196627 HIT196624:HIT196627 HSP196624:HSP196627 ICL196624:ICL196627 IMH196624:IMH196627 IWD196624:IWD196627 JFZ196624:JFZ196627 JPV196624:JPV196627 JZR196624:JZR196627 KJN196624:KJN196627 KTJ196624:KTJ196627 LDF196624:LDF196627 LNB196624:LNB196627 LWX196624:LWX196627 MGT196624:MGT196627 MQP196624:MQP196627 NAL196624:NAL196627 NKH196624:NKH196627 NUD196624:NUD196627 ODZ196624:ODZ196627 ONV196624:ONV196627 OXR196624:OXR196627 PHN196624:PHN196627 PRJ196624:PRJ196627 QBF196624:QBF196627 QLB196624:QLB196627 QUX196624:QUX196627 RET196624:RET196627 ROP196624:ROP196627 RYL196624:RYL196627 SIH196624:SIH196627 SSD196624:SSD196627 TBZ196624:TBZ196627 TLV196624:TLV196627 TVR196624:TVR196627 UFN196624:UFN196627 UPJ196624:UPJ196627 UZF196624:UZF196627 VJB196624:VJB196627 VSX196624:VSX196627 WCT196624:WCT196627 WMP196624:WMP196627 WWL196624:WWL196627 AD262160:AD262163 JZ262160:JZ262163 TV262160:TV262163 ADR262160:ADR262163 ANN262160:ANN262163 AXJ262160:AXJ262163 BHF262160:BHF262163 BRB262160:BRB262163 CAX262160:CAX262163 CKT262160:CKT262163 CUP262160:CUP262163 DEL262160:DEL262163 DOH262160:DOH262163 DYD262160:DYD262163 EHZ262160:EHZ262163 ERV262160:ERV262163 FBR262160:FBR262163 FLN262160:FLN262163 FVJ262160:FVJ262163 GFF262160:GFF262163 GPB262160:GPB262163 GYX262160:GYX262163 HIT262160:HIT262163 HSP262160:HSP262163 ICL262160:ICL262163 IMH262160:IMH262163 IWD262160:IWD262163 JFZ262160:JFZ262163 JPV262160:JPV262163 JZR262160:JZR262163 KJN262160:KJN262163 KTJ262160:KTJ262163 LDF262160:LDF262163 LNB262160:LNB262163 LWX262160:LWX262163 MGT262160:MGT262163 MQP262160:MQP262163 NAL262160:NAL262163 NKH262160:NKH262163 NUD262160:NUD262163 ODZ262160:ODZ262163 ONV262160:ONV262163 OXR262160:OXR262163 PHN262160:PHN262163 PRJ262160:PRJ262163 QBF262160:QBF262163 QLB262160:QLB262163 QUX262160:QUX262163 RET262160:RET262163 ROP262160:ROP262163 RYL262160:RYL262163 SIH262160:SIH262163 SSD262160:SSD262163 TBZ262160:TBZ262163 TLV262160:TLV262163 TVR262160:TVR262163 UFN262160:UFN262163 UPJ262160:UPJ262163 UZF262160:UZF262163 VJB262160:VJB262163 VSX262160:VSX262163 WCT262160:WCT262163 WMP262160:WMP262163 WWL262160:WWL262163 AD327696:AD327699 JZ327696:JZ327699 TV327696:TV327699 ADR327696:ADR327699 ANN327696:ANN327699 AXJ327696:AXJ327699 BHF327696:BHF327699 BRB327696:BRB327699 CAX327696:CAX327699 CKT327696:CKT327699 CUP327696:CUP327699 DEL327696:DEL327699 DOH327696:DOH327699 DYD327696:DYD327699 EHZ327696:EHZ327699 ERV327696:ERV327699 FBR327696:FBR327699 FLN327696:FLN327699 FVJ327696:FVJ327699 GFF327696:GFF327699 GPB327696:GPB327699 GYX327696:GYX327699 HIT327696:HIT327699 HSP327696:HSP327699 ICL327696:ICL327699 IMH327696:IMH327699 IWD327696:IWD327699 JFZ327696:JFZ327699 JPV327696:JPV327699 JZR327696:JZR327699 KJN327696:KJN327699 KTJ327696:KTJ327699 LDF327696:LDF327699 LNB327696:LNB327699 LWX327696:LWX327699 MGT327696:MGT327699 MQP327696:MQP327699 NAL327696:NAL327699 NKH327696:NKH327699 NUD327696:NUD327699 ODZ327696:ODZ327699 ONV327696:ONV327699 OXR327696:OXR327699 PHN327696:PHN327699 PRJ327696:PRJ327699 QBF327696:QBF327699 QLB327696:QLB327699 QUX327696:QUX327699 RET327696:RET327699 ROP327696:ROP327699 RYL327696:RYL327699 SIH327696:SIH327699 SSD327696:SSD327699 TBZ327696:TBZ327699 TLV327696:TLV327699 TVR327696:TVR327699 UFN327696:UFN327699 UPJ327696:UPJ327699 UZF327696:UZF327699 VJB327696:VJB327699 VSX327696:VSX327699 WCT327696:WCT327699 WMP327696:WMP327699 WWL327696:WWL327699 AD393232:AD393235 JZ393232:JZ393235 TV393232:TV393235 ADR393232:ADR393235 ANN393232:ANN393235 AXJ393232:AXJ393235 BHF393232:BHF393235 BRB393232:BRB393235 CAX393232:CAX393235 CKT393232:CKT393235 CUP393232:CUP393235 DEL393232:DEL393235 DOH393232:DOH393235 DYD393232:DYD393235 EHZ393232:EHZ393235 ERV393232:ERV393235 FBR393232:FBR393235 FLN393232:FLN393235 FVJ393232:FVJ393235 GFF393232:GFF393235 GPB393232:GPB393235 GYX393232:GYX393235 HIT393232:HIT393235 HSP393232:HSP393235 ICL393232:ICL393235 IMH393232:IMH393235 IWD393232:IWD393235 JFZ393232:JFZ393235 JPV393232:JPV393235 JZR393232:JZR393235 KJN393232:KJN393235 KTJ393232:KTJ393235 LDF393232:LDF393235 LNB393232:LNB393235 LWX393232:LWX393235 MGT393232:MGT393235 MQP393232:MQP393235 NAL393232:NAL393235 NKH393232:NKH393235 NUD393232:NUD393235 ODZ393232:ODZ393235 ONV393232:ONV393235 OXR393232:OXR393235 PHN393232:PHN393235 PRJ393232:PRJ393235 QBF393232:QBF393235 QLB393232:QLB393235 QUX393232:QUX393235 RET393232:RET393235 ROP393232:ROP393235 RYL393232:RYL393235 SIH393232:SIH393235 SSD393232:SSD393235 TBZ393232:TBZ393235 TLV393232:TLV393235 TVR393232:TVR393235 UFN393232:UFN393235 UPJ393232:UPJ393235 UZF393232:UZF393235 VJB393232:VJB393235 VSX393232:VSX393235 WCT393232:WCT393235 WMP393232:WMP393235 WWL393232:WWL393235 AD458768:AD458771 JZ458768:JZ458771 TV458768:TV458771 ADR458768:ADR458771 ANN458768:ANN458771 AXJ458768:AXJ458771 BHF458768:BHF458771 BRB458768:BRB458771 CAX458768:CAX458771 CKT458768:CKT458771 CUP458768:CUP458771 DEL458768:DEL458771 DOH458768:DOH458771 DYD458768:DYD458771 EHZ458768:EHZ458771 ERV458768:ERV458771 FBR458768:FBR458771 FLN458768:FLN458771 FVJ458768:FVJ458771 GFF458768:GFF458771 GPB458768:GPB458771 GYX458768:GYX458771 HIT458768:HIT458771 HSP458768:HSP458771 ICL458768:ICL458771 IMH458768:IMH458771 IWD458768:IWD458771 JFZ458768:JFZ458771 JPV458768:JPV458771 JZR458768:JZR458771 KJN458768:KJN458771 KTJ458768:KTJ458771 LDF458768:LDF458771 LNB458768:LNB458771 LWX458768:LWX458771 MGT458768:MGT458771 MQP458768:MQP458771 NAL458768:NAL458771 NKH458768:NKH458771 NUD458768:NUD458771 ODZ458768:ODZ458771 ONV458768:ONV458771 OXR458768:OXR458771 PHN458768:PHN458771 PRJ458768:PRJ458771 QBF458768:QBF458771 QLB458768:QLB458771 QUX458768:QUX458771 RET458768:RET458771 ROP458768:ROP458771 RYL458768:RYL458771 SIH458768:SIH458771 SSD458768:SSD458771 TBZ458768:TBZ458771 TLV458768:TLV458771 TVR458768:TVR458771 UFN458768:UFN458771 UPJ458768:UPJ458771 UZF458768:UZF458771 VJB458768:VJB458771 VSX458768:VSX458771 WCT458768:WCT458771 WMP458768:WMP458771 WWL458768:WWL458771 AD524304:AD524307 JZ524304:JZ524307 TV524304:TV524307 ADR524304:ADR524307 ANN524304:ANN524307 AXJ524304:AXJ524307 BHF524304:BHF524307 BRB524304:BRB524307 CAX524304:CAX524307 CKT524304:CKT524307 CUP524304:CUP524307 DEL524304:DEL524307 DOH524304:DOH524307 DYD524304:DYD524307 EHZ524304:EHZ524307 ERV524304:ERV524307 FBR524304:FBR524307 FLN524304:FLN524307 FVJ524304:FVJ524307 GFF524304:GFF524307 GPB524304:GPB524307 GYX524304:GYX524307 HIT524304:HIT524307 HSP524304:HSP524307 ICL524304:ICL524307 IMH524304:IMH524307 IWD524304:IWD524307 JFZ524304:JFZ524307 JPV524304:JPV524307 JZR524304:JZR524307 KJN524304:KJN524307 KTJ524304:KTJ524307 LDF524304:LDF524307 LNB524304:LNB524307 LWX524304:LWX524307 MGT524304:MGT524307 MQP524304:MQP524307 NAL524304:NAL524307 NKH524304:NKH524307 NUD524304:NUD524307 ODZ524304:ODZ524307 ONV524304:ONV524307 OXR524304:OXR524307 PHN524304:PHN524307 PRJ524304:PRJ524307 QBF524304:QBF524307 QLB524304:QLB524307 QUX524304:QUX524307 RET524304:RET524307 ROP524304:ROP524307 RYL524304:RYL524307 SIH524304:SIH524307 SSD524304:SSD524307 TBZ524304:TBZ524307 TLV524304:TLV524307 TVR524304:TVR524307 UFN524304:UFN524307 UPJ524304:UPJ524307 UZF524304:UZF524307 VJB524304:VJB524307 VSX524304:VSX524307 WCT524304:WCT524307 WMP524304:WMP524307 WWL524304:WWL524307 AD589840:AD589843 JZ589840:JZ589843 TV589840:TV589843 ADR589840:ADR589843 ANN589840:ANN589843 AXJ589840:AXJ589843 BHF589840:BHF589843 BRB589840:BRB589843 CAX589840:CAX589843 CKT589840:CKT589843 CUP589840:CUP589843 DEL589840:DEL589843 DOH589840:DOH589843 DYD589840:DYD589843 EHZ589840:EHZ589843 ERV589840:ERV589843 FBR589840:FBR589843 FLN589840:FLN589843 FVJ589840:FVJ589843 GFF589840:GFF589843 GPB589840:GPB589843 GYX589840:GYX589843 HIT589840:HIT589843 HSP589840:HSP589843 ICL589840:ICL589843 IMH589840:IMH589843 IWD589840:IWD589843 JFZ589840:JFZ589843 JPV589840:JPV589843 JZR589840:JZR589843 KJN589840:KJN589843 KTJ589840:KTJ589843 LDF589840:LDF589843 LNB589840:LNB589843 LWX589840:LWX589843 MGT589840:MGT589843 MQP589840:MQP589843 NAL589840:NAL589843 NKH589840:NKH589843 NUD589840:NUD589843 ODZ589840:ODZ589843 ONV589840:ONV589843 OXR589840:OXR589843 PHN589840:PHN589843 PRJ589840:PRJ589843 QBF589840:QBF589843 QLB589840:QLB589843 QUX589840:QUX589843 RET589840:RET589843 ROP589840:ROP589843 RYL589840:RYL589843 SIH589840:SIH589843 SSD589840:SSD589843 TBZ589840:TBZ589843 TLV589840:TLV589843 TVR589840:TVR589843 UFN589840:UFN589843 UPJ589840:UPJ589843 UZF589840:UZF589843 VJB589840:VJB589843 VSX589840:VSX589843 WCT589840:WCT589843 WMP589840:WMP589843 WWL589840:WWL589843 AD655376:AD655379 JZ655376:JZ655379 TV655376:TV655379 ADR655376:ADR655379 ANN655376:ANN655379 AXJ655376:AXJ655379 BHF655376:BHF655379 BRB655376:BRB655379 CAX655376:CAX655379 CKT655376:CKT655379 CUP655376:CUP655379 DEL655376:DEL655379 DOH655376:DOH655379 DYD655376:DYD655379 EHZ655376:EHZ655379 ERV655376:ERV655379 FBR655376:FBR655379 FLN655376:FLN655379 FVJ655376:FVJ655379 GFF655376:GFF655379 GPB655376:GPB655379 GYX655376:GYX655379 HIT655376:HIT655379 HSP655376:HSP655379 ICL655376:ICL655379 IMH655376:IMH655379 IWD655376:IWD655379 JFZ655376:JFZ655379 JPV655376:JPV655379 JZR655376:JZR655379 KJN655376:KJN655379 KTJ655376:KTJ655379 LDF655376:LDF655379 LNB655376:LNB655379 LWX655376:LWX655379 MGT655376:MGT655379 MQP655376:MQP655379 NAL655376:NAL655379 NKH655376:NKH655379 NUD655376:NUD655379 ODZ655376:ODZ655379 ONV655376:ONV655379 OXR655376:OXR655379 PHN655376:PHN655379 PRJ655376:PRJ655379 QBF655376:QBF655379 QLB655376:QLB655379 QUX655376:QUX655379 RET655376:RET655379 ROP655376:ROP655379 RYL655376:RYL655379 SIH655376:SIH655379 SSD655376:SSD655379 TBZ655376:TBZ655379 TLV655376:TLV655379 TVR655376:TVR655379 UFN655376:UFN655379 UPJ655376:UPJ655379 UZF655376:UZF655379 VJB655376:VJB655379 VSX655376:VSX655379 WCT655376:WCT655379 WMP655376:WMP655379 WWL655376:WWL655379 AD720912:AD720915 JZ720912:JZ720915 TV720912:TV720915 ADR720912:ADR720915 ANN720912:ANN720915 AXJ720912:AXJ720915 BHF720912:BHF720915 BRB720912:BRB720915 CAX720912:CAX720915 CKT720912:CKT720915 CUP720912:CUP720915 DEL720912:DEL720915 DOH720912:DOH720915 DYD720912:DYD720915 EHZ720912:EHZ720915 ERV720912:ERV720915 FBR720912:FBR720915 FLN720912:FLN720915 FVJ720912:FVJ720915 GFF720912:GFF720915 GPB720912:GPB720915 GYX720912:GYX720915 HIT720912:HIT720915 HSP720912:HSP720915 ICL720912:ICL720915 IMH720912:IMH720915 IWD720912:IWD720915 JFZ720912:JFZ720915 JPV720912:JPV720915 JZR720912:JZR720915 KJN720912:KJN720915 KTJ720912:KTJ720915 LDF720912:LDF720915 LNB720912:LNB720915 LWX720912:LWX720915 MGT720912:MGT720915 MQP720912:MQP720915 NAL720912:NAL720915 NKH720912:NKH720915 NUD720912:NUD720915 ODZ720912:ODZ720915 ONV720912:ONV720915 OXR720912:OXR720915 PHN720912:PHN720915 PRJ720912:PRJ720915 QBF720912:QBF720915 QLB720912:QLB720915 QUX720912:QUX720915 RET720912:RET720915 ROP720912:ROP720915 RYL720912:RYL720915 SIH720912:SIH720915 SSD720912:SSD720915 TBZ720912:TBZ720915 TLV720912:TLV720915 TVR720912:TVR720915 UFN720912:UFN720915 UPJ720912:UPJ720915 UZF720912:UZF720915 VJB720912:VJB720915 VSX720912:VSX720915 WCT720912:WCT720915 WMP720912:WMP720915 WWL720912:WWL720915 AD786448:AD786451 JZ786448:JZ786451 TV786448:TV786451 ADR786448:ADR786451 ANN786448:ANN786451 AXJ786448:AXJ786451 BHF786448:BHF786451 BRB786448:BRB786451 CAX786448:CAX786451 CKT786448:CKT786451 CUP786448:CUP786451 DEL786448:DEL786451 DOH786448:DOH786451 DYD786448:DYD786451 EHZ786448:EHZ786451 ERV786448:ERV786451 FBR786448:FBR786451 FLN786448:FLN786451 FVJ786448:FVJ786451 GFF786448:GFF786451 GPB786448:GPB786451 GYX786448:GYX786451 HIT786448:HIT786451 HSP786448:HSP786451 ICL786448:ICL786451 IMH786448:IMH786451 IWD786448:IWD786451 JFZ786448:JFZ786451 JPV786448:JPV786451 JZR786448:JZR786451 KJN786448:KJN786451 KTJ786448:KTJ786451 LDF786448:LDF786451 LNB786448:LNB786451 LWX786448:LWX786451 MGT786448:MGT786451 MQP786448:MQP786451 NAL786448:NAL786451 NKH786448:NKH786451 NUD786448:NUD786451 ODZ786448:ODZ786451 ONV786448:ONV786451 OXR786448:OXR786451 PHN786448:PHN786451 PRJ786448:PRJ786451 QBF786448:QBF786451 QLB786448:QLB786451 QUX786448:QUX786451 RET786448:RET786451 ROP786448:ROP786451 RYL786448:RYL786451 SIH786448:SIH786451 SSD786448:SSD786451 TBZ786448:TBZ786451 TLV786448:TLV786451 TVR786448:TVR786451 UFN786448:UFN786451 UPJ786448:UPJ786451 UZF786448:UZF786451 VJB786448:VJB786451 VSX786448:VSX786451 WCT786448:WCT786451 WMP786448:WMP786451 WWL786448:WWL786451 AD851984:AD851987 JZ851984:JZ851987 TV851984:TV851987 ADR851984:ADR851987 ANN851984:ANN851987 AXJ851984:AXJ851987 BHF851984:BHF851987 BRB851984:BRB851987 CAX851984:CAX851987 CKT851984:CKT851987 CUP851984:CUP851987 DEL851984:DEL851987 DOH851984:DOH851987 DYD851984:DYD851987 EHZ851984:EHZ851987 ERV851984:ERV851987 FBR851984:FBR851987 FLN851984:FLN851987 FVJ851984:FVJ851987 GFF851984:GFF851987 GPB851984:GPB851987 GYX851984:GYX851987 HIT851984:HIT851987 HSP851984:HSP851987 ICL851984:ICL851987 IMH851984:IMH851987 IWD851984:IWD851987 JFZ851984:JFZ851987 JPV851984:JPV851987 JZR851984:JZR851987 KJN851984:KJN851987 KTJ851984:KTJ851987 LDF851984:LDF851987 LNB851984:LNB851987 LWX851984:LWX851987 MGT851984:MGT851987 MQP851984:MQP851987 NAL851984:NAL851987 NKH851984:NKH851987 NUD851984:NUD851987 ODZ851984:ODZ851987 ONV851984:ONV851987 OXR851984:OXR851987 PHN851984:PHN851987 PRJ851984:PRJ851987 QBF851984:QBF851987 QLB851984:QLB851987 QUX851984:QUX851987 RET851984:RET851987 ROP851984:ROP851987 RYL851984:RYL851987 SIH851984:SIH851987 SSD851984:SSD851987 TBZ851984:TBZ851987 TLV851984:TLV851987 TVR851984:TVR851987 UFN851984:UFN851987 UPJ851984:UPJ851987 UZF851984:UZF851987 VJB851984:VJB851987 VSX851984:VSX851987 WCT851984:WCT851987 WMP851984:WMP851987 WWL851984:WWL851987 AD917520:AD917523 JZ917520:JZ917523 TV917520:TV917523 ADR917520:ADR917523 ANN917520:ANN917523 AXJ917520:AXJ917523 BHF917520:BHF917523 BRB917520:BRB917523 CAX917520:CAX917523 CKT917520:CKT917523 CUP917520:CUP917523 DEL917520:DEL917523 DOH917520:DOH917523 DYD917520:DYD917523 EHZ917520:EHZ917523 ERV917520:ERV917523 FBR917520:FBR917523 FLN917520:FLN917523 FVJ917520:FVJ917523 GFF917520:GFF917523 GPB917520:GPB917523 GYX917520:GYX917523 HIT917520:HIT917523 HSP917520:HSP917523 ICL917520:ICL917523 IMH917520:IMH917523 IWD917520:IWD917523 JFZ917520:JFZ917523 JPV917520:JPV917523 JZR917520:JZR917523 KJN917520:KJN917523 KTJ917520:KTJ917523 LDF917520:LDF917523 LNB917520:LNB917523 LWX917520:LWX917523 MGT917520:MGT917523 MQP917520:MQP917523 NAL917520:NAL917523 NKH917520:NKH917523 NUD917520:NUD917523 ODZ917520:ODZ917523 ONV917520:ONV917523 OXR917520:OXR917523 PHN917520:PHN917523 PRJ917520:PRJ917523 QBF917520:QBF917523 QLB917520:QLB917523 QUX917520:QUX917523 RET917520:RET917523 ROP917520:ROP917523 RYL917520:RYL917523 SIH917520:SIH917523 SSD917520:SSD917523 TBZ917520:TBZ917523 TLV917520:TLV917523 TVR917520:TVR917523 UFN917520:UFN917523 UPJ917520:UPJ917523 UZF917520:UZF917523 VJB917520:VJB917523 VSX917520:VSX917523 WCT917520:WCT917523 WMP917520:WMP917523 WWL917520:WWL917523 AD983056:AD983059 JZ983056:JZ983059 TV983056:TV983059 ADR983056:ADR983059 ANN983056:ANN983059 AXJ983056:AXJ983059 BHF983056:BHF983059 BRB983056:BRB983059 CAX983056:CAX983059 CKT983056:CKT983059 CUP983056:CUP983059 DEL983056:DEL983059 DOH983056:DOH983059 DYD983056:DYD983059 EHZ983056:EHZ983059 ERV983056:ERV983059 FBR983056:FBR983059 FLN983056:FLN983059 FVJ983056:FVJ983059 GFF983056:GFF983059 GPB983056:GPB983059 GYX983056:GYX983059 HIT983056:HIT983059 HSP983056:HSP983059 ICL983056:ICL983059 IMH983056:IMH983059 IWD983056:IWD983059 JFZ983056:JFZ983059 JPV983056:JPV983059 JZR983056:JZR983059 KJN983056:KJN983059 KTJ983056:KTJ983059 LDF983056:LDF983059 LNB983056:LNB983059 LWX983056:LWX983059 MGT983056:MGT983059 MQP983056:MQP983059 NAL983056:NAL983059 NKH983056:NKH983059 NUD983056:NUD983059 ODZ983056:ODZ983059 ONV983056:ONV983059 OXR983056:OXR983059 PHN983056:PHN983059 PRJ983056:PRJ983059 QBF983056:QBF983059 QLB983056:QLB983059 QUX983056:QUX983059 RET983056:RET983059 ROP983056:ROP983059 RYL983056:RYL983059 SIH983056:SIH983059 SSD983056:SSD983059 TBZ983056:TBZ983059 TLV983056:TLV983059 TVR983056:TVR983059 UFN983056:UFN983059 UPJ983056:UPJ983059 UZF983056:UZF983059 VJB983056:VJB983059 VSX983056:VSX983059 WCT983056:WCT983059 WMP983056:WMP983059 WWL983056:WWL983059 AF23 KB23 TX23 ADT23 ANP23 AXL23 BHH23 BRD23 CAZ23 CKV23 CUR23 DEN23 DOJ23 DYF23 EIB23 ERX23 FBT23 FLP23 FVL23 GFH23 GPD23 GYZ23 HIV23 HSR23 ICN23 IMJ23 IWF23 JGB23 JPX23 JZT23 KJP23 KTL23 LDH23 LND23 LWZ23 MGV23 MQR23 NAN23 NKJ23 NUF23 OEB23 ONX23 OXT23 PHP23 PRL23 QBH23 QLD23 QUZ23 REV23 ROR23 RYN23 SIJ23 SSF23 TCB23 TLX23 TVT23 UFP23 UPL23 UZH23 VJD23 VSZ23 WCV23 WMR23 WWN23 AF65557 KB65557 TX65557 ADT65557 ANP65557 AXL65557 BHH65557 BRD65557 CAZ65557 CKV65557 CUR65557 DEN65557 DOJ65557 DYF65557 EIB65557 ERX65557 FBT65557 FLP65557 FVL65557 GFH65557 GPD65557 GYZ65557 HIV65557 HSR65557 ICN65557 IMJ65557 IWF65557 JGB65557 JPX65557 JZT65557 KJP65557 KTL65557 LDH65557 LND65557 LWZ65557 MGV65557 MQR65557 NAN65557 NKJ65557 NUF65557 OEB65557 ONX65557 OXT65557 PHP65557 PRL65557 QBH65557 QLD65557 QUZ65557 REV65557 ROR65557 RYN65557 SIJ65557 SSF65557 TCB65557 TLX65557 TVT65557 UFP65557 UPL65557 UZH65557 VJD65557 VSZ65557 WCV65557 WMR65557 WWN65557 AF131093 KB131093 TX131093 ADT131093 ANP131093 AXL131093 BHH131093 BRD131093 CAZ131093 CKV131093 CUR131093 DEN131093 DOJ131093 DYF131093 EIB131093 ERX131093 FBT131093 FLP131093 FVL131093 GFH131093 GPD131093 GYZ131093 HIV131093 HSR131093 ICN131093 IMJ131093 IWF131093 JGB131093 JPX131093 JZT131093 KJP131093 KTL131093 LDH131093 LND131093 LWZ131093 MGV131093 MQR131093 NAN131093 NKJ131093 NUF131093 OEB131093 ONX131093 OXT131093 PHP131093 PRL131093 QBH131093 QLD131093 QUZ131093 REV131093 ROR131093 RYN131093 SIJ131093 SSF131093 TCB131093 TLX131093 TVT131093 UFP131093 UPL131093 UZH131093 VJD131093 VSZ131093 WCV131093 WMR131093 WWN131093 AF196629 KB196629 TX196629 ADT196629 ANP196629 AXL196629 BHH196629 BRD196629 CAZ196629 CKV196629 CUR196629 DEN196629 DOJ196629 DYF196629 EIB196629 ERX196629 FBT196629 FLP196629 FVL196629 GFH196629 GPD196629 GYZ196629 HIV196629 HSR196629 ICN196629 IMJ196629 IWF196629 JGB196629 JPX196629 JZT196629 KJP196629 KTL196629 LDH196629 LND196629 LWZ196629 MGV196629 MQR196629 NAN196629 NKJ196629 NUF196629 OEB196629 ONX196629 OXT196629 PHP196629 PRL196629 QBH196629 QLD196629 QUZ196629 REV196629 ROR196629 RYN196629 SIJ196629 SSF196629 TCB196629 TLX196629 TVT196629 UFP196629 UPL196629 UZH196629 VJD196629 VSZ196629 WCV196629 WMR196629 WWN196629 AF262165 KB262165 TX262165 ADT262165 ANP262165 AXL262165 BHH262165 BRD262165 CAZ262165 CKV262165 CUR262165 DEN262165 DOJ262165 DYF262165 EIB262165 ERX262165 FBT262165 FLP262165 FVL262165 GFH262165 GPD262165 GYZ262165 HIV262165 HSR262165 ICN262165 IMJ262165 IWF262165 JGB262165 JPX262165 JZT262165 KJP262165 KTL262165 LDH262165 LND262165 LWZ262165 MGV262165 MQR262165 NAN262165 NKJ262165 NUF262165 OEB262165 ONX262165 OXT262165 PHP262165 PRL262165 QBH262165 QLD262165 QUZ262165 REV262165 ROR262165 RYN262165 SIJ262165 SSF262165 TCB262165 TLX262165 TVT262165 UFP262165 UPL262165 UZH262165 VJD262165 VSZ262165 WCV262165 WMR262165 WWN262165 AF327701 KB327701 TX327701 ADT327701 ANP327701 AXL327701 BHH327701 BRD327701 CAZ327701 CKV327701 CUR327701 DEN327701 DOJ327701 DYF327701 EIB327701 ERX327701 FBT327701 FLP327701 FVL327701 GFH327701 GPD327701 GYZ327701 HIV327701 HSR327701 ICN327701 IMJ327701 IWF327701 JGB327701 JPX327701 JZT327701 KJP327701 KTL327701 LDH327701 LND327701 LWZ327701 MGV327701 MQR327701 NAN327701 NKJ327701 NUF327701 OEB327701 ONX327701 OXT327701 PHP327701 PRL327701 QBH327701 QLD327701 QUZ327701 REV327701 ROR327701 RYN327701 SIJ327701 SSF327701 TCB327701 TLX327701 TVT327701 UFP327701 UPL327701 UZH327701 VJD327701 VSZ327701 WCV327701 WMR327701 WWN327701 AF393237 KB393237 TX393237 ADT393237 ANP393237 AXL393237 BHH393237 BRD393237 CAZ393237 CKV393237 CUR393237 DEN393237 DOJ393237 DYF393237 EIB393237 ERX393237 FBT393237 FLP393237 FVL393237 GFH393237 GPD393237 GYZ393237 HIV393237 HSR393237 ICN393237 IMJ393237 IWF393237 JGB393237 JPX393237 JZT393237 KJP393237 KTL393237 LDH393237 LND393237 LWZ393237 MGV393237 MQR393237 NAN393237 NKJ393237 NUF393237 OEB393237 ONX393237 OXT393237 PHP393237 PRL393237 QBH393237 QLD393237 QUZ393237 REV393237 ROR393237 RYN393237 SIJ393237 SSF393237 TCB393237 TLX393237 TVT393237 UFP393237 UPL393237 UZH393237 VJD393237 VSZ393237 WCV393237 WMR393237 WWN393237 AF458773 KB458773 TX458773 ADT458773 ANP458773 AXL458773 BHH458773 BRD458773 CAZ458773 CKV458773 CUR458773 DEN458773 DOJ458773 DYF458773 EIB458773 ERX458773 FBT458773 FLP458773 FVL458773 GFH458773 GPD458773 GYZ458773 HIV458773 HSR458773 ICN458773 IMJ458773 IWF458773 JGB458773 JPX458773 JZT458773 KJP458773 KTL458773 LDH458773 LND458773 LWZ458773 MGV458773 MQR458773 NAN458773 NKJ458773 NUF458773 OEB458773 ONX458773 OXT458773 PHP458773 PRL458773 QBH458773 QLD458773 QUZ458773 REV458773 ROR458773 RYN458773 SIJ458773 SSF458773 TCB458773 TLX458773 TVT458773 UFP458773 UPL458773 UZH458773 VJD458773 VSZ458773 WCV458773 WMR458773 WWN458773 AF524309 KB524309 TX524309 ADT524309 ANP524309 AXL524309 BHH524309 BRD524309 CAZ524309 CKV524309 CUR524309 DEN524309 DOJ524309 DYF524309 EIB524309 ERX524309 FBT524309 FLP524309 FVL524309 GFH524309 GPD524309 GYZ524309 HIV524309 HSR524309 ICN524309 IMJ524309 IWF524309 JGB524309 JPX524309 JZT524309 KJP524309 KTL524309 LDH524309 LND524309 LWZ524309 MGV524309 MQR524309 NAN524309 NKJ524309 NUF524309 OEB524309 ONX524309 OXT524309 PHP524309 PRL524309 QBH524309 QLD524309 QUZ524309 REV524309 ROR524309 RYN524309 SIJ524309 SSF524309 TCB524309 TLX524309 TVT524309 UFP524309 UPL524309 UZH524309 VJD524309 VSZ524309 WCV524309 WMR524309 WWN524309 AF589845 KB589845 TX589845 ADT589845 ANP589845 AXL589845 BHH589845 BRD589845 CAZ589845 CKV589845 CUR589845 DEN589845 DOJ589845 DYF589845 EIB589845 ERX589845 FBT589845 FLP589845 FVL589845 GFH589845 GPD589845 GYZ589845 HIV589845 HSR589845 ICN589845 IMJ589845 IWF589845 JGB589845 JPX589845 JZT589845 KJP589845 KTL589845 LDH589845 LND589845 LWZ589845 MGV589845 MQR589845 NAN589845 NKJ589845 NUF589845 OEB589845 ONX589845 OXT589845 PHP589845 PRL589845 QBH589845 QLD589845 QUZ589845 REV589845 ROR589845 RYN589845 SIJ589845 SSF589845 TCB589845 TLX589845 TVT589845 UFP589845 UPL589845 UZH589845 VJD589845 VSZ589845 WCV589845 WMR589845 WWN589845 AF655381 KB655381 TX655381 ADT655381 ANP655381 AXL655381 BHH655381 BRD655381 CAZ655381 CKV655381 CUR655381 DEN655381 DOJ655381 DYF655381 EIB655381 ERX655381 FBT655381 FLP655381 FVL655381 GFH655381 GPD655381 GYZ655381 HIV655381 HSR655381 ICN655381 IMJ655381 IWF655381 JGB655381 JPX655381 JZT655381 KJP655381 KTL655381 LDH655381 LND655381 LWZ655381 MGV655381 MQR655381 NAN655381 NKJ655381 NUF655381 OEB655381 ONX655381 OXT655381 PHP655381 PRL655381 QBH655381 QLD655381 QUZ655381 REV655381 ROR655381 RYN655381 SIJ655381 SSF655381 TCB655381 TLX655381 TVT655381 UFP655381 UPL655381 UZH655381 VJD655381 VSZ655381 WCV655381 WMR655381 WWN655381 AF720917 KB720917 TX720917 ADT720917 ANP720917 AXL720917 BHH720917 BRD720917 CAZ720917 CKV720917 CUR720917 DEN720917 DOJ720917 DYF720917 EIB720917 ERX720917 FBT720917 FLP720917 FVL720917 GFH720917 GPD720917 GYZ720917 HIV720917 HSR720917 ICN720917 IMJ720917 IWF720917 JGB720917 JPX720917 JZT720917 KJP720917 KTL720917 LDH720917 LND720917 LWZ720917 MGV720917 MQR720917 NAN720917 NKJ720917 NUF720917 OEB720917 ONX720917 OXT720917 PHP720917 PRL720917 QBH720917 QLD720917 QUZ720917 REV720917 ROR720917 RYN720917 SIJ720917 SSF720917 TCB720917 TLX720917 TVT720917 UFP720917 UPL720917 UZH720917 VJD720917 VSZ720917 WCV720917 WMR720917 WWN720917 AF786453 KB786453 TX786453 ADT786453 ANP786453 AXL786453 BHH786453 BRD786453 CAZ786453 CKV786453 CUR786453 DEN786453 DOJ786453 DYF786453 EIB786453 ERX786453 FBT786453 FLP786453 FVL786453 GFH786453 GPD786453 GYZ786453 HIV786453 HSR786453 ICN786453 IMJ786453 IWF786453 JGB786453 JPX786453 JZT786453 KJP786453 KTL786453 LDH786453 LND786453 LWZ786453 MGV786453 MQR786453 NAN786453 NKJ786453 NUF786453 OEB786453 ONX786453 OXT786453 PHP786453 PRL786453 QBH786453 QLD786453 QUZ786453 REV786453 ROR786453 RYN786453 SIJ786453 SSF786453 TCB786453 TLX786453 TVT786453 UFP786453 UPL786453 UZH786453 VJD786453 VSZ786453 WCV786453 WMR786453 WWN786453 AF851989 KB851989 TX851989 ADT851989 ANP851989 AXL851989 BHH851989 BRD851989 CAZ851989 CKV851989 CUR851989 DEN851989 DOJ851989 DYF851989 EIB851989 ERX851989 FBT851989 FLP851989 FVL851989 GFH851989 GPD851989 GYZ851989 HIV851989 HSR851989 ICN851989 IMJ851989 IWF851989 JGB851989 JPX851989 JZT851989 KJP851989 KTL851989 LDH851989 LND851989 LWZ851989 MGV851989 MQR851989 NAN851989 NKJ851989 NUF851989 OEB851989 ONX851989 OXT851989 PHP851989 PRL851989 QBH851989 QLD851989 QUZ851989 REV851989 ROR851989 RYN851989 SIJ851989 SSF851989 TCB851989 TLX851989 TVT851989 UFP851989 UPL851989 UZH851989 VJD851989 VSZ851989 WCV851989 WMR851989 WWN851989 AF917525 KB917525 TX917525 ADT917525 ANP917525 AXL917525 BHH917525 BRD917525 CAZ917525 CKV917525 CUR917525 DEN917525 DOJ917525 DYF917525 EIB917525 ERX917525 FBT917525 FLP917525 FVL917525 GFH917525 GPD917525 GYZ917525 HIV917525 HSR917525 ICN917525 IMJ917525 IWF917525 JGB917525 JPX917525 JZT917525 KJP917525 KTL917525 LDH917525 LND917525 LWZ917525 MGV917525 MQR917525 NAN917525 NKJ917525 NUF917525 OEB917525 ONX917525 OXT917525 PHP917525 PRL917525 QBH917525 QLD917525 QUZ917525 REV917525 ROR917525 RYN917525 SIJ917525 SSF917525 TCB917525 TLX917525 TVT917525 UFP917525 UPL917525 UZH917525 VJD917525 VSZ917525 WCV917525 WMR917525 WWN917525 AF983061 KB983061 TX983061 ADT983061 ANP983061 AXL983061 BHH983061 BRD983061 CAZ983061 CKV983061 CUR983061 DEN983061 DOJ983061 DYF983061 EIB983061 ERX983061 FBT983061 FLP983061 FVL983061 GFH983061 GPD983061 GYZ983061 HIV983061 HSR983061 ICN983061 IMJ983061 IWF983061 JGB983061 JPX983061 JZT983061 KJP983061 KTL983061 LDH983061 LND983061 LWZ983061 MGV983061 MQR983061 NAN983061 NKJ983061 NUF983061 OEB983061 ONX983061 OXT983061 PHP983061 PRL983061 QBH983061 QLD983061 QUZ983061 REV983061 ROR983061 RYN983061 SIJ983061 SSF983061 TCB983061 TLX983061 TVT983061 UFP983061 UPL983061 UZH983061 VJD983061 VSZ983061 WCV983061 WMR983061 WWN983061 AD23 JZ23 TV23 ADR23 ANN23 AXJ23 BHF23 BRB23 CAX23 CKT23 CUP23 DEL23 DOH23 DYD23 EHZ23 ERV23 FBR23 FLN23 FVJ23 GFF23 GPB23 GYX23 HIT23 HSP23 ICL23 IMH23 IWD23 JFZ23 JPV23 JZR23 KJN23 KTJ23 LDF23 LNB23 LWX23 MGT23 MQP23 NAL23 NKH23 NUD23 ODZ23 ONV23 OXR23 PHN23 PRJ23 QBF23 QLB23 QUX23 RET23 ROP23 RYL23 SIH23 SSD23 TBZ23 TLV23 TVR23 UFN23 UPJ23 UZF23 VJB23 VSX23 WCT23 WMP23 WWL23 AD65557 JZ65557 TV65557 ADR65557 ANN65557 AXJ65557 BHF65557 BRB65557 CAX65557 CKT65557 CUP65557 DEL65557 DOH65557 DYD65557 EHZ65557 ERV65557 FBR65557 FLN65557 FVJ65557 GFF65557 GPB65557 GYX65557 HIT65557 HSP65557 ICL65557 IMH65557 IWD65557 JFZ65557 JPV65557 JZR65557 KJN65557 KTJ65557 LDF65557 LNB65557 LWX65557 MGT65557 MQP65557 NAL65557 NKH65557 NUD65557 ODZ65557 ONV65557 OXR65557 PHN65557 PRJ65557 QBF65557 QLB65557 QUX65557 RET65557 ROP65557 RYL65557 SIH65557 SSD65557 TBZ65557 TLV65557 TVR65557 UFN65557 UPJ65557 UZF65557 VJB65557 VSX65557 WCT65557 WMP65557 WWL65557 AD131093 JZ131093 TV131093 ADR131093 ANN131093 AXJ131093 BHF131093 BRB131093 CAX131093 CKT131093 CUP131093 DEL131093 DOH131093 DYD131093 EHZ131093 ERV131093 FBR131093 FLN131093 FVJ131093 GFF131093 GPB131093 GYX131093 HIT131093 HSP131093 ICL131093 IMH131093 IWD131093 JFZ131093 JPV131093 JZR131093 KJN131093 KTJ131093 LDF131093 LNB131093 LWX131093 MGT131093 MQP131093 NAL131093 NKH131093 NUD131093 ODZ131093 ONV131093 OXR131093 PHN131093 PRJ131093 QBF131093 QLB131093 QUX131093 RET131093 ROP131093 RYL131093 SIH131093 SSD131093 TBZ131093 TLV131093 TVR131093 UFN131093 UPJ131093 UZF131093 VJB131093 VSX131093 WCT131093 WMP131093 WWL131093 AD196629 JZ196629 TV196629 ADR196629 ANN196629 AXJ196629 BHF196629 BRB196629 CAX196629 CKT196629 CUP196629 DEL196629 DOH196629 DYD196629 EHZ196629 ERV196629 FBR196629 FLN196629 FVJ196629 GFF196629 GPB196629 GYX196629 HIT196629 HSP196629 ICL196629 IMH196629 IWD196629 JFZ196629 JPV196629 JZR196629 KJN196629 KTJ196629 LDF196629 LNB196629 LWX196629 MGT196629 MQP196629 NAL196629 NKH196629 NUD196629 ODZ196629 ONV196629 OXR196629 PHN196629 PRJ196629 QBF196629 QLB196629 QUX196629 RET196629 ROP196629 RYL196629 SIH196629 SSD196629 TBZ196629 TLV196629 TVR196629 UFN196629 UPJ196629 UZF196629 VJB196629 VSX196629 WCT196629 WMP196629 WWL196629 AD262165 JZ262165 TV262165 ADR262165 ANN262165 AXJ262165 BHF262165 BRB262165 CAX262165 CKT262165 CUP262165 DEL262165 DOH262165 DYD262165 EHZ262165 ERV262165 FBR262165 FLN262165 FVJ262165 GFF262165 GPB262165 GYX262165 HIT262165 HSP262165 ICL262165 IMH262165 IWD262165 JFZ262165 JPV262165 JZR262165 KJN262165 KTJ262165 LDF262165 LNB262165 LWX262165 MGT262165 MQP262165 NAL262165 NKH262165 NUD262165 ODZ262165 ONV262165 OXR262165 PHN262165 PRJ262165 QBF262165 QLB262165 QUX262165 RET262165 ROP262165 RYL262165 SIH262165 SSD262165 TBZ262165 TLV262165 TVR262165 UFN262165 UPJ262165 UZF262165 VJB262165 VSX262165 WCT262165 WMP262165 WWL262165 AD327701 JZ327701 TV327701 ADR327701 ANN327701 AXJ327701 BHF327701 BRB327701 CAX327701 CKT327701 CUP327701 DEL327701 DOH327701 DYD327701 EHZ327701 ERV327701 FBR327701 FLN327701 FVJ327701 GFF327701 GPB327701 GYX327701 HIT327701 HSP327701 ICL327701 IMH327701 IWD327701 JFZ327701 JPV327701 JZR327701 KJN327701 KTJ327701 LDF327701 LNB327701 LWX327701 MGT327701 MQP327701 NAL327701 NKH327701 NUD327701 ODZ327701 ONV327701 OXR327701 PHN327701 PRJ327701 QBF327701 QLB327701 QUX327701 RET327701 ROP327701 RYL327701 SIH327701 SSD327701 TBZ327701 TLV327701 TVR327701 UFN327701 UPJ327701 UZF327701 VJB327701 VSX327701 WCT327701 WMP327701 WWL327701 AD393237 JZ393237 TV393237 ADR393237 ANN393237 AXJ393237 BHF393237 BRB393237 CAX393237 CKT393237 CUP393237 DEL393237 DOH393237 DYD393237 EHZ393237 ERV393237 FBR393237 FLN393237 FVJ393237 GFF393237 GPB393237 GYX393237 HIT393237 HSP393237 ICL393237 IMH393237 IWD393237 JFZ393237 JPV393237 JZR393237 KJN393237 KTJ393237 LDF393237 LNB393237 LWX393237 MGT393237 MQP393237 NAL393237 NKH393237 NUD393237 ODZ393237 ONV393237 OXR393237 PHN393237 PRJ393237 QBF393237 QLB393237 QUX393237 RET393237 ROP393237 RYL393237 SIH393237 SSD393237 TBZ393237 TLV393237 TVR393237 UFN393237 UPJ393237 UZF393237 VJB393237 VSX393237 WCT393237 WMP393237 WWL393237 AD458773 JZ458773 TV458773 ADR458773 ANN458773 AXJ458773 BHF458773 BRB458773 CAX458773 CKT458773 CUP458773 DEL458773 DOH458773 DYD458773 EHZ458773 ERV458773 FBR458773 FLN458773 FVJ458773 GFF458773 GPB458773 GYX458773 HIT458773 HSP458773 ICL458773 IMH458773 IWD458773 JFZ458773 JPV458773 JZR458773 KJN458773 KTJ458773 LDF458773 LNB458773 LWX458773 MGT458773 MQP458773 NAL458773 NKH458773 NUD458773 ODZ458773 ONV458773 OXR458773 PHN458773 PRJ458773 QBF458773 QLB458773 QUX458773 RET458773 ROP458773 RYL458773 SIH458773 SSD458773 TBZ458773 TLV458773 TVR458773 UFN458773 UPJ458773 UZF458773 VJB458773 VSX458773 WCT458773 WMP458773 WWL458773 AD524309 JZ524309 TV524309 ADR524309 ANN524309 AXJ524309 BHF524309 BRB524309 CAX524309 CKT524309 CUP524309 DEL524309 DOH524309 DYD524309 EHZ524309 ERV524309 FBR524309 FLN524309 FVJ524309 GFF524309 GPB524309 GYX524309 HIT524309 HSP524309 ICL524309 IMH524309 IWD524309 JFZ524309 JPV524309 JZR524309 KJN524309 KTJ524309 LDF524309 LNB524309 LWX524309 MGT524309 MQP524309 NAL524309 NKH524309 NUD524309 ODZ524309 ONV524309 OXR524309 PHN524309 PRJ524309 QBF524309 QLB524309 QUX524309 RET524309 ROP524309 RYL524309 SIH524309 SSD524309 TBZ524309 TLV524309 TVR524309 UFN524309 UPJ524309 UZF524309 VJB524309 VSX524309 WCT524309 WMP524309 WWL524309 AD589845 JZ589845 TV589845 ADR589845 ANN589845 AXJ589845 BHF589845 BRB589845 CAX589845 CKT589845 CUP589845 DEL589845 DOH589845 DYD589845 EHZ589845 ERV589845 FBR589845 FLN589845 FVJ589845 GFF589845 GPB589845 GYX589845 HIT589845 HSP589845 ICL589845 IMH589845 IWD589845 JFZ589845 JPV589845 JZR589845 KJN589845 KTJ589845 LDF589845 LNB589845 LWX589845 MGT589845 MQP589845 NAL589845 NKH589845 NUD589845 ODZ589845 ONV589845 OXR589845 PHN589845 PRJ589845 QBF589845 QLB589845 QUX589845 RET589845 ROP589845 RYL589845 SIH589845 SSD589845 TBZ589845 TLV589845 TVR589845 UFN589845 UPJ589845 UZF589845 VJB589845 VSX589845 WCT589845 WMP589845 WWL589845 AD655381 JZ655381 TV655381 ADR655381 ANN655381 AXJ655381 BHF655381 BRB655381 CAX655381 CKT655381 CUP655381 DEL655381 DOH655381 DYD655381 EHZ655381 ERV655381 FBR655381 FLN655381 FVJ655381 GFF655381 GPB655381 GYX655381 HIT655381 HSP655381 ICL655381 IMH655381 IWD655381 JFZ655381 JPV655381 JZR655381 KJN655381 KTJ655381 LDF655381 LNB655381 LWX655381 MGT655381 MQP655381 NAL655381 NKH655381 NUD655381 ODZ655381 ONV655381 OXR655381 PHN655381 PRJ655381 QBF655381 QLB655381 QUX655381 RET655381 ROP655381 RYL655381 SIH655381 SSD655381 TBZ655381 TLV655381 TVR655381 UFN655381 UPJ655381 UZF655381 VJB655381 VSX655381 WCT655381 WMP655381 WWL655381 AD720917 JZ720917 TV720917 ADR720917 ANN720917 AXJ720917 BHF720917 BRB720917 CAX720917 CKT720917 CUP720917 DEL720917 DOH720917 DYD720917 EHZ720917 ERV720917 FBR720917 FLN720917 FVJ720917 GFF720917 GPB720917 GYX720917 HIT720917 HSP720917 ICL720917 IMH720917 IWD720917 JFZ720917 JPV720917 JZR720917 KJN720917 KTJ720917 LDF720917 LNB720917 LWX720917 MGT720917 MQP720917 NAL720917 NKH720917 NUD720917 ODZ720917 ONV720917 OXR720917 PHN720917 PRJ720917 QBF720917 QLB720917 QUX720917 RET720917 ROP720917 RYL720917 SIH720917 SSD720917 TBZ720917 TLV720917 TVR720917 UFN720917 UPJ720917 UZF720917 VJB720917 VSX720917 WCT720917 WMP720917 WWL720917 AD786453 JZ786453 TV786453 ADR786453 ANN786453 AXJ786453 BHF786453 BRB786453 CAX786453 CKT786453 CUP786453 DEL786453 DOH786453 DYD786453 EHZ786453 ERV786453 FBR786453 FLN786453 FVJ786453 GFF786453 GPB786453 GYX786453 HIT786453 HSP786453 ICL786453 IMH786453 IWD786453 JFZ786453 JPV786453 JZR786453 KJN786453 KTJ786453 LDF786453 LNB786453 LWX786453 MGT786453 MQP786453 NAL786453 NKH786453 NUD786453 ODZ786453 ONV786453 OXR786453 PHN786453 PRJ786453 QBF786453 QLB786453 QUX786453 RET786453 ROP786453 RYL786453 SIH786453 SSD786453 TBZ786453 TLV786453 TVR786453 UFN786453 UPJ786453 UZF786453 VJB786453 VSX786453 WCT786453 WMP786453 WWL786453 AD851989 JZ851989 TV851989 ADR851989 ANN851989 AXJ851989 BHF851989 BRB851989 CAX851989 CKT851989 CUP851989 DEL851989 DOH851989 DYD851989 EHZ851989 ERV851989 FBR851989 FLN851989 FVJ851989 GFF851989 GPB851989 GYX851989 HIT851989 HSP851989 ICL851989 IMH851989 IWD851989 JFZ851989 JPV851989 JZR851989 KJN851989 KTJ851989 LDF851989 LNB851989 LWX851989 MGT851989 MQP851989 NAL851989 NKH851989 NUD851989 ODZ851989 ONV851989 OXR851989 PHN851989 PRJ851989 QBF851989 QLB851989 QUX851989 RET851989 ROP851989 RYL851989 SIH851989 SSD851989 TBZ851989 TLV851989 TVR851989 UFN851989 UPJ851989 UZF851989 VJB851989 VSX851989 WCT851989 WMP851989 WWL851989 AD917525 JZ917525 TV917525 ADR917525 ANN917525 AXJ917525 BHF917525 BRB917525 CAX917525 CKT917525 CUP917525 DEL917525 DOH917525 DYD917525 EHZ917525 ERV917525 FBR917525 FLN917525 FVJ917525 GFF917525 GPB917525 GYX917525 HIT917525 HSP917525 ICL917525 IMH917525 IWD917525 JFZ917525 JPV917525 JZR917525 KJN917525 KTJ917525 LDF917525 LNB917525 LWX917525 MGT917525 MQP917525 NAL917525 NKH917525 NUD917525 ODZ917525 ONV917525 OXR917525 PHN917525 PRJ917525 QBF917525 QLB917525 QUX917525 RET917525 ROP917525 RYL917525 SIH917525 SSD917525 TBZ917525 TLV917525 TVR917525 UFN917525 UPJ917525 UZF917525 VJB917525 VSX917525 WCT917525 WMP917525 WWL917525 AD983061 JZ983061 TV983061 ADR983061 ANN983061 AXJ983061 BHF983061 BRB983061 CAX983061 CKT983061 CUP983061 DEL983061 DOH983061 DYD983061 EHZ983061 ERV983061 FBR983061 FLN983061 FVJ983061 GFF983061 GPB983061 GYX983061 HIT983061 HSP983061 ICL983061 IMH983061 IWD983061 JFZ983061 JPV983061 JZR983061 KJN983061 KTJ983061 LDF983061 LNB983061 LWX983061 MGT983061 MQP983061 NAL983061 NKH983061 NUD983061 ODZ983061 ONV983061 OXR983061 PHN983061 PRJ983061 QBF983061 QLB983061 QUX983061 RET983061 ROP983061 RYL983061 SIH983061 SSD983061 TBZ983061 TLV983061 TVR983061 UFN983061 UPJ983061 UZF983061 VJB983061 VSX983061 WCT983061 WMP983061 WWL983061 AF46:AF47 KB46:KB47 TX46:TX47 ADT46:ADT47 ANP46:ANP47 AXL46:AXL47 BHH46:BHH47 BRD46:BRD47 CAZ46:CAZ47 CKV46:CKV47 CUR46:CUR47 DEN46:DEN47 DOJ46:DOJ47 DYF46:DYF47 EIB46:EIB47 ERX46:ERX47 FBT46:FBT47 FLP46:FLP47 FVL46:FVL47 GFH46:GFH47 GPD46:GPD47 GYZ46:GYZ47 HIV46:HIV47 HSR46:HSR47 ICN46:ICN47 IMJ46:IMJ47 IWF46:IWF47 JGB46:JGB47 JPX46:JPX47 JZT46:JZT47 KJP46:KJP47 KTL46:KTL47 LDH46:LDH47 LND46:LND47 LWZ46:LWZ47 MGV46:MGV47 MQR46:MQR47 NAN46:NAN47 NKJ46:NKJ47 NUF46:NUF47 OEB46:OEB47 ONX46:ONX47 OXT46:OXT47 PHP46:PHP47 PRL46:PRL47 QBH46:QBH47 QLD46:QLD47 QUZ46:QUZ47 REV46:REV47 ROR46:ROR47 RYN46:RYN47 SIJ46:SIJ47 SSF46:SSF47 TCB46:TCB47 TLX46:TLX47 TVT46:TVT47 UFP46:UFP47 UPL46:UPL47 UZH46:UZH47 VJD46:VJD47 VSZ46:VSZ47 WCV46:WCV47 WMR46:WMR47 WWN46:WWN47 AF65580:AF65581 KB65580:KB65581 TX65580:TX65581 ADT65580:ADT65581 ANP65580:ANP65581 AXL65580:AXL65581 BHH65580:BHH65581 BRD65580:BRD65581 CAZ65580:CAZ65581 CKV65580:CKV65581 CUR65580:CUR65581 DEN65580:DEN65581 DOJ65580:DOJ65581 DYF65580:DYF65581 EIB65580:EIB65581 ERX65580:ERX65581 FBT65580:FBT65581 FLP65580:FLP65581 FVL65580:FVL65581 GFH65580:GFH65581 GPD65580:GPD65581 GYZ65580:GYZ65581 HIV65580:HIV65581 HSR65580:HSR65581 ICN65580:ICN65581 IMJ65580:IMJ65581 IWF65580:IWF65581 JGB65580:JGB65581 JPX65580:JPX65581 JZT65580:JZT65581 KJP65580:KJP65581 KTL65580:KTL65581 LDH65580:LDH65581 LND65580:LND65581 LWZ65580:LWZ65581 MGV65580:MGV65581 MQR65580:MQR65581 NAN65580:NAN65581 NKJ65580:NKJ65581 NUF65580:NUF65581 OEB65580:OEB65581 ONX65580:ONX65581 OXT65580:OXT65581 PHP65580:PHP65581 PRL65580:PRL65581 QBH65580:QBH65581 QLD65580:QLD65581 QUZ65580:QUZ65581 REV65580:REV65581 ROR65580:ROR65581 RYN65580:RYN65581 SIJ65580:SIJ65581 SSF65580:SSF65581 TCB65580:TCB65581 TLX65580:TLX65581 TVT65580:TVT65581 UFP65580:UFP65581 UPL65580:UPL65581 UZH65580:UZH65581 VJD65580:VJD65581 VSZ65580:VSZ65581 WCV65580:WCV65581 WMR65580:WMR65581 WWN65580:WWN65581 AF131116:AF131117 KB131116:KB131117 TX131116:TX131117 ADT131116:ADT131117 ANP131116:ANP131117 AXL131116:AXL131117 BHH131116:BHH131117 BRD131116:BRD131117 CAZ131116:CAZ131117 CKV131116:CKV131117 CUR131116:CUR131117 DEN131116:DEN131117 DOJ131116:DOJ131117 DYF131116:DYF131117 EIB131116:EIB131117 ERX131116:ERX131117 FBT131116:FBT131117 FLP131116:FLP131117 FVL131116:FVL131117 GFH131116:GFH131117 GPD131116:GPD131117 GYZ131116:GYZ131117 HIV131116:HIV131117 HSR131116:HSR131117 ICN131116:ICN131117 IMJ131116:IMJ131117 IWF131116:IWF131117 JGB131116:JGB131117 JPX131116:JPX131117 JZT131116:JZT131117 KJP131116:KJP131117 KTL131116:KTL131117 LDH131116:LDH131117 LND131116:LND131117 LWZ131116:LWZ131117 MGV131116:MGV131117 MQR131116:MQR131117 NAN131116:NAN131117 NKJ131116:NKJ131117 NUF131116:NUF131117 OEB131116:OEB131117 ONX131116:ONX131117 OXT131116:OXT131117 PHP131116:PHP131117 PRL131116:PRL131117 QBH131116:QBH131117 QLD131116:QLD131117 QUZ131116:QUZ131117 REV131116:REV131117 ROR131116:ROR131117 RYN131116:RYN131117 SIJ131116:SIJ131117 SSF131116:SSF131117 TCB131116:TCB131117 TLX131116:TLX131117 TVT131116:TVT131117 UFP131116:UFP131117 UPL131116:UPL131117 UZH131116:UZH131117 VJD131116:VJD131117 VSZ131116:VSZ131117 WCV131116:WCV131117 WMR131116:WMR131117 WWN131116:WWN131117 AF196652:AF196653 KB196652:KB196653 TX196652:TX196653 ADT196652:ADT196653 ANP196652:ANP196653 AXL196652:AXL196653 BHH196652:BHH196653 BRD196652:BRD196653 CAZ196652:CAZ196653 CKV196652:CKV196653 CUR196652:CUR196653 DEN196652:DEN196653 DOJ196652:DOJ196653 DYF196652:DYF196653 EIB196652:EIB196653 ERX196652:ERX196653 FBT196652:FBT196653 FLP196652:FLP196653 FVL196652:FVL196653 GFH196652:GFH196653 GPD196652:GPD196653 GYZ196652:GYZ196653 HIV196652:HIV196653 HSR196652:HSR196653 ICN196652:ICN196653 IMJ196652:IMJ196653 IWF196652:IWF196653 JGB196652:JGB196653 JPX196652:JPX196653 JZT196652:JZT196653 KJP196652:KJP196653 KTL196652:KTL196653 LDH196652:LDH196653 LND196652:LND196653 LWZ196652:LWZ196653 MGV196652:MGV196653 MQR196652:MQR196653 NAN196652:NAN196653 NKJ196652:NKJ196653 NUF196652:NUF196653 OEB196652:OEB196653 ONX196652:ONX196653 OXT196652:OXT196653 PHP196652:PHP196653 PRL196652:PRL196653 QBH196652:QBH196653 QLD196652:QLD196653 QUZ196652:QUZ196653 REV196652:REV196653 ROR196652:ROR196653 RYN196652:RYN196653 SIJ196652:SIJ196653 SSF196652:SSF196653 TCB196652:TCB196653 TLX196652:TLX196653 TVT196652:TVT196653 UFP196652:UFP196653 UPL196652:UPL196653 UZH196652:UZH196653 VJD196652:VJD196653 VSZ196652:VSZ196653 WCV196652:WCV196653 WMR196652:WMR196653 WWN196652:WWN196653 AF262188:AF262189 KB262188:KB262189 TX262188:TX262189 ADT262188:ADT262189 ANP262188:ANP262189 AXL262188:AXL262189 BHH262188:BHH262189 BRD262188:BRD262189 CAZ262188:CAZ262189 CKV262188:CKV262189 CUR262188:CUR262189 DEN262188:DEN262189 DOJ262188:DOJ262189 DYF262188:DYF262189 EIB262188:EIB262189 ERX262188:ERX262189 FBT262188:FBT262189 FLP262188:FLP262189 FVL262188:FVL262189 GFH262188:GFH262189 GPD262188:GPD262189 GYZ262188:GYZ262189 HIV262188:HIV262189 HSR262188:HSR262189 ICN262188:ICN262189 IMJ262188:IMJ262189 IWF262188:IWF262189 JGB262188:JGB262189 JPX262188:JPX262189 JZT262188:JZT262189 KJP262188:KJP262189 KTL262188:KTL262189 LDH262188:LDH262189 LND262188:LND262189 LWZ262188:LWZ262189 MGV262188:MGV262189 MQR262188:MQR262189 NAN262188:NAN262189 NKJ262188:NKJ262189 NUF262188:NUF262189 OEB262188:OEB262189 ONX262188:ONX262189 OXT262188:OXT262189 PHP262188:PHP262189 PRL262188:PRL262189 QBH262188:QBH262189 QLD262188:QLD262189 QUZ262188:QUZ262189 REV262188:REV262189 ROR262188:ROR262189 RYN262188:RYN262189 SIJ262188:SIJ262189 SSF262188:SSF262189 TCB262188:TCB262189 TLX262188:TLX262189 TVT262188:TVT262189 UFP262188:UFP262189 UPL262188:UPL262189 UZH262188:UZH262189 VJD262188:VJD262189 VSZ262188:VSZ262189 WCV262188:WCV262189 WMR262188:WMR262189 WWN262188:WWN262189 AF327724:AF327725 KB327724:KB327725 TX327724:TX327725 ADT327724:ADT327725 ANP327724:ANP327725 AXL327724:AXL327725 BHH327724:BHH327725 BRD327724:BRD327725 CAZ327724:CAZ327725 CKV327724:CKV327725 CUR327724:CUR327725 DEN327724:DEN327725 DOJ327724:DOJ327725 DYF327724:DYF327725 EIB327724:EIB327725 ERX327724:ERX327725 FBT327724:FBT327725 FLP327724:FLP327725 FVL327724:FVL327725 GFH327724:GFH327725 GPD327724:GPD327725 GYZ327724:GYZ327725 HIV327724:HIV327725 HSR327724:HSR327725 ICN327724:ICN327725 IMJ327724:IMJ327725 IWF327724:IWF327725 JGB327724:JGB327725 JPX327724:JPX327725 JZT327724:JZT327725 KJP327724:KJP327725 KTL327724:KTL327725 LDH327724:LDH327725 LND327724:LND327725 LWZ327724:LWZ327725 MGV327724:MGV327725 MQR327724:MQR327725 NAN327724:NAN327725 NKJ327724:NKJ327725 NUF327724:NUF327725 OEB327724:OEB327725 ONX327724:ONX327725 OXT327724:OXT327725 PHP327724:PHP327725 PRL327724:PRL327725 QBH327724:QBH327725 QLD327724:QLD327725 QUZ327724:QUZ327725 REV327724:REV327725 ROR327724:ROR327725 RYN327724:RYN327725 SIJ327724:SIJ327725 SSF327724:SSF327725 TCB327724:TCB327725 TLX327724:TLX327725 TVT327724:TVT327725 UFP327724:UFP327725 UPL327724:UPL327725 UZH327724:UZH327725 VJD327724:VJD327725 VSZ327724:VSZ327725 WCV327724:WCV327725 WMR327724:WMR327725 WWN327724:WWN327725 AF393260:AF393261 KB393260:KB393261 TX393260:TX393261 ADT393260:ADT393261 ANP393260:ANP393261 AXL393260:AXL393261 BHH393260:BHH393261 BRD393260:BRD393261 CAZ393260:CAZ393261 CKV393260:CKV393261 CUR393260:CUR393261 DEN393260:DEN393261 DOJ393260:DOJ393261 DYF393260:DYF393261 EIB393260:EIB393261 ERX393260:ERX393261 FBT393260:FBT393261 FLP393260:FLP393261 FVL393260:FVL393261 GFH393260:GFH393261 GPD393260:GPD393261 GYZ393260:GYZ393261 HIV393260:HIV393261 HSR393260:HSR393261 ICN393260:ICN393261 IMJ393260:IMJ393261 IWF393260:IWF393261 JGB393260:JGB393261 JPX393260:JPX393261 JZT393260:JZT393261 KJP393260:KJP393261 KTL393260:KTL393261 LDH393260:LDH393261 LND393260:LND393261 LWZ393260:LWZ393261 MGV393260:MGV393261 MQR393260:MQR393261 NAN393260:NAN393261 NKJ393260:NKJ393261 NUF393260:NUF393261 OEB393260:OEB393261 ONX393260:ONX393261 OXT393260:OXT393261 PHP393260:PHP393261 PRL393260:PRL393261 QBH393260:QBH393261 QLD393260:QLD393261 QUZ393260:QUZ393261 REV393260:REV393261 ROR393260:ROR393261 RYN393260:RYN393261 SIJ393260:SIJ393261 SSF393260:SSF393261 TCB393260:TCB393261 TLX393260:TLX393261 TVT393260:TVT393261 UFP393260:UFP393261 UPL393260:UPL393261 UZH393260:UZH393261 VJD393260:VJD393261 VSZ393260:VSZ393261 WCV393260:WCV393261 WMR393260:WMR393261 WWN393260:WWN393261 AF458796:AF458797 KB458796:KB458797 TX458796:TX458797 ADT458796:ADT458797 ANP458796:ANP458797 AXL458796:AXL458797 BHH458796:BHH458797 BRD458796:BRD458797 CAZ458796:CAZ458797 CKV458796:CKV458797 CUR458796:CUR458797 DEN458796:DEN458797 DOJ458796:DOJ458797 DYF458796:DYF458797 EIB458796:EIB458797 ERX458796:ERX458797 FBT458796:FBT458797 FLP458796:FLP458797 FVL458796:FVL458797 GFH458796:GFH458797 GPD458796:GPD458797 GYZ458796:GYZ458797 HIV458796:HIV458797 HSR458796:HSR458797 ICN458796:ICN458797 IMJ458796:IMJ458797 IWF458796:IWF458797 JGB458796:JGB458797 JPX458796:JPX458797 JZT458796:JZT458797 KJP458796:KJP458797 KTL458796:KTL458797 LDH458796:LDH458797 LND458796:LND458797 LWZ458796:LWZ458797 MGV458796:MGV458797 MQR458796:MQR458797 NAN458796:NAN458797 NKJ458796:NKJ458797 NUF458796:NUF458797 OEB458796:OEB458797 ONX458796:ONX458797 OXT458796:OXT458797 PHP458796:PHP458797 PRL458796:PRL458797 QBH458796:QBH458797 QLD458796:QLD458797 QUZ458796:QUZ458797 REV458796:REV458797 ROR458796:ROR458797 RYN458796:RYN458797 SIJ458796:SIJ458797 SSF458796:SSF458797 TCB458796:TCB458797 TLX458796:TLX458797 TVT458796:TVT458797 UFP458796:UFP458797 UPL458796:UPL458797 UZH458796:UZH458797 VJD458796:VJD458797 VSZ458796:VSZ458797 WCV458796:WCV458797 WMR458796:WMR458797 WWN458796:WWN458797 AF524332:AF524333 KB524332:KB524333 TX524332:TX524333 ADT524332:ADT524333 ANP524332:ANP524333 AXL524332:AXL524333 BHH524332:BHH524333 BRD524332:BRD524333 CAZ524332:CAZ524333 CKV524332:CKV524333 CUR524332:CUR524333 DEN524332:DEN524333 DOJ524332:DOJ524333 DYF524332:DYF524333 EIB524332:EIB524333 ERX524332:ERX524333 FBT524332:FBT524333 FLP524332:FLP524333 FVL524332:FVL524333 GFH524332:GFH524333 GPD524332:GPD524333 GYZ524332:GYZ524333 HIV524332:HIV524333 HSR524332:HSR524333 ICN524332:ICN524333 IMJ524332:IMJ524333 IWF524332:IWF524333 JGB524332:JGB524333 JPX524332:JPX524333 JZT524332:JZT524333 KJP524332:KJP524333 KTL524332:KTL524333 LDH524332:LDH524333 LND524332:LND524333 LWZ524332:LWZ524333 MGV524332:MGV524333 MQR524332:MQR524333 NAN524332:NAN524333 NKJ524332:NKJ524333 NUF524332:NUF524333 OEB524332:OEB524333 ONX524332:ONX524333 OXT524332:OXT524333 PHP524332:PHP524333 PRL524332:PRL524333 QBH524332:QBH524333 QLD524332:QLD524333 QUZ524332:QUZ524333 REV524332:REV524333 ROR524332:ROR524333 RYN524332:RYN524333 SIJ524332:SIJ524333 SSF524332:SSF524333 TCB524332:TCB524333 TLX524332:TLX524333 TVT524332:TVT524333 UFP524332:UFP524333 UPL524332:UPL524333 UZH524332:UZH524333 VJD524332:VJD524333 VSZ524332:VSZ524333 WCV524332:WCV524333 WMR524332:WMR524333 WWN524332:WWN524333 AF589868:AF589869 KB589868:KB589869 TX589868:TX589869 ADT589868:ADT589869 ANP589868:ANP589869 AXL589868:AXL589869 BHH589868:BHH589869 BRD589868:BRD589869 CAZ589868:CAZ589869 CKV589868:CKV589869 CUR589868:CUR589869 DEN589868:DEN589869 DOJ589868:DOJ589869 DYF589868:DYF589869 EIB589868:EIB589869 ERX589868:ERX589869 FBT589868:FBT589869 FLP589868:FLP589869 FVL589868:FVL589869 GFH589868:GFH589869 GPD589868:GPD589869 GYZ589868:GYZ589869 HIV589868:HIV589869 HSR589868:HSR589869 ICN589868:ICN589869 IMJ589868:IMJ589869 IWF589868:IWF589869 JGB589868:JGB589869 JPX589868:JPX589869 JZT589868:JZT589869 KJP589868:KJP589869 KTL589868:KTL589869 LDH589868:LDH589869 LND589868:LND589869 LWZ589868:LWZ589869 MGV589868:MGV589869 MQR589868:MQR589869 NAN589868:NAN589869 NKJ589868:NKJ589869 NUF589868:NUF589869 OEB589868:OEB589869 ONX589868:ONX589869 OXT589868:OXT589869 PHP589868:PHP589869 PRL589868:PRL589869 QBH589868:QBH589869 QLD589868:QLD589869 QUZ589868:QUZ589869 REV589868:REV589869 ROR589868:ROR589869 RYN589868:RYN589869 SIJ589868:SIJ589869 SSF589868:SSF589869 TCB589868:TCB589869 TLX589868:TLX589869 TVT589868:TVT589869 UFP589868:UFP589869 UPL589868:UPL589869 UZH589868:UZH589869 VJD589868:VJD589869 VSZ589868:VSZ589869 WCV589868:WCV589869 WMR589868:WMR589869 WWN589868:WWN589869 AF655404:AF655405 KB655404:KB655405 TX655404:TX655405 ADT655404:ADT655405 ANP655404:ANP655405 AXL655404:AXL655405 BHH655404:BHH655405 BRD655404:BRD655405 CAZ655404:CAZ655405 CKV655404:CKV655405 CUR655404:CUR655405 DEN655404:DEN655405 DOJ655404:DOJ655405 DYF655404:DYF655405 EIB655404:EIB655405 ERX655404:ERX655405 FBT655404:FBT655405 FLP655404:FLP655405 FVL655404:FVL655405 GFH655404:GFH655405 GPD655404:GPD655405 GYZ655404:GYZ655405 HIV655404:HIV655405 HSR655404:HSR655405 ICN655404:ICN655405 IMJ655404:IMJ655405 IWF655404:IWF655405 JGB655404:JGB655405 JPX655404:JPX655405 JZT655404:JZT655405 KJP655404:KJP655405 KTL655404:KTL655405 LDH655404:LDH655405 LND655404:LND655405 LWZ655404:LWZ655405 MGV655404:MGV655405 MQR655404:MQR655405 NAN655404:NAN655405 NKJ655404:NKJ655405 NUF655404:NUF655405 OEB655404:OEB655405 ONX655404:ONX655405 OXT655404:OXT655405 PHP655404:PHP655405 PRL655404:PRL655405 QBH655404:QBH655405 QLD655404:QLD655405 QUZ655404:QUZ655405 REV655404:REV655405 ROR655404:ROR655405 RYN655404:RYN655405 SIJ655404:SIJ655405 SSF655404:SSF655405 TCB655404:TCB655405 TLX655404:TLX655405 TVT655404:TVT655405 UFP655404:UFP655405 UPL655404:UPL655405 UZH655404:UZH655405 VJD655404:VJD655405 VSZ655404:VSZ655405 WCV655404:WCV655405 WMR655404:WMR655405 WWN655404:WWN655405 AF720940:AF720941 KB720940:KB720941 TX720940:TX720941 ADT720940:ADT720941 ANP720940:ANP720941 AXL720940:AXL720941 BHH720940:BHH720941 BRD720940:BRD720941 CAZ720940:CAZ720941 CKV720940:CKV720941 CUR720940:CUR720941 DEN720940:DEN720941 DOJ720940:DOJ720941 DYF720940:DYF720941 EIB720940:EIB720941 ERX720940:ERX720941 FBT720940:FBT720941 FLP720940:FLP720941 FVL720940:FVL720941 GFH720940:GFH720941 GPD720940:GPD720941 GYZ720940:GYZ720941 HIV720940:HIV720941 HSR720940:HSR720941 ICN720940:ICN720941 IMJ720940:IMJ720941 IWF720940:IWF720941 JGB720940:JGB720941 JPX720940:JPX720941 JZT720940:JZT720941 KJP720940:KJP720941 KTL720940:KTL720941 LDH720940:LDH720941 LND720940:LND720941 LWZ720940:LWZ720941 MGV720940:MGV720941 MQR720940:MQR720941 NAN720940:NAN720941 NKJ720940:NKJ720941 NUF720940:NUF720941 OEB720940:OEB720941 ONX720940:ONX720941 OXT720940:OXT720941 PHP720940:PHP720941 PRL720940:PRL720941 QBH720940:QBH720941 QLD720940:QLD720941 QUZ720940:QUZ720941 REV720940:REV720941 ROR720940:ROR720941 RYN720940:RYN720941 SIJ720940:SIJ720941 SSF720940:SSF720941 TCB720940:TCB720941 TLX720940:TLX720941 TVT720940:TVT720941 UFP720940:UFP720941 UPL720940:UPL720941 UZH720940:UZH720941 VJD720940:VJD720941 VSZ720940:VSZ720941 WCV720940:WCV720941 WMR720940:WMR720941 WWN720940:WWN720941 AF786476:AF786477 KB786476:KB786477 TX786476:TX786477 ADT786476:ADT786477 ANP786476:ANP786477 AXL786476:AXL786477 BHH786476:BHH786477 BRD786476:BRD786477 CAZ786476:CAZ786477 CKV786476:CKV786477 CUR786476:CUR786477 DEN786476:DEN786477 DOJ786476:DOJ786477 DYF786476:DYF786477 EIB786476:EIB786477 ERX786476:ERX786477 FBT786476:FBT786477 FLP786476:FLP786477 FVL786476:FVL786477 GFH786476:GFH786477 GPD786476:GPD786477 GYZ786476:GYZ786477 HIV786476:HIV786477 HSR786476:HSR786477 ICN786476:ICN786477 IMJ786476:IMJ786477 IWF786476:IWF786477 JGB786476:JGB786477 JPX786476:JPX786477 JZT786476:JZT786477 KJP786476:KJP786477 KTL786476:KTL786477 LDH786476:LDH786477 LND786476:LND786477 LWZ786476:LWZ786477 MGV786476:MGV786477 MQR786476:MQR786477 NAN786476:NAN786477 NKJ786476:NKJ786477 NUF786476:NUF786477 OEB786476:OEB786477 ONX786476:ONX786477 OXT786476:OXT786477 PHP786476:PHP786477 PRL786476:PRL786477 QBH786476:QBH786477 QLD786476:QLD786477 QUZ786476:QUZ786477 REV786476:REV786477 ROR786476:ROR786477 RYN786476:RYN786477 SIJ786476:SIJ786477 SSF786476:SSF786477 TCB786476:TCB786477 TLX786476:TLX786477 TVT786476:TVT786477 UFP786476:UFP786477 UPL786476:UPL786477 UZH786476:UZH786477 VJD786476:VJD786477 VSZ786476:VSZ786477 WCV786476:WCV786477 WMR786476:WMR786477 WWN786476:WWN786477 AF852012:AF852013 KB852012:KB852013 TX852012:TX852013 ADT852012:ADT852013 ANP852012:ANP852013 AXL852012:AXL852013 BHH852012:BHH852013 BRD852012:BRD852013 CAZ852012:CAZ852013 CKV852012:CKV852013 CUR852012:CUR852013 DEN852012:DEN852013 DOJ852012:DOJ852013 DYF852012:DYF852013 EIB852012:EIB852013 ERX852012:ERX852013 FBT852012:FBT852013 FLP852012:FLP852013 FVL852012:FVL852013 GFH852012:GFH852013 GPD852012:GPD852013 GYZ852012:GYZ852013 HIV852012:HIV852013 HSR852012:HSR852013 ICN852012:ICN852013 IMJ852012:IMJ852013 IWF852012:IWF852013 JGB852012:JGB852013 JPX852012:JPX852013 JZT852012:JZT852013 KJP852012:KJP852013 KTL852012:KTL852013 LDH852012:LDH852013 LND852012:LND852013 LWZ852012:LWZ852013 MGV852012:MGV852013 MQR852012:MQR852013 NAN852012:NAN852013 NKJ852012:NKJ852013 NUF852012:NUF852013 OEB852012:OEB852013 ONX852012:ONX852013 OXT852012:OXT852013 PHP852012:PHP852013 PRL852012:PRL852013 QBH852012:QBH852013 QLD852012:QLD852013 QUZ852012:QUZ852013 REV852012:REV852013 ROR852012:ROR852013 RYN852012:RYN852013 SIJ852012:SIJ852013 SSF852012:SSF852013 TCB852012:TCB852013 TLX852012:TLX852013 TVT852012:TVT852013 UFP852012:UFP852013 UPL852012:UPL852013 UZH852012:UZH852013 VJD852012:VJD852013 VSZ852012:VSZ852013 WCV852012:WCV852013 WMR852012:WMR852013 WWN852012:WWN852013 AF917548:AF917549 KB917548:KB917549 TX917548:TX917549 ADT917548:ADT917549 ANP917548:ANP917549 AXL917548:AXL917549 BHH917548:BHH917549 BRD917548:BRD917549 CAZ917548:CAZ917549 CKV917548:CKV917549 CUR917548:CUR917549 DEN917548:DEN917549 DOJ917548:DOJ917549 DYF917548:DYF917549 EIB917548:EIB917549 ERX917548:ERX917549 FBT917548:FBT917549 FLP917548:FLP917549 FVL917548:FVL917549 GFH917548:GFH917549 GPD917548:GPD917549 GYZ917548:GYZ917549 HIV917548:HIV917549 HSR917548:HSR917549 ICN917548:ICN917549 IMJ917548:IMJ917549 IWF917548:IWF917549 JGB917548:JGB917549 JPX917548:JPX917549 JZT917548:JZT917549 KJP917548:KJP917549 KTL917548:KTL917549 LDH917548:LDH917549 LND917548:LND917549 LWZ917548:LWZ917549 MGV917548:MGV917549 MQR917548:MQR917549 NAN917548:NAN917549 NKJ917548:NKJ917549 NUF917548:NUF917549 OEB917548:OEB917549 ONX917548:ONX917549 OXT917548:OXT917549 PHP917548:PHP917549 PRL917548:PRL917549 QBH917548:QBH917549 QLD917548:QLD917549 QUZ917548:QUZ917549 REV917548:REV917549 ROR917548:ROR917549 RYN917548:RYN917549 SIJ917548:SIJ917549 SSF917548:SSF917549 TCB917548:TCB917549 TLX917548:TLX917549 TVT917548:TVT917549 UFP917548:UFP917549 UPL917548:UPL917549 UZH917548:UZH917549 VJD917548:VJD917549 VSZ917548:VSZ917549 WCV917548:WCV917549 WMR917548:WMR917549 WWN917548:WWN917549 AF983084:AF983085 KB983084:KB983085 TX983084:TX983085 ADT983084:ADT983085 ANP983084:ANP983085 AXL983084:AXL983085 BHH983084:BHH983085 BRD983084:BRD983085 CAZ983084:CAZ983085 CKV983084:CKV983085 CUR983084:CUR983085 DEN983084:DEN983085 DOJ983084:DOJ983085 DYF983084:DYF983085 EIB983084:EIB983085 ERX983084:ERX983085 FBT983084:FBT983085 FLP983084:FLP983085 FVL983084:FVL983085 GFH983084:GFH983085 GPD983084:GPD983085 GYZ983084:GYZ983085 HIV983084:HIV983085 HSR983084:HSR983085 ICN983084:ICN983085 IMJ983084:IMJ983085 IWF983084:IWF983085 JGB983084:JGB983085 JPX983084:JPX983085 JZT983084:JZT983085 KJP983084:KJP983085 KTL983084:KTL983085 LDH983084:LDH983085 LND983084:LND983085 LWZ983084:LWZ983085 MGV983084:MGV983085 MQR983084:MQR983085 NAN983084:NAN983085 NKJ983084:NKJ983085 NUF983084:NUF983085 OEB983084:OEB983085 ONX983084:ONX983085 OXT983084:OXT983085 PHP983084:PHP983085 PRL983084:PRL983085 QBH983084:QBH983085 QLD983084:QLD983085 QUZ983084:QUZ983085 REV983084:REV983085 ROR983084:ROR983085 RYN983084:RYN983085 SIJ983084:SIJ983085 SSF983084:SSF983085 TCB983084:TCB983085 TLX983084:TLX983085 TVT983084:TVT983085 UFP983084:UFP983085 UPL983084:UPL983085 UZH983084:UZH983085 VJD983084:VJD983085 VSZ983084:VSZ983085 WCV983084:WCV983085 WMR983084:WMR983085 WWN983084:WWN983085 AF30 KB30 TX30 ADT30 ANP30 AXL30 BHH30 BRD30 CAZ30 CKV30 CUR30 DEN30 DOJ30 DYF30 EIB30 ERX30 FBT30 FLP30 FVL30 GFH30 GPD30 GYZ30 HIV30 HSR30 ICN30 IMJ30 IWF30 JGB30 JPX30 JZT30 KJP30 KTL30 LDH30 LND30 LWZ30 MGV30 MQR30 NAN30 NKJ30 NUF30 OEB30 ONX30 OXT30 PHP30 PRL30 QBH30 QLD30 QUZ30 REV30 ROR30 RYN30 SIJ30 SSF30 TCB30 TLX30 TVT30 UFP30 UPL30 UZH30 VJD30 VSZ30 WCV30 WMR30 WWN30 AF65564 KB65564 TX65564 ADT65564 ANP65564 AXL65564 BHH65564 BRD65564 CAZ65564 CKV65564 CUR65564 DEN65564 DOJ65564 DYF65564 EIB65564 ERX65564 FBT65564 FLP65564 FVL65564 GFH65564 GPD65564 GYZ65564 HIV65564 HSR65564 ICN65564 IMJ65564 IWF65564 JGB65564 JPX65564 JZT65564 KJP65564 KTL65564 LDH65564 LND65564 LWZ65564 MGV65564 MQR65564 NAN65564 NKJ65564 NUF65564 OEB65564 ONX65564 OXT65564 PHP65564 PRL65564 QBH65564 QLD65564 QUZ65564 REV65564 ROR65564 RYN65564 SIJ65564 SSF65564 TCB65564 TLX65564 TVT65564 UFP65564 UPL65564 UZH65564 VJD65564 VSZ65564 WCV65564 WMR65564 WWN65564 AF131100 KB131100 TX131100 ADT131100 ANP131100 AXL131100 BHH131100 BRD131100 CAZ131100 CKV131100 CUR131100 DEN131100 DOJ131100 DYF131100 EIB131100 ERX131100 FBT131100 FLP131100 FVL131100 GFH131100 GPD131100 GYZ131100 HIV131100 HSR131100 ICN131100 IMJ131100 IWF131100 JGB131100 JPX131100 JZT131100 KJP131100 KTL131100 LDH131100 LND131100 LWZ131100 MGV131100 MQR131100 NAN131100 NKJ131100 NUF131100 OEB131100 ONX131100 OXT131100 PHP131100 PRL131100 QBH131100 QLD131100 QUZ131100 REV131100 ROR131100 RYN131100 SIJ131100 SSF131100 TCB131100 TLX131100 TVT131100 UFP131100 UPL131100 UZH131100 VJD131100 VSZ131100 WCV131100 WMR131100 WWN131100 AF196636 KB196636 TX196636 ADT196636 ANP196636 AXL196636 BHH196636 BRD196636 CAZ196636 CKV196636 CUR196636 DEN196636 DOJ196636 DYF196636 EIB196636 ERX196636 FBT196636 FLP196636 FVL196636 GFH196636 GPD196636 GYZ196636 HIV196636 HSR196636 ICN196636 IMJ196636 IWF196636 JGB196636 JPX196636 JZT196636 KJP196636 KTL196636 LDH196636 LND196636 LWZ196636 MGV196636 MQR196636 NAN196636 NKJ196636 NUF196636 OEB196636 ONX196636 OXT196636 PHP196636 PRL196636 QBH196636 QLD196636 QUZ196636 REV196636 ROR196636 RYN196636 SIJ196636 SSF196636 TCB196636 TLX196636 TVT196636 UFP196636 UPL196636 UZH196636 VJD196636 VSZ196636 WCV196636 WMR196636 WWN196636 AF262172 KB262172 TX262172 ADT262172 ANP262172 AXL262172 BHH262172 BRD262172 CAZ262172 CKV262172 CUR262172 DEN262172 DOJ262172 DYF262172 EIB262172 ERX262172 FBT262172 FLP262172 FVL262172 GFH262172 GPD262172 GYZ262172 HIV262172 HSR262172 ICN262172 IMJ262172 IWF262172 JGB262172 JPX262172 JZT262172 KJP262172 KTL262172 LDH262172 LND262172 LWZ262172 MGV262172 MQR262172 NAN262172 NKJ262172 NUF262172 OEB262172 ONX262172 OXT262172 PHP262172 PRL262172 QBH262172 QLD262172 QUZ262172 REV262172 ROR262172 RYN262172 SIJ262172 SSF262172 TCB262172 TLX262172 TVT262172 UFP262172 UPL262172 UZH262172 VJD262172 VSZ262172 WCV262172 WMR262172 WWN262172 AF327708 KB327708 TX327708 ADT327708 ANP327708 AXL327708 BHH327708 BRD327708 CAZ327708 CKV327708 CUR327708 DEN327708 DOJ327708 DYF327708 EIB327708 ERX327708 FBT327708 FLP327708 FVL327708 GFH327708 GPD327708 GYZ327708 HIV327708 HSR327708 ICN327708 IMJ327708 IWF327708 JGB327708 JPX327708 JZT327708 KJP327708 KTL327708 LDH327708 LND327708 LWZ327708 MGV327708 MQR327708 NAN327708 NKJ327708 NUF327708 OEB327708 ONX327708 OXT327708 PHP327708 PRL327708 QBH327708 QLD327708 QUZ327708 REV327708 ROR327708 RYN327708 SIJ327708 SSF327708 TCB327708 TLX327708 TVT327708 UFP327708 UPL327708 UZH327708 VJD327708 VSZ327708 WCV327708 WMR327708 WWN327708 AF393244 KB393244 TX393244 ADT393244 ANP393244 AXL393244 BHH393244 BRD393244 CAZ393244 CKV393244 CUR393244 DEN393244 DOJ393244 DYF393244 EIB393244 ERX393244 FBT393244 FLP393244 FVL393244 GFH393244 GPD393244 GYZ393244 HIV393244 HSR393244 ICN393244 IMJ393244 IWF393244 JGB393244 JPX393244 JZT393244 KJP393244 KTL393244 LDH393244 LND393244 LWZ393244 MGV393244 MQR393244 NAN393244 NKJ393244 NUF393244 OEB393244 ONX393244 OXT393244 PHP393244 PRL393244 QBH393244 QLD393244 QUZ393244 REV393244 ROR393244 RYN393244 SIJ393244 SSF393244 TCB393244 TLX393244 TVT393244 UFP393244 UPL393244 UZH393244 VJD393244 VSZ393244 WCV393244 WMR393244 WWN393244 AF458780 KB458780 TX458780 ADT458780 ANP458780 AXL458780 BHH458780 BRD458780 CAZ458780 CKV458780 CUR458780 DEN458780 DOJ458780 DYF458780 EIB458780 ERX458780 FBT458780 FLP458780 FVL458780 GFH458780 GPD458780 GYZ458780 HIV458780 HSR458780 ICN458780 IMJ458780 IWF458780 JGB458780 JPX458780 JZT458780 KJP458780 KTL458780 LDH458780 LND458780 LWZ458780 MGV458780 MQR458780 NAN458780 NKJ458780 NUF458780 OEB458780 ONX458780 OXT458780 PHP458780 PRL458780 QBH458780 QLD458780 QUZ458780 REV458780 ROR458780 RYN458780 SIJ458780 SSF458780 TCB458780 TLX458780 TVT458780 UFP458780 UPL458780 UZH458780 VJD458780 VSZ458780 WCV458780 WMR458780 WWN458780 AF524316 KB524316 TX524316 ADT524316 ANP524316 AXL524316 BHH524316 BRD524316 CAZ524316 CKV524316 CUR524316 DEN524316 DOJ524316 DYF524316 EIB524316 ERX524316 FBT524316 FLP524316 FVL524316 GFH524316 GPD524316 GYZ524316 HIV524316 HSR524316 ICN524316 IMJ524316 IWF524316 JGB524316 JPX524316 JZT524316 KJP524316 KTL524316 LDH524316 LND524316 LWZ524316 MGV524316 MQR524316 NAN524316 NKJ524316 NUF524316 OEB524316 ONX524316 OXT524316 PHP524316 PRL524316 QBH524316 QLD524316 QUZ524316 REV524316 ROR524316 RYN524316 SIJ524316 SSF524316 TCB524316 TLX524316 TVT524316 UFP524316 UPL524316 UZH524316 VJD524316 VSZ524316 WCV524316 WMR524316 WWN524316 AF589852 KB589852 TX589852 ADT589852 ANP589852 AXL589852 BHH589852 BRD589852 CAZ589852 CKV589852 CUR589852 DEN589852 DOJ589852 DYF589852 EIB589852 ERX589852 FBT589852 FLP589852 FVL589852 GFH589852 GPD589852 GYZ589852 HIV589852 HSR589852 ICN589852 IMJ589852 IWF589852 JGB589852 JPX589852 JZT589852 KJP589852 KTL589852 LDH589852 LND589852 LWZ589852 MGV589852 MQR589852 NAN589852 NKJ589852 NUF589852 OEB589852 ONX589852 OXT589852 PHP589852 PRL589852 QBH589852 QLD589852 QUZ589852 REV589852 ROR589852 RYN589852 SIJ589852 SSF589852 TCB589852 TLX589852 TVT589852 UFP589852 UPL589852 UZH589852 VJD589852 VSZ589852 WCV589852 WMR589852 WWN589852 AF655388 KB655388 TX655388 ADT655388 ANP655388 AXL655388 BHH655388 BRD655388 CAZ655388 CKV655388 CUR655388 DEN655388 DOJ655388 DYF655388 EIB655388 ERX655388 FBT655388 FLP655388 FVL655388 GFH655388 GPD655388 GYZ655388 HIV655388 HSR655388 ICN655388 IMJ655388 IWF655388 JGB655388 JPX655388 JZT655388 KJP655388 KTL655388 LDH655388 LND655388 LWZ655388 MGV655388 MQR655388 NAN655388 NKJ655388 NUF655388 OEB655388 ONX655388 OXT655388 PHP655388 PRL655388 QBH655388 QLD655388 QUZ655388 REV655388 ROR655388 RYN655388 SIJ655388 SSF655388 TCB655388 TLX655388 TVT655388 UFP655388 UPL655388 UZH655388 VJD655388 VSZ655388 WCV655388 WMR655388 WWN655388 AF720924 KB720924 TX720924 ADT720924 ANP720924 AXL720924 BHH720924 BRD720924 CAZ720924 CKV720924 CUR720924 DEN720924 DOJ720924 DYF720924 EIB720924 ERX720924 FBT720924 FLP720924 FVL720924 GFH720924 GPD720924 GYZ720924 HIV720924 HSR720924 ICN720924 IMJ720924 IWF720924 JGB720924 JPX720924 JZT720924 KJP720924 KTL720924 LDH720924 LND720924 LWZ720924 MGV720924 MQR720924 NAN720924 NKJ720924 NUF720924 OEB720924 ONX720924 OXT720924 PHP720924 PRL720924 QBH720924 QLD720924 QUZ720924 REV720924 ROR720924 RYN720924 SIJ720924 SSF720924 TCB720924 TLX720924 TVT720924 UFP720924 UPL720924 UZH720924 VJD720924 VSZ720924 WCV720924 WMR720924 WWN720924 AF786460 KB786460 TX786460 ADT786460 ANP786460 AXL786460 BHH786460 BRD786460 CAZ786460 CKV786460 CUR786460 DEN786460 DOJ786460 DYF786460 EIB786460 ERX786460 FBT786460 FLP786460 FVL786460 GFH786460 GPD786460 GYZ786460 HIV786460 HSR786460 ICN786460 IMJ786460 IWF786460 JGB786460 JPX786460 JZT786460 KJP786460 KTL786460 LDH786460 LND786460 LWZ786460 MGV786460 MQR786460 NAN786460 NKJ786460 NUF786460 OEB786460 ONX786460 OXT786460 PHP786460 PRL786460 QBH786460 QLD786460 QUZ786460 REV786460 ROR786460 RYN786460 SIJ786460 SSF786460 TCB786460 TLX786460 TVT786460 UFP786460 UPL786460 UZH786460 VJD786460 VSZ786460 WCV786460 WMR786460 WWN786460 AF851996 KB851996 TX851996 ADT851996 ANP851996 AXL851996 BHH851996 BRD851996 CAZ851996 CKV851996 CUR851996 DEN851996 DOJ851996 DYF851996 EIB851996 ERX851996 FBT851996 FLP851996 FVL851996 GFH851996 GPD851996 GYZ851996 HIV851996 HSR851996 ICN851996 IMJ851996 IWF851996 JGB851996 JPX851996 JZT851996 KJP851996 KTL851996 LDH851996 LND851996 LWZ851996 MGV851996 MQR851996 NAN851996 NKJ851996 NUF851996 OEB851996 ONX851996 OXT851996 PHP851996 PRL851996 QBH851996 QLD851996 QUZ851996 REV851996 ROR851996 RYN851996 SIJ851996 SSF851996 TCB851996 TLX851996 TVT851996 UFP851996 UPL851996 UZH851996 VJD851996 VSZ851996 WCV851996 WMR851996 WWN851996 AF917532 KB917532 TX917532 ADT917532 ANP917532 AXL917532 BHH917532 BRD917532 CAZ917532 CKV917532 CUR917532 DEN917532 DOJ917532 DYF917532 EIB917532 ERX917532 FBT917532 FLP917532 FVL917532 GFH917532 GPD917532 GYZ917532 HIV917532 HSR917532 ICN917532 IMJ917532 IWF917532 JGB917532 JPX917532 JZT917532 KJP917532 KTL917532 LDH917532 LND917532 LWZ917532 MGV917532 MQR917532 NAN917532 NKJ917532 NUF917532 OEB917532 ONX917532 OXT917532 PHP917532 PRL917532 QBH917532 QLD917532 QUZ917532 REV917532 ROR917532 RYN917532 SIJ917532 SSF917532 TCB917532 TLX917532 TVT917532 UFP917532 UPL917532 UZH917532 VJD917532 VSZ917532 WCV917532 WMR917532 WWN917532 AF983068 KB983068 TX983068 ADT983068 ANP983068 AXL983068 BHH983068 BRD983068 CAZ983068 CKV983068 CUR983068 DEN983068 DOJ983068 DYF983068 EIB983068 ERX983068 FBT983068 FLP983068 FVL983068 GFH983068 GPD983068 GYZ983068 HIV983068 HSR983068 ICN983068 IMJ983068 IWF983068 JGB983068 JPX983068 JZT983068 KJP983068 KTL983068 LDH983068 LND983068 LWZ983068 MGV983068 MQR983068 NAN983068 NKJ983068 NUF983068 OEB983068 ONX983068 OXT983068 PHP983068 PRL983068 QBH983068 QLD983068 QUZ983068 REV983068 ROR983068 RYN983068 SIJ983068 SSF983068 TCB983068 TLX983068 TVT983068 UFP983068 UPL983068 UZH983068 VJD983068 VSZ983068 WCV983068 WMR983068 WWN983068 AF42 KB42 TX42 ADT42 ANP42 AXL42 BHH42 BRD42 CAZ42 CKV42 CUR42 DEN42 DOJ42 DYF42 EIB42 ERX42 FBT42 FLP42 FVL42 GFH42 GPD42 GYZ42 HIV42 HSR42 ICN42 IMJ42 IWF42 JGB42 JPX42 JZT42 KJP42 KTL42 LDH42 LND42 LWZ42 MGV42 MQR42 NAN42 NKJ42 NUF42 OEB42 ONX42 OXT42 PHP42 PRL42 QBH42 QLD42 QUZ42 REV42 ROR42 RYN42 SIJ42 SSF42 TCB42 TLX42 TVT42 UFP42 UPL42 UZH42 VJD42 VSZ42 WCV42 WMR42 WWN42 AF65576 KB65576 TX65576 ADT65576 ANP65576 AXL65576 BHH65576 BRD65576 CAZ65576 CKV65576 CUR65576 DEN65576 DOJ65576 DYF65576 EIB65576 ERX65576 FBT65576 FLP65576 FVL65576 GFH65576 GPD65576 GYZ65576 HIV65576 HSR65576 ICN65576 IMJ65576 IWF65576 JGB65576 JPX65576 JZT65576 KJP65576 KTL65576 LDH65576 LND65576 LWZ65576 MGV65576 MQR65576 NAN65576 NKJ65576 NUF65576 OEB65576 ONX65576 OXT65576 PHP65576 PRL65576 QBH65576 QLD65576 QUZ65576 REV65576 ROR65576 RYN65576 SIJ65576 SSF65576 TCB65576 TLX65576 TVT65576 UFP65576 UPL65576 UZH65576 VJD65576 VSZ65576 WCV65576 WMR65576 WWN65576 AF131112 KB131112 TX131112 ADT131112 ANP131112 AXL131112 BHH131112 BRD131112 CAZ131112 CKV131112 CUR131112 DEN131112 DOJ131112 DYF131112 EIB131112 ERX131112 FBT131112 FLP131112 FVL131112 GFH131112 GPD131112 GYZ131112 HIV131112 HSR131112 ICN131112 IMJ131112 IWF131112 JGB131112 JPX131112 JZT131112 KJP131112 KTL131112 LDH131112 LND131112 LWZ131112 MGV131112 MQR131112 NAN131112 NKJ131112 NUF131112 OEB131112 ONX131112 OXT131112 PHP131112 PRL131112 QBH131112 QLD131112 QUZ131112 REV131112 ROR131112 RYN131112 SIJ131112 SSF131112 TCB131112 TLX131112 TVT131112 UFP131112 UPL131112 UZH131112 VJD131112 VSZ131112 WCV131112 WMR131112 WWN131112 AF196648 KB196648 TX196648 ADT196648 ANP196648 AXL196648 BHH196648 BRD196648 CAZ196648 CKV196648 CUR196648 DEN196648 DOJ196648 DYF196648 EIB196648 ERX196648 FBT196648 FLP196648 FVL196648 GFH196648 GPD196648 GYZ196648 HIV196648 HSR196648 ICN196648 IMJ196648 IWF196648 JGB196648 JPX196648 JZT196648 KJP196648 KTL196648 LDH196648 LND196648 LWZ196648 MGV196648 MQR196648 NAN196648 NKJ196648 NUF196648 OEB196648 ONX196648 OXT196648 PHP196648 PRL196648 QBH196648 QLD196648 QUZ196648 REV196648 ROR196648 RYN196648 SIJ196648 SSF196648 TCB196648 TLX196648 TVT196648 UFP196648 UPL196648 UZH196648 VJD196648 VSZ196648 WCV196648 WMR196648 WWN196648 AF262184 KB262184 TX262184 ADT262184 ANP262184 AXL262184 BHH262184 BRD262184 CAZ262184 CKV262184 CUR262184 DEN262184 DOJ262184 DYF262184 EIB262184 ERX262184 FBT262184 FLP262184 FVL262184 GFH262184 GPD262184 GYZ262184 HIV262184 HSR262184 ICN262184 IMJ262184 IWF262184 JGB262184 JPX262184 JZT262184 KJP262184 KTL262184 LDH262184 LND262184 LWZ262184 MGV262184 MQR262184 NAN262184 NKJ262184 NUF262184 OEB262184 ONX262184 OXT262184 PHP262184 PRL262184 QBH262184 QLD262184 QUZ262184 REV262184 ROR262184 RYN262184 SIJ262184 SSF262184 TCB262184 TLX262184 TVT262184 UFP262184 UPL262184 UZH262184 VJD262184 VSZ262184 WCV262184 WMR262184 WWN262184 AF327720 KB327720 TX327720 ADT327720 ANP327720 AXL327720 BHH327720 BRD327720 CAZ327720 CKV327720 CUR327720 DEN327720 DOJ327720 DYF327720 EIB327720 ERX327720 FBT327720 FLP327720 FVL327720 GFH327720 GPD327720 GYZ327720 HIV327720 HSR327720 ICN327720 IMJ327720 IWF327720 JGB327720 JPX327720 JZT327720 KJP327720 KTL327720 LDH327720 LND327720 LWZ327720 MGV327720 MQR327720 NAN327720 NKJ327720 NUF327720 OEB327720 ONX327720 OXT327720 PHP327720 PRL327720 QBH327720 QLD327720 QUZ327720 REV327720 ROR327720 RYN327720 SIJ327720 SSF327720 TCB327720 TLX327720 TVT327720 UFP327720 UPL327720 UZH327720 VJD327720 VSZ327720 WCV327720 WMR327720 WWN327720 AF393256 KB393256 TX393256 ADT393256 ANP393256 AXL393256 BHH393256 BRD393256 CAZ393256 CKV393256 CUR393256 DEN393256 DOJ393256 DYF393256 EIB393256 ERX393256 FBT393256 FLP393256 FVL393256 GFH393256 GPD393256 GYZ393256 HIV393256 HSR393256 ICN393256 IMJ393256 IWF393256 JGB393256 JPX393256 JZT393256 KJP393256 KTL393256 LDH393256 LND393256 LWZ393256 MGV393256 MQR393256 NAN393256 NKJ393256 NUF393256 OEB393256 ONX393256 OXT393256 PHP393256 PRL393256 QBH393256 QLD393256 QUZ393256 REV393256 ROR393256 RYN393256 SIJ393256 SSF393256 TCB393256 TLX393256 TVT393256 UFP393256 UPL393256 UZH393256 VJD393256 VSZ393256 WCV393256 WMR393256 WWN393256 AF458792 KB458792 TX458792 ADT458792 ANP458792 AXL458792 BHH458792 BRD458792 CAZ458792 CKV458792 CUR458792 DEN458792 DOJ458792 DYF458792 EIB458792 ERX458792 FBT458792 FLP458792 FVL458792 GFH458792 GPD458792 GYZ458792 HIV458792 HSR458792 ICN458792 IMJ458792 IWF458792 JGB458792 JPX458792 JZT458792 KJP458792 KTL458792 LDH458792 LND458792 LWZ458792 MGV458792 MQR458792 NAN458792 NKJ458792 NUF458792 OEB458792 ONX458792 OXT458792 PHP458792 PRL458792 QBH458792 QLD458792 QUZ458792 REV458792 ROR458792 RYN458792 SIJ458792 SSF458792 TCB458792 TLX458792 TVT458792 UFP458792 UPL458792 UZH458792 VJD458792 VSZ458792 WCV458792 WMR458792 WWN458792 AF524328 KB524328 TX524328 ADT524328 ANP524328 AXL524328 BHH524328 BRD524328 CAZ524328 CKV524328 CUR524328 DEN524328 DOJ524328 DYF524328 EIB524328 ERX524328 FBT524328 FLP524328 FVL524328 GFH524328 GPD524328 GYZ524328 HIV524328 HSR524328 ICN524328 IMJ524328 IWF524328 JGB524328 JPX524328 JZT524328 KJP524328 KTL524328 LDH524328 LND524328 LWZ524328 MGV524328 MQR524328 NAN524328 NKJ524328 NUF524328 OEB524328 ONX524328 OXT524328 PHP524328 PRL524328 QBH524328 QLD524328 QUZ524328 REV524328 ROR524328 RYN524328 SIJ524328 SSF524328 TCB524328 TLX524328 TVT524328 UFP524328 UPL524328 UZH524328 VJD524328 VSZ524328 WCV524328 WMR524328 WWN524328 AF589864 KB589864 TX589864 ADT589864 ANP589864 AXL589864 BHH589864 BRD589864 CAZ589864 CKV589864 CUR589864 DEN589864 DOJ589864 DYF589864 EIB589864 ERX589864 FBT589864 FLP589864 FVL589864 GFH589864 GPD589864 GYZ589864 HIV589864 HSR589864 ICN589864 IMJ589864 IWF589864 JGB589864 JPX589864 JZT589864 KJP589864 KTL589864 LDH589864 LND589864 LWZ589864 MGV589864 MQR589864 NAN589864 NKJ589864 NUF589864 OEB589864 ONX589864 OXT589864 PHP589864 PRL589864 QBH589864 QLD589864 QUZ589864 REV589864 ROR589864 RYN589864 SIJ589864 SSF589864 TCB589864 TLX589864 TVT589864 UFP589864 UPL589864 UZH589864 VJD589864 VSZ589864 WCV589864 WMR589864 WWN589864 AF655400 KB655400 TX655400 ADT655400 ANP655400 AXL655400 BHH655400 BRD655400 CAZ655400 CKV655400 CUR655400 DEN655400 DOJ655400 DYF655400 EIB655400 ERX655400 FBT655400 FLP655400 FVL655400 GFH655400 GPD655400 GYZ655400 HIV655400 HSR655400 ICN655400 IMJ655400 IWF655400 JGB655400 JPX655400 JZT655400 KJP655400 KTL655400 LDH655400 LND655400 LWZ655400 MGV655400 MQR655400 NAN655400 NKJ655400 NUF655400 OEB655400 ONX655400 OXT655400 PHP655400 PRL655400 QBH655400 QLD655400 QUZ655400 REV655400 ROR655400 RYN655400 SIJ655400 SSF655400 TCB655400 TLX655400 TVT655400 UFP655400 UPL655400 UZH655400 VJD655400 VSZ655400 WCV655400 WMR655400 WWN655400 AF720936 KB720936 TX720936 ADT720936 ANP720936 AXL720936 BHH720936 BRD720936 CAZ720936 CKV720936 CUR720936 DEN720936 DOJ720936 DYF720936 EIB720936 ERX720936 FBT720936 FLP720936 FVL720936 GFH720936 GPD720936 GYZ720936 HIV720936 HSR720936 ICN720936 IMJ720936 IWF720936 JGB720936 JPX720936 JZT720936 KJP720936 KTL720936 LDH720936 LND720936 LWZ720936 MGV720936 MQR720936 NAN720936 NKJ720936 NUF720936 OEB720936 ONX720936 OXT720936 PHP720936 PRL720936 QBH720936 QLD720936 QUZ720936 REV720936 ROR720936 RYN720936 SIJ720936 SSF720936 TCB720936 TLX720936 TVT720936 UFP720936 UPL720936 UZH720936 VJD720936 VSZ720936 WCV720936 WMR720936 WWN720936 AF786472 KB786472 TX786472 ADT786472 ANP786472 AXL786472 BHH786472 BRD786472 CAZ786472 CKV786472 CUR786472 DEN786472 DOJ786472 DYF786472 EIB786472 ERX786472 FBT786472 FLP786472 FVL786472 GFH786472 GPD786472 GYZ786472 HIV786472 HSR786472 ICN786472 IMJ786472 IWF786472 JGB786472 JPX786472 JZT786472 KJP786472 KTL786472 LDH786472 LND786472 LWZ786472 MGV786472 MQR786472 NAN786472 NKJ786472 NUF786472 OEB786472 ONX786472 OXT786472 PHP786472 PRL786472 QBH786472 QLD786472 QUZ786472 REV786472 ROR786472 RYN786472 SIJ786472 SSF786472 TCB786472 TLX786472 TVT786472 UFP786472 UPL786472 UZH786472 VJD786472 VSZ786472 WCV786472 WMR786472 WWN786472 AF852008 KB852008 TX852008 ADT852008 ANP852008 AXL852008 BHH852008 BRD852008 CAZ852008 CKV852008 CUR852008 DEN852008 DOJ852008 DYF852008 EIB852008 ERX852008 FBT852008 FLP852008 FVL852008 GFH852008 GPD852008 GYZ852008 HIV852008 HSR852008 ICN852008 IMJ852008 IWF852008 JGB852008 JPX852008 JZT852008 KJP852008 KTL852008 LDH852008 LND852008 LWZ852008 MGV852008 MQR852008 NAN852008 NKJ852008 NUF852008 OEB852008 ONX852008 OXT852008 PHP852008 PRL852008 QBH852008 QLD852008 QUZ852008 REV852008 ROR852008 RYN852008 SIJ852008 SSF852008 TCB852008 TLX852008 TVT852008 UFP852008 UPL852008 UZH852008 VJD852008 VSZ852008 WCV852008 WMR852008 WWN852008 AF917544 KB917544 TX917544 ADT917544 ANP917544 AXL917544 BHH917544 BRD917544 CAZ917544 CKV917544 CUR917544 DEN917544 DOJ917544 DYF917544 EIB917544 ERX917544 FBT917544 FLP917544 FVL917544 GFH917544 GPD917544 GYZ917544 HIV917544 HSR917544 ICN917544 IMJ917544 IWF917544 JGB917544 JPX917544 JZT917544 KJP917544 KTL917544 LDH917544 LND917544 LWZ917544 MGV917544 MQR917544 NAN917544 NKJ917544 NUF917544 OEB917544 ONX917544 OXT917544 PHP917544 PRL917544 QBH917544 QLD917544 QUZ917544 REV917544 ROR917544 RYN917544 SIJ917544 SSF917544 TCB917544 TLX917544 TVT917544 UFP917544 UPL917544 UZH917544 VJD917544 VSZ917544 WCV917544 WMR917544 WWN917544 AF983080 KB983080 TX983080 ADT983080 ANP983080 AXL983080 BHH983080 BRD983080 CAZ983080 CKV983080 CUR983080 DEN983080 DOJ983080 DYF983080 EIB983080 ERX983080 FBT983080 FLP983080 FVL983080 GFH983080 GPD983080 GYZ983080 HIV983080 HSR983080 ICN983080 IMJ983080 IWF983080 JGB983080 JPX983080 JZT983080 KJP983080 KTL983080 LDH983080 LND983080 LWZ983080 MGV983080 MQR983080 NAN983080 NKJ983080 NUF983080 OEB983080 ONX983080 OXT983080 PHP983080 PRL983080 QBH983080 QLD983080 QUZ983080 REV983080 ROR983080 RYN983080 SIJ983080 SSF983080 TCB983080 TLX983080 TVT983080 UFP983080 UPL983080 UZH983080 VJD983080 VSZ983080 WCV983080 WMR983080 WWN983080 AD42 JZ42 TV42 ADR42 ANN42 AXJ42 BHF42 BRB42 CAX42 CKT42 CUP42 DEL42 DOH42 DYD42 EHZ42 ERV42 FBR42 FLN42 FVJ42 GFF42 GPB42 GYX42 HIT42 HSP42 ICL42 IMH42 IWD42 JFZ42 JPV42 JZR42 KJN42 KTJ42 LDF42 LNB42 LWX42 MGT42 MQP42 NAL42 NKH42 NUD42 ODZ42 ONV42 OXR42 PHN42 PRJ42 QBF42 QLB42 QUX42 RET42 ROP42 RYL42 SIH42 SSD42 TBZ42 TLV42 TVR42 UFN42 UPJ42 UZF42 VJB42 VSX42 WCT42 WMP42 WWL42 AD65576 JZ65576 TV65576 ADR65576 ANN65576 AXJ65576 BHF65576 BRB65576 CAX65576 CKT65576 CUP65576 DEL65576 DOH65576 DYD65576 EHZ65576 ERV65576 FBR65576 FLN65576 FVJ65576 GFF65576 GPB65576 GYX65576 HIT65576 HSP65576 ICL65576 IMH65576 IWD65576 JFZ65576 JPV65576 JZR65576 KJN65576 KTJ65576 LDF65576 LNB65576 LWX65576 MGT65576 MQP65576 NAL65576 NKH65576 NUD65576 ODZ65576 ONV65576 OXR65576 PHN65576 PRJ65576 QBF65576 QLB65576 QUX65576 RET65576 ROP65576 RYL65576 SIH65576 SSD65576 TBZ65576 TLV65576 TVR65576 UFN65576 UPJ65576 UZF65576 VJB65576 VSX65576 WCT65576 WMP65576 WWL65576 AD131112 JZ131112 TV131112 ADR131112 ANN131112 AXJ131112 BHF131112 BRB131112 CAX131112 CKT131112 CUP131112 DEL131112 DOH131112 DYD131112 EHZ131112 ERV131112 FBR131112 FLN131112 FVJ131112 GFF131112 GPB131112 GYX131112 HIT131112 HSP131112 ICL131112 IMH131112 IWD131112 JFZ131112 JPV131112 JZR131112 KJN131112 KTJ131112 LDF131112 LNB131112 LWX131112 MGT131112 MQP131112 NAL131112 NKH131112 NUD131112 ODZ131112 ONV131112 OXR131112 PHN131112 PRJ131112 QBF131112 QLB131112 QUX131112 RET131112 ROP131112 RYL131112 SIH131112 SSD131112 TBZ131112 TLV131112 TVR131112 UFN131112 UPJ131112 UZF131112 VJB131112 VSX131112 WCT131112 WMP131112 WWL131112 AD196648 JZ196648 TV196648 ADR196648 ANN196648 AXJ196648 BHF196648 BRB196648 CAX196648 CKT196648 CUP196648 DEL196648 DOH196648 DYD196648 EHZ196648 ERV196648 FBR196648 FLN196648 FVJ196648 GFF196648 GPB196648 GYX196648 HIT196648 HSP196648 ICL196648 IMH196648 IWD196648 JFZ196648 JPV196648 JZR196648 KJN196648 KTJ196648 LDF196648 LNB196648 LWX196648 MGT196648 MQP196648 NAL196648 NKH196648 NUD196648 ODZ196648 ONV196648 OXR196648 PHN196648 PRJ196648 QBF196648 QLB196648 QUX196648 RET196648 ROP196648 RYL196648 SIH196648 SSD196648 TBZ196648 TLV196648 TVR196648 UFN196648 UPJ196648 UZF196648 VJB196648 VSX196648 WCT196648 WMP196648 WWL196648 AD262184 JZ262184 TV262184 ADR262184 ANN262184 AXJ262184 BHF262184 BRB262184 CAX262184 CKT262184 CUP262184 DEL262184 DOH262184 DYD262184 EHZ262184 ERV262184 FBR262184 FLN262184 FVJ262184 GFF262184 GPB262184 GYX262184 HIT262184 HSP262184 ICL262184 IMH262184 IWD262184 JFZ262184 JPV262184 JZR262184 KJN262184 KTJ262184 LDF262184 LNB262184 LWX262184 MGT262184 MQP262184 NAL262184 NKH262184 NUD262184 ODZ262184 ONV262184 OXR262184 PHN262184 PRJ262184 QBF262184 QLB262184 QUX262184 RET262184 ROP262184 RYL262184 SIH262184 SSD262184 TBZ262184 TLV262184 TVR262184 UFN262184 UPJ262184 UZF262184 VJB262184 VSX262184 WCT262184 WMP262184 WWL262184 AD327720 JZ327720 TV327720 ADR327720 ANN327720 AXJ327720 BHF327720 BRB327720 CAX327720 CKT327720 CUP327720 DEL327720 DOH327720 DYD327720 EHZ327720 ERV327720 FBR327720 FLN327720 FVJ327720 GFF327720 GPB327720 GYX327720 HIT327720 HSP327720 ICL327720 IMH327720 IWD327720 JFZ327720 JPV327720 JZR327720 KJN327720 KTJ327720 LDF327720 LNB327720 LWX327720 MGT327720 MQP327720 NAL327720 NKH327720 NUD327720 ODZ327720 ONV327720 OXR327720 PHN327720 PRJ327720 QBF327720 QLB327720 QUX327720 RET327720 ROP327720 RYL327720 SIH327720 SSD327720 TBZ327720 TLV327720 TVR327720 UFN327720 UPJ327720 UZF327720 VJB327720 VSX327720 WCT327720 WMP327720 WWL327720 AD393256 JZ393256 TV393256 ADR393256 ANN393256 AXJ393256 BHF393256 BRB393256 CAX393256 CKT393256 CUP393256 DEL393256 DOH393256 DYD393256 EHZ393256 ERV393256 FBR393256 FLN393256 FVJ393256 GFF393256 GPB393256 GYX393256 HIT393256 HSP393256 ICL393256 IMH393256 IWD393256 JFZ393256 JPV393256 JZR393256 KJN393256 KTJ393256 LDF393256 LNB393256 LWX393256 MGT393256 MQP393256 NAL393256 NKH393256 NUD393256 ODZ393256 ONV393256 OXR393256 PHN393256 PRJ393256 QBF393256 QLB393256 QUX393256 RET393256 ROP393256 RYL393256 SIH393256 SSD393256 TBZ393256 TLV393256 TVR393256 UFN393256 UPJ393256 UZF393256 VJB393256 VSX393256 WCT393256 WMP393256 WWL393256 AD458792 JZ458792 TV458792 ADR458792 ANN458792 AXJ458792 BHF458792 BRB458792 CAX458792 CKT458792 CUP458792 DEL458792 DOH458792 DYD458792 EHZ458792 ERV458792 FBR458792 FLN458792 FVJ458792 GFF458792 GPB458792 GYX458792 HIT458792 HSP458792 ICL458792 IMH458792 IWD458792 JFZ458792 JPV458792 JZR458792 KJN458792 KTJ458792 LDF458792 LNB458792 LWX458792 MGT458792 MQP458792 NAL458792 NKH458792 NUD458792 ODZ458792 ONV458792 OXR458792 PHN458792 PRJ458792 QBF458792 QLB458792 QUX458792 RET458792 ROP458792 RYL458792 SIH458792 SSD458792 TBZ458792 TLV458792 TVR458792 UFN458792 UPJ458792 UZF458792 VJB458792 VSX458792 WCT458792 WMP458792 WWL458792 AD524328 JZ524328 TV524328 ADR524328 ANN524328 AXJ524328 BHF524328 BRB524328 CAX524328 CKT524328 CUP524328 DEL524328 DOH524328 DYD524328 EHZ524328 ERV524328 FBR524328 FLN524328 FVJ524328 GFF524328 GPB524328 GYX524328 HIT524328 HSP524328 ICL524328 IMH524328 IWD524328 JFZ524328 JPV524328 JZR524328 KJN524328 KTJ524328 LDF524328 LNB524328 LWX524328 MGT524328 MQP524328 NAL524328 NKH524328 NUD524328 ODZ524328 ONV524328 OXR524328 PHN524328 PRJ524328 QBF524328 QLB524328 QUX524328 RET524328 ROP524328 RYL524328 SIH524328 SSD524328 TBZ524328 TLV524328 TVR524328 UFN524328 UPJ524328 UZF524328 VJB524328 VSX524328 WCT524328 WMP524328 WWL524328 AD589864 JZ589864 TV589864 ADR589864 ANN589864 AXJ589864 BHF589864 BRB589864 CAX589864 CKT589864 CUP589864 DEL589864 DOH589864 DYD589864 EHZ589864 ERV589864 FBR589864 FLN589864 FVJ589864 GFF589864 GPB589864 GYX589864 HIT589864 HSP589864 ICL589864 IMH589864 IWD589864 JFZ589864 JPV589864 JZR589864 KJN589864 KTJ589864 LDF589864 LNB589864 LWX589864 MGT589864 MQP589864 NAL589864 NKH589864 NUD589864 ODZ589864 ONV589864 OXR589864 PHN589864 PRJ589864 QBF589864 QLB589864 QUX589864 RET589864 ROP589864 RYL589864 SIH589864 SSD589864 TBZ589864 TLV589864 TVR589864 UFN589864 UPJ589864 UZF589864 VJB589864 VSX589864 WCT589864 WMP589864 WWL589864 AD655400 JZ655400 TV655400 ADR655400 ANN655400 AXJ655400 BHF655400 BRB655400 CAX655400 CKT655400 CUP655400 DEL655400 DOH655400 DYD655400 EHZ655400 ERV655400 FBR655400 FLN655400 FVJ655400 GFF655400 GPB655400 GYX655400 HIT655400 HSP655400 ICL655400 IMH655400 IWD655400 JFZ655400 JPV655400 JZR655400 KJN655400 KTJ655400 LDF655400 LNB655400 LWX655400 MGT655400 MQP655400 NAL655400 NKH655400 NUD655400 ODZ655400 ONV655400 OXR655400 PHN655400 PRJ655400 QBF655400 QLB655400 QUX655400 RET655400 ROP655400 RYL655400 SIH655400 SSD655400 TBZ655400 TLV655400 TVR655400 UFN655400 UPJ655400 UZF655400 VJB655400 VSX655400 WCT655400 WMP655400 WWL655400 AD720936 JZ720936 TV720936 ADR720936 ANN720936 AXJ720936 BHF720936 BRB720936 CAX720936 CKT720936 CUP720936 DEL720936 DOH720936 DYD720936 EHZ720936 ERV720936 FBR720936 FLN720936 FVJ720936 GFF720936 GPB720936 GYX720936 HIT720936 HSP720936 ICL720936 IMH720936 IWD720936 JFZ720936 JPV720936 JZR720936 KJN720936 KTJ720936 LDF720936 LNB720936 LWX720936 MGT720936 MQP720936 NAL720936 NKH720936 NUD720936 ODZ720936 ONV720936 OXR720936 PHN720936 PRJ720936 QBF720936 QLB720936 QUX720936 RET720936 ROP720936 RYL720936 SIH720936 SSD720936 TBZ720936 TLV720936 TVR720936 UFN720936 UPJ720936 UZF720936 VJB720936 VSX720936 WCT720936 WMP720936 WWL720936 AD786472 JZ786472 TV786472 ADR786472 ANN786472 AXJ786472 BHF786472 BRB786472 CAX786472 CKT786472 CUP786472 DEL786472 DOH786472 DYD786472 EHZ786472 ERV786472 FBR786472 FLN786472 FVJ786472 GFF786472 GPB786472 GYX786472 HIT786472 HSP786472 ICL786472 IMH786472 IWD786472 JFZ786472 JPV786472 JZR786472 KJN786472 KTJ786472 LDF786472 LNB786472 LWX786472 MGT786472 MQP786472 NAL786472 NKH786472 NUD786472 ODZ786472 ONV786472 OXR786472 PHN786472 PRJ786472 QBF786472 QLB786472 QUX786472 RET786472 ROP786472 RYL786472 SIH786472 SSD786472 TBZ786472 TLV786472 TVR786472 UFN786472 UPJ786472 UZF786472 VJB786472 VSX786472 WCT786472 WMP786472 WWL786472 AD852008 JZ852008 TV852008 ADR852008 ANN852008 AXJ852008 BHF852008 BRB852008 CAX852008 CKT852008 CUP852008 DEL852008 DOH852008 DYD852008 EHZ852008 ERV852008 FBR852008 FLN852008 FVJ852008 GFF852008 GPB852008 GYX852008 HIT852008 HSP852008 ICL852008 IMH852008 IWD852008 JFZ852008 JPV852008 JZR852008 KJN852008 KTJ852008 LDF852008 LNB852008 LWX852008 MGT852008 MQP852008 NAL852008 NKH852008 NUD852008 ODZ852008 ONV852008 OXR852008 PHN852008 PRJ852008 QBF852008 QLB852008 QUX852008 RET852008 ROP852008 RYL852008 SIH852008 SSD852008 TBZ852008 TLV852008 TVR852008 UFN852008 UPJ852008 UZF852008 VJB852008 VSX852008 WCT852008 WMP852008 WWL852008 AD917544 JZ917544 TV917544 ADR917544 ANN917544 AXJ917544 BHF917544 BRB917544 CAX917544 CKT917544 CUP917544 DEL917544 DOH917544 DYD917544 EHZ917544 ERV917544 FBR917544 FLN917544 FVJ917544 GFF917544 GPB917544 GYX917544 HIT917544 HSP917544 ICL917544 IMH917544 IWD917544 JFZ917544 JPV917544 JZR917544 KJN917544 KTJ917544 LDF917544 LNB917544 LWX917544 MGT917544 MQP917544 NAL917544 NKH917544 NUD917544 ODZ917544 ONV917544 OXR917544 PHN917544 PRJ917544 QBF917544 QLB917544 QUX917544 RET917544 ROP917544 RYL917544 SIH917544 SSD917544 TBZ917544 TLV917544 TVR917544 UFN917544 UPJ917544 UZF917544 VJB917544 VSX917544 WCT917544 WMP917544 WWL917544 AD983080 JZ983080 TV983080 ADR983080 ANN983080 AXJ983080 BHF983080 BRB983080 CAX983080 CKT983080 CUP983080 DEL983080 DOH983080 DYD983080 EHZ983080 ERV983080 FBR983080 FLN983080 FVJ983080 GFF983080 GPB983080 GYX983080 HIT983080 HSP983080 ICL983080 IMH983080 IWD983080 JFZ983080 JPV983080 JZR983080 KJN983080 KTJ983080 LDF983080 LNB983080 LWX983080 MGT983080 MQP983080 NAL983080 NKH983080 NUD983080 ODZ983080 ONV983080 OXR983080 PHN983080 PRJ983080 QBF983080 QLB983080 QUX983080 RET983080 ROP983080 RYL983080 SIH983080 SSD983080 TBZ983080 TLV983080 TVR983080 UFN983080 UPJ983080 UZF983080 VJB983080 VSX983080 WCT983080 WMP983080 WWL983080 AF37:AF40 KB37:KB40 TX37:TX40 ADT37:ADT40 ANP37:ANP40 AXL37:AXL40 BHH37:BHH40 BRD37:BRD40 CAZ37:CAZ40 CKV37:CKV40 CUR37:CUR40 DEN37:DEN40 DOJ37:DOJ40 DYF37:DYF40 EIB37:EIB40 ERX37:ERX40 FBT37:FBT40 FLP37:FLP40 FVL37:FVL40 GFH37:GFH40 GPD37:GPD40 GYZ37:GYZ40 HIV37:HIV40 HSR37:HSR40 ICN37:ICN40 IMJ37:IMJ40 IWF37:IWF40 JGB37:JGB40 JPX37:JPX40 JZT37:JZT40 KJP37:KJP40 KTL37:KTL40 LDH37:LDH40 LND37:LND40 LWZ37:LWZ40 MGV37:MGV40 MQR37:MQR40 NAN37:NAN40 NKJ37:NKJ40 NUF37:NUF40 OEB37:OEB40 ONX37:ONX40 OXT37:OXT40 PHP37:PHP40 PRL37:PRL40 QBH37:QBH40 QLD37:QLD40 QUZ37:QUZ40 REV37:REV40 ROR37:ROR40 RYN37:RYN40 SIJ37:SIJ40 SSF37:SSF40 TCB37:TCB40 TLX37:TLX40 TVT37:TVT40 UFP37:UFP40 UPL37:UPL40 UZH37:UZH40 VJD37:VJD40 VSZ37:VSZ40 WCV37:WCV40 WMR37:WMR40 WWN37:WWN40 AF65571:AF65574 KB65571:KB65574 TX65571:TX65574 ADT65571:ADT65574 ANP65571:ANP65574 AXL65571:AXL65574 BHH65571:BHH65574 BRD65571:BRD65574 CAZ65571:CAZ65574 CKV65571:CKV65574 CUR65571:CUR65574 DEN65571:DEN65574 DOJ65571:DOJ65574 DYF65571:DYF65574 EIB65571:EIB65574 ERX65571:ERX65574 FBT65571:FBT65574 FLP65571:FLP65574 FVL65571:FVL65574 GFH65571:GFH65574 GPD65571:GPD65574 GYZ65571:GYZ65574 HIV65571:HIV65574 HSR65571:HSR65574 ICN65571:ICN65574 IMJ65571:IMJ65574 IWF65571:IWF65574 JGB65571:JGB65574 JPX65571:JPX65574 JZT65571:JZT65574 KJP65571:KJP65574 KTL65571:KTL65574 LDH65571:LDH65574 LND65571:LND65574 LWZ65571:LWZ65574 MGV65571:MGV65574 MQR65571:MQR65574 NAN65571:NAN65574 NKJ65571:NKJ65574 NUF65571:NUF65574 OEB65571:OEB65574 ONX65571:ONX65574 OXT65571:OXT65574 PHP65571:PHP65574 PRL65571:PRL65574 QBH65571:QBH65574 QLD65571:QLD65574 QUZ65571:QUZ65574 REV65571:REV65574 ROR65571:ROR65574 RYN65571:RYN65574 SIJ65571:SIJ65574 SSF65571:SSF65574 TCB65571:TCB65574 TLX65571:TLX65574 TVT65571:TVT65574 UFP65571:UFP65574 UPL65571:UPL65574 UZH65571:UZH65574 VJD65571:VJD65574 VSZ65571:VSZ65574 WCV65571:WCV65574 WMR65571:WMR65574 WWN65571:WWN65574 AF131107:AF131110 KB131107:KB131110 TX131107:TX131110 ADT131107:ADT131110 ANP131107:ANP131110 AXL131107:AXL131110 BHH131107:BHH131110 BRD131107:BRD131110 CAZ131107:CAZ131110 CKV131107:CKV131110 CUR131107:CUR131110 DEN131107:DEN131110 DOJ131107:DOJ131110 DYF131107:DYF131110 EIB131107:EIB131110 ERX131107:ERX131110 FBT131107:FBT131110 FLP131107:FLP131110 FVL131107:FVL131110 GFH131107:GFH131110 GPD131107:GPD131110 GYZ131107:GYZ131110 HIV131107:HIV131110 HSR131107:HSR131110 ICN131107:ICN131110 IMJ131107:IMJ131110 IWF131107:IWF131110 JGB131107:JGB131110 JPX131107:JPX131110 JZT131107:JZT131110 KJP131107:KJP131110 KTL131107:KTL131110 LDH131107:LDH131110 LND131107:LND131110 LWZ131107:LWZ131110 MGV131107:MGV131110 MQR131107:MQR131110 NAN131107:NAN131110 NKJ131107:NKJ131110 NUF131107:NUF131110 OEB131107:OEB131110 ONX131107:ONX131110 OXT131107:OXT131110 PHP131107:PHP131110 PRL131107:PRL131110 QBH131107:QBH131110 QLD131107:QLD131110 QUZ131107:QUZ131110 REV131107:REV131110 ROR131107:ROR131110 RYN131107:RYN131110 SIJ131107:SIJ131110 SSF131107:SSF131110 TCB131107:TCB131110 TLX131107:TLX131110 TVT131107:TVT131110 UFP131107:UFP131110 UPL131107:UPL131110 UZH131107:UZH131110 VJD131107:VJD131110 VSZ131107:VSZ131110 WCV131107:WCV131110 WMR131107:WMR131110 WWN131107:WWN131110 AF196643:AF196646 KB196643:KB196646 TX196643:TX196646 ADT196643:ADT196646 ANP196643:ANP196646 AXL196643:AXL196646 BHH196643:BHH196646 BRD196643:BRD196646 CAZ196643:CAZ196646 CKV196643:CKV196646 CUR196643:CUR196646 DEN196643:DEN196646 DOJ196643:DOJ196646 DYF196643:DYF196646 EIB196643:EIB196646 ERX196643:ERX196646 FBT196643:FBT196646 FLP196643:FLP196646 FVL196643:FVL196646 GFH196643:GFH196646 GPD196643:GPD196646 GYZ196643:GYZ196646 HIV196643:HIV196646 HSR196643:HSR196646 ICN196643:ICN196646 IMJ196643:IMJ196646 IWF196643:IWF196646 JGB196643:JGB196646 JPX196643:JPX196646 JZT196643:JZT196646 KJP196643:KJP196646 KTL196643:KTL196646 LDH196643:LDH196646 LND196643:LND196646 LWZ196643:LWZ196646 MGV196643:MGV196646 MQR196643:MQR196646 NAN196643:NAN196646 NKJ196643:NKJ196646 NUF196643:NUF196646 OEB196643:OEB196646 ONX196643:ONX196646 OXT196643:OXT196646 PHP196643:PHP196646 PRL196643:PRL196646 QBH196643:QBH196646 QLD196643:QLD196646 QUZ196643:QUZ196646 REV196643:REV196646 ROR196643:ROR196646 RYN196643:RYN196646 SIJ196643:SIJ196646 SSF196643:SSF196646 TCB196643:TCB196646 TLX196643:TLX196646 TVT196643:TVT196646 UFP196643:UFP196646 UPL196643:UPL196646 UZH196643:UZH196646 VJD196643:VJD196646 VSZ196643:VSZ196646 WCV196643:WCV196646 WMR196643:WMR196646 WWN196643:WWN196646 AF262179:AF262182 KB262179:KB262182 TX262179:TX262182 ADT262179:ADT262182 ANP262179:ANP262182 AXL262179:AXL262182 BHH262179:BHH262182 BRD262179:BRD262182 CAZ262179:CAZ262182 CKV262179:CKV262182 CUR262179:CUR262182 DEN262179:DEN262182 DOJ262179:DOJ262182 DYF262179:DYF262182 EIB262179:EIB262182 ERX262179:ERX262182 FBT262179:FBT262182 FLP262179:FLP262182 FVL262179:FVL262182 GFH262179:GFH262182 GPD262179:GPD262182 GYZ262179:GYZ262182 HIV262179:HIV262182 HSR262179:HSR262182 ICN262179:ICN262182 IMJ262179:IMJ262182 IWF262179:IWF262182 JGB262179:JGB262182 JPX262179:JPX262182 JZT262179:JZT262182 KJP262179:KJP262182 KTL262179:KTL262182 LDH262179:LDH262182 LND262179:LND262182 LWZ262179:LWZ262182 MGV262179:MGV262182 MQR262179:MQR262182 NAN262179:NAN262182 NKJ262179:NKJ262182 NUF262179:NUF262182 OEB262179:OEB262182 ONX262179:ONX262182 OXT262179:OXT262182 PHP262179:PHP262182 PRL262179:PRL262182 QBH262179:QBH262182 QLD262179:QLD262182 QUZ262179:QUZ262182 REV262179:REV262182 ROR262179:ROR262182 RYN262179:RYN262182 SIJ262179:SIJ262182 SSF262179:SSF262182 TCB262179:TCB262182 TLX262179:TLX262182 TVT262179:TVT262182 UFP262179:UFP262182 UPL262179:UPL262182 UZH262179:UZH262182 VJD262179:VJD262182 VSZ262179:VSZ262182 WCV262179:WCV262182 WMR262179:WMR262182 WWN262179:WWN262182 AF327715:AF327718 KB327715:KB327718 TX327715:TX327718 ADT327715:ADT327718 ANP327715:ANP327718 AXL327715:AXL327718 BHH327715:BHH327718 BRD327715:BRD327718 CAZ327715:CAZ327718 CKV327715:CKV327718 CUR327715:CUR327718 DEN327715:DEN327718 DOJ327715:DOJ327718 DYF327715:DYF327718 EIB327715:EIB327718 ERX327715:ERX327718 FBT327715:FBT327718 FLP327715:FLP327718 FVL327715:FVL327718 GFH327715:GFH327718 GPD327715:GPD327718 GYZ327715:GYZ327718 HIV327715:HIV327718 HSR327715:HSR327718 ICN327715:ICN327718 IMJ327715:IMJ327718 IWF327715:IWF327718 JGB327715:JGB327718 JPX327715:JPX327718 JZT327715:JZT327718 KJP327715:KJP327718 KTL327715:KTL327718 LDH327715:LDH327718 LND327715:LND327718 LWZ327715:LWZ327718 MGV327715:MGV327718 MQR327715:MQR327718 NAN327715:NAN327718 NKJ327715:NKJ327718 NUF327715:NUF327718 OEB327715:OEB327718 ONX327715:ONX327718 OXT327715:OXT327718 PHP327715:PHP327718 PRL327715:PRL327718 QBH327715:QBH327718 QLD327715:QLD327718 QUZ327715:QUZ327718 REV327715:REV327718 ROR327715:ROR327718 RYN327715:RYN327718 SIJ327715:SIJ327718 SSF327715:SSF327718 TCB327715:TCB327718 TLX327715:TLX327718 TVT327715:TVT327718 UFP327715:UFP327718 UPL327715:UPL327718 UZH327715:UZH327718 VJD327715:VJD327718 VSZ327715:VSZ327718 WCV327715:WCV327718 WMR327715:WMR327718 WWN327715:WWN327718 AF393251:AF393254 KB393251:KB393254 TX393251:TX393254 ADT393251:ADT393254 ANP393251:ANP393254 AXL393251:AXL393254 BHH393251:BHH393254 BRD393251:BRD393254 CAZ393251:CAZ393254 CKV393251:CKV393254 CUR393251:CUR393254 DEN393251:DEN393254 DOJ393251:DOJ393254 DYF393251:DYF393254 EIB393251:EIB393254 ERX393251:ERX393254 FBT393251:FBT393254 FLP393251:FLP393254 FVL393251:FVL393254 GFH393251:GFH393254 GPD393251:GPD393254 GYZ393251:GYZ393254 HIV393251:HIV393254 HSR393251:HSR393254 ICN393251:ICN393254 IMJ393251:IMJ393254 IWF393251:IWF393254 JGB393251:JGB393254 JPX393251:JPX393254 JZT393251:JZT393254 KJP393251:KJP393254 KTL393251:KTL393254 LDH393251:LDH393254 LND393251:LND393254 LWZ393251:LWZ393254 MGV393251:MGV393254 MQR393251:MQR393254 NAN393251:NAN393254 NKJ393251:NKJ393254 NUF393251:NUF393254 OEB393251:OEB393254 ONX393251:ONX393254 OXT393251:OXT393254 PHP393251:PHP393254 PRL393251:PRL393254 QBH393251:QBH393254 QLD393251:QLD393254 QUZ393251:QUZ393254 REV393251:REV393254 ROR393251:ROR393254 RYN393251:RYN393254 SIJ393251:SIJ393254 SSF393251:SSF393254 TCB393251:TCB393254 TLX393251:TLX393254 TVT393251:TVT393254 UFP393251:UFP393254 UPL393251:UPL393254 UZH393251:UZH393254 VJD393251:VJD393254 VSZ393251:VSZ393254 WCV393251:WCV393254 WMR393251:WMR393254 WWN393251:WWN393254 AF458787:AF458790 KB458787:KB458790 TX458787:TX458790 ADT458787:ADT458790 ANP458787:ANP458790 AXL458787:AXL458790 BHH458787:BHH458790 BRD458787:BRD458790 CAZ458787:CAZ458790 CKV458787:CKV458790 CUR458787:CUR458790 DEN458787:DEN458790 DOJ458787:DOJ458790 DYF458787:DYF458790 EIB458787:EIB458790 ERX458787:ERX458790 FBT458787:FBT458790 FLP458787:FLP458790 FVL458787:FVL458790 GFH458787:GFH458790 GPD458787:GPD458790 GYZ458787:GYZ458790 HIV458787:HIV458790 HSR458787:HSR458790 ICN458787:ICN458790 IMJ458787:IMJ458790 IWF458787:IWF458790 JGB458787:JGB458790 JPX458787:JPX458790 JZT458787:JZT458790 KJP458787:KJP458790 KTL458787:KTL458790 LDH458787:LDH458790 LND458787:LND458790 LWZ458787:LWZ458790 MGV458787:MGV458790 MQR458787:MQR458790 NAN458787:NAN458790 NKJ458787:NKJ458790 NUF458787:NUF458790 OEB458787:OEB458790 ONX458787:ONX458790 OXT458787:OXT458790 PHP458787:PHP458790 PRL458787:PRL458790 QBH458787:QBH458790 QLD458787:QLD458790 QUZ458787:QUZ458790 REV458787:REV458790 ROR458787:ROR458790 RYN458787:RYN458790 SIJ458787:SIJ458790 SSF458787:SSF458790 TCB458787:TCB458790 TLX458787:TLX458790 TVT458787:TVT458790 UFP458787:UFP458790 UPL458787:UPL458790 UZH458787:UZH458790 VJD458787:VJD458790 VSZ458787:VSZ458790 WCV458787:WCV458790 WMR458787:WMR458790 WWN458787:WWN458790 AF524323:AF524326 KB524323:KB524326 TX524323:TX524326 ADT524323:ADT524326 ANP524323:ANP524326 AXL524323:AXL524326 BHH524323:BHH524326 BRD524323:BRD524326 CAZ524323:CAZ524326 CKV524323:CKV524326 CUR524323:CUR524326 DEN524323:DEN524326 DOJ524323:DOJ524326 DYF524323:DYF524326 EIB524323:EIB524326 ERX524323:ERX524326 FBT524323:FBT524326 FLP524323:FLP524326 FVL524323:FVL524326 GFH524323:GFH524326 GPD524323:GPD524326 GYZ524323:GYZ524326 HIV524323:HIV524326 HSR524323:HSR524326 ICN524323:ICN524326 IMJ524323:IMJ524326 IWF524323:IWF524326 JGB524323:JGB524326 JPX524323:JPX524326 JZT524323:JZT524326 KJP524323:KJP524326 KTL524323:KTL524326 LDH524323:LDH524326 LND524323:LND524326 LWZ524323:LWZ524326 MGV524323:MGV524326 MQR524323:MQR524326 NAN524323:NAN524326 NKJ524323:NKJ524326 NUF524323:NUF524326 OEB524323:OEB524326 ONX524323:ONX524326 OXT524323:OXT524326 PHP524323:PHP524326 PRL524323:PRL524326 QBH524323:QBH524326 QLD524323:QLD524326 QUZ524323:QUZ524326 REV524323:REV524326 ROR524323:ROR524326 RYN524323:RYN524326 SIJ524323:SIJ524326 SSF524323:SSF524326 TCB524323:TCB524326 TLX524323:TLX524326 TVT524323:TVT524326 UFP524323:UFP524326 UPL524323:UPL524326 UZH524323:UZH524326 VJD524323:VJD524326 VSZ524323:VSZ524326 WCV524323:WCV524326 WMR524323:WMR524326 WWN524323:WWN524326 AF589859:AF589862 KB589859:KB589862 TX589859:TX589862 ADT589859:ADT589862 ANP589859:ANP589862 AXL589859:AXL589862 BHH589859:BHH589862 BRD589859:BRD589862 CAZ589859:CAZ589862 CKV589859:CKV589862 CUR589859:CUR589862 DEN589859:DEN589862 DOJ589859:DOJ589862 DYF589859:DYF589862 EIB589859:EIB589862 ERX589859:ERX589862 FBT589859:FBT589862 FLP589859:FLP589862 FVL589859:FVL589862 GFH589859:GFH589862 GPD589859:GPD589862 GYZ589859:GYZ589862 HIV589859:HIV589862 HSR589859:HSR589862 ICN589859:ICN589862 IMJ589859:IMJ589862 IWF589859:IWF589862 JGB589859:JGB589862 JPX589859:JPX589862 JZT589859:JZT589862 KJP589859:KJP589862 KTL589859:KTL589862 LDH589859:LDH589862 LND589859:LND589862 LWZ589859:LWZ589862 MGV589859:MGV589862 MQR589859:MQR589862 NAN589859:NAN589862 NKJ589859:NKJ589862 NUF589859:NUF589862 OEB589859:OEB589862 ONX589859:ONX589862 OXT589859:OXT589862 PHP589859:PHP589862 PRL589859:PRL589862 QBH589859:QBH589862 QLD589859:QLD589862 QUZ589859:QUZ589862 REV589859:REV589862 ROR589859:ROR589862 RYN589859:RYN589862 SIJ589859:SIJ589862 SSF589859:SSF589862 TCB589859:TCB589862 TLX589859:TLX589862 TVT589859:TVT589862 UFP589859:UFP589862 UPL589859:UPL589862 UZH589859:UZH589862 VJD589859:VJD589862 VSZ589859:VSZ589862 WCV589859:WCV589862 WMR589859:WMR589862 WWN589859:WWN589862 AF655395:AF655398 KB655395:KB655398 TX655395:TX655398 ADT655395:ADT655398 ANP655395:ANP655398 AXL655395:AXL655398 BHH655395:BHH655398 BRD655395:BRD655398 CAZ655395:CAZ655398 CKV655395:CKV655398 CUR655395:CUR655398 DEN655395:DEN655398 DOJ655395:DOJ655398 DYF655395:DYF655398 EIB655395:EIB655398 ERX655395:ERX655398 FBT655395:FBT655398 FLP655395:FLP655398 FVL655395:FVL655398 GFH655395:GFH655398 GPD655395:GPD655398 GYZ655395:GYZ655398 HIV655395:HIV655398 HSR655395:HSR655398 ICN655395:ICN655398 IMJ655395:IMJ655398 IWF655395:IWF655398 JGB655395:JGB655398 JPX655395:JPX655398 JZT655395:JZT655398 KJP655395:KJP655398 KTL655395:KTL655398 LDH655395:LDH655398 LND655395:LND655398 LWZ655395:LWZ655398 MGV655395:MGV655398 MQR655395:MQR655398 NAN655395:NAN655398 NKJ655395:NKJ655398 NUF655395:NUF655398 OEB655395:OEB655398 ONX655395:ONX655398 OXT655395:OXT655398 PHP655395:PHP655398 PRL655395:PRL655398 QBH655395:QBH655398 QLD655395:QLD655398 QUZ655395:QUZ655398 REV655395:REV655398 ROR655395:ROR655398 RYN655395:RYN655398 SIJ655395:SIJ655398 SSF655395:SSF655398 TCB655395:TCB655398 TLX655395:TLX655398 TVT655395:TVT655398 UFP655395:UFP655398 UPL655395:UPL655398 UZH655395:UZH655398 VJD655395:VJD655398 VSZ655395:VSZ655398 WCV655395:WCV655398 WMR655395:WMR655398 WWN655395:WWN655398 AF720931:AF720934 KB720931:KB720934 TX720931:TX720934 ADT720931:ADT720934 ANP720931:ANP720934 AXL720931:AXL720934 BHH720931:BHH720934 BRD720931:BRD720934 CAZ720931:CAZ720934 CKV720931:CKV720934 CUR720931:CUR720934 DEN720931:DEN720934 DOJ720931:DOJ720934 DYF720931:DYF720934 EIB720931:EIB720934 ERX720931:ERX720934 FBT720931:FBT720934 FLP720931:FLP720934 FVL720931:FVL720934 GFH720931:GFH720934 GPD720931:GPD720934 GYZ720931:GYZ720934 HIV720931:HIV720934 HSR720931:HSR720934 ICN720931:ICN720934 IMJ720931:IMJ720934 IWF720931:IWF720934 JGB720931:JGB720934 JPX720931:JPX720934 JZT720931:JZT720934 KJP720931:KJP720934 KTL720931:KTL720934 LDH720931:LDH720934 LND720931:LND720934 LWZ720931:LWZ720934 MGV720931:MGV720934 MQR720931:MQR720934 NAN720931:NAN720934 NKJ720931:NKJ720934 NUF720931:NUF720934 OEB720931:OEB720934 ONX720931:ONX720934 OXT720931:OXT720934 PHP720931:PHP720934 PRL720931:PRL720934 QBH720931:QBH720934 QLD720931:QLD720934 QUZ720931:QUZ720934 REV720931:REV720934 ROR720931:ROR720934 RYN720931:RYN720934 SIJ720931:SIJ720934 SSF720931:SSF720934 TCB720931:TCB720934 TLX720931:TLX720934 TVT720931:TVT720934 UFP720931:UFP720934 UPL720931:UPL720934 UZH720931:UZH720934 VJD720931:VJD720934 VSZ720931:VSZ720934 WCV720931:WCV720934 WMR720931:WMR720934 WWN720931:WWN720934 AF786467:AF786470 KB786467:KB786470 TX786467:TX786470 ADT786467:ADT786470 ANP786467:ANP786470 AXL786467:AXL786470 BHH786467:BHH786470 BRD786467:BRD786470 CAZ786467:CAZ786470 CKV786467:CKV786470 CUR786467:CUR786470 DEN786467:DEN786470 DOJ786467:DOJ786470 DYF786467:DYF786470 EIB786467:EIB786470 ERX786467:ERX786470 FBT786467:FBT786470 FLP786467:FLP786470 FVL786467:FVL786470 GFH786467:GFH786470 GPD786467:GPD786470 GYZ786467:GYZ786470 HIV786467:HIV786470 HSR786467:HSR786470 ICN786467:ICN786470 IMJ786467:IMJ786470 IWF786467:IWF786470 JGB786467:JGB786470 JPX786467:JPX786470 JZT786467:JZT786470 KJP786467:KJP786470 KTL786467:KTL786470 LDH786467:LDH786470 LND786467:LND786470 LWZ786467:LWZ786470 MGV786467:MGV786470 MQR786467:MQR786470 NAN786467:NAN786470 NKJ786467:NKJ786470 NUF786467:NUF786470 OEB786467:OEB786470 ONX786467:ONX786470 OXT786467:OXT786470 PHP786467:PHP786470 PRL786467:PRL786470 QBH786467:QBH786470 QLD786467:QLD786470 QUZ786467:QUZ786470 REV786467:REV786470 ROR786467:ROR786470 RYN786467:RYN786470 SIJ786467:SIJ786470 SSF786467:SSF786470 TCB786467:TCB786470 TLX786467:TLX786470 TVT786467:TVT786470 UFP786467:UFP786470 UPL786467:UPL786470 UZH786467:UZH786470 VJD786467:VJD786470 VSZ786467:VSZ786470 WCV786467:WCV786470 WMR786467:WMR786470 WWN786467:WWN786470 AF852003:AF852006 KB852003:KB852006 TX852003:TX852006 ADT852003:ADT852006 ANP852003:ANP852006 AXL852003:AXL852006 BHH852003:BHH852006 BRD852003:BRD852006 CAZ852003:CAZ852006 CKV852003:CKV852006 CUR852003:CUR852006 DEN852003:DEN852006 DOJ852003:DOJ852006 DYF852003:DYF852006 EIB852003:EIB852006 ERX852003:ERX852006 FBT852003:FBT852006 FLP852003:FLP852006 FVL852003:FVL852006 GFH852003:GFH852006 GPD852003:GPD852006 GYZ852003:GYZ852006 HIV852003:HIV852006 HSR852003:HSR852006 ICN852003:ICN852006 IMJ852003:IMJ852006 IWF852003:IWF852006 JGB852003:JGB852006 JPX852003:JPX852006 JZT852003:JZT852006 KJP852003:KJP852006 KTL852003:KTL852006 LDH852003:LDH852006 LND852003:LND852006 LWZ852003:LWZ852006 MGV852003:MGV852006 MQR852003:MQR852006 NAN852003:NAN852006 NKJ852003:NKJ852006 NUF852003:NUF852006 OEB852003:OEB852006 ONX852003:ONX852006 OXT852003:OXT852006 PHP852003:PHP852006 PRL852003:PRL852006 QBH852003:QBH852006 QLD852003:QLD852006 QUZ852003:QUZ852006 REV852003:REV852006 ROR852003:ROR852006 RYN852003:RYN852006 SIJ852003:SIJ852006 SSF852003:SSF852006 TCB852003:TCB852006 TLX852003:TLX852006 TVT852003:TVT852006 UFP852003:UFP852006 UPL852003:UPL852006 UZH852003:UZH852006 VJD852003:VJD852006 VSZ852003:VSZ852006 WCV852003:WCV852006 WMR852003:WMR852006 WWN852003:WWN852006 AF917539:AF917542 KB917539:KB917542 TX917539:TX917542 ADT917539:ADT917542 ANP917539:ANP917542 AXL917539:AXL917542 BHH917539:BHH917542 BRD917539:BRD917542 CAZ917539:CAZ917542 CKV917539:CKV917542 CUR917539:CUR917542 DEN917539:DEN917542 DOJ917539:DOJ917542 DYF917539:DYF917542 EIB917539:EIB917542 ERX917539:ERX917542 FBT917539:FBT917542 FLP917539:FLP917542 FVL917539:FVL917542 GFH917539:GFH917542 GPD917539:GPD917542 GYZ917539:GYZ917542 HIV917539:HIV917542 HSR917539:HSR917542 ICN917539:ICN917542 IMJ917539:IMJ917542 IWF917539:IWF917542 JGB917539:JGB917542 JPX917539:JPX917542 JZT917539:JZT917542 KJP917539:KJP917542 KTL917539:KTL917542 LDH917539:LDH917542 LND917539:LND917542 LWZ917539:LWZ917542 MGV917539:MGV917542 MQR917539:MQR917542 NAN917539:NAN917542 NKJ917539:NKJ917542 NUF917539:NUF917542 OEB917539:OEB917542 ONX917539:ONX917542 OXT917539:OXT917542 PHP917539:PHP917542 PRL917539:PRL917542 QBH917539:QBH917542 QLD917539:QLD917542 QUZ917539:QUZ917542 REV917539:REV917542 ROR917539:ROR917542 RYN917539:RYN917542 SIJ917539:SIJ917542 SSF917539:SSF917542 TCB917539:TCB917542 TLX917539:TLX917542 TVT917539:TVT917542 UFP917539:UFP917542 UPL917539:UPL917542 UZH917539:UZH917542 VJD917539:VJD917542 VSZ917539:VSZ917542 WCV917539:WCV917542 WMR917539:WMR917542 WWN917539:WWN917542 AF983075:AF983078 KB983075:KB983078 TX983075:TX983078 ADT983075:ADT983078 ANP983075:ANP983078 AXL983075:AXL983078 BHH983075:BHH983078 BRD983075:BRD983078 CAZ983075:CAZ983078 CKV983075:CKV983078 CUR983075:CUR983078 DEN983075:DEN983078 DOJ983075:DOJ983078 DYF983075:DYF983078 EIB983075:EIB983078 ERX983075:ERX983078 FBT983075:FBT983078 FLP983075:FLP983078 FVL983075:FVL983078 GFH983075:GFH983078 GPD983075:GPD983078 GYZ983075:GYZ983078 HIV983075:HIV983078 HSR983075:HSR983078 ICN983075:ICN983078 IMJ983075:IMJ983078 IWF983075:IWF983078 JGB983075:JGB983078 JPX983075:JPX983078 JZT983075:JZT983078 KJP983075:KJP983078 KTL983075:KTL983078 LDH983075:LDH983078 LND983075:LND983078 LWZ983075:LWZ983078 MGV983075:MGV983078 MQR983075:MQR983078 NAN983075:NAN983078 NKJ983075:NKJ983078 NUF983075:NUF983078 OEB983075:OEB983078 ONX983075:ONX983078 OXT983075:OXT983078 PHP983075:PHP983078 PRL983075:PRL983078 QBH983075:QBH983078 QLD983075:QLD983078 QUZ983075:QUZ983078 REV983075:REV983078 ROR983075:ROR983078 RYN983075:RYN983078 SIJ983075:SIJ983078 SSF983075:SSF983078 TCB983075:TCB983078 TLX983075:TLX983078 TVT983075:TVT983078 UFP983075:UFP983078 UPL983075:UPL983078 UZH983075:UZH983078 VJD983075:VJD983078 VSZ983075:VSZ983078 WCV983075:WCV983078 WMR983075:WMR983078 WWN983075:WWN983078 AF27:AF28 KB27:KB28 TX27:TX28 ADT27:ADT28 ANP27:ANP28 AXL27:AXL28 BHH27:BHH28 BRD27:BRD28 CAZ27:CAZ28 CKV27:CKV28 CUR27:CUR28 DEN27:DEN28 DOJ27:DOJ28 DYF27:DYF28 EIB27:EIB28 ERX27:ERX28 FBT27:FBT28 FLP27:FLP28 FVL27:FVL28 GFH27:GFH28 GPD27:GPD28 GYZ27:GYZ28 HIV27:HIV28 HSR27:HSR28 ICN27:ICN28 IMJ27:IMJ28 IWF27:IWF28 JGB27:JGB28 JPX27:JPX28 JZT27:JZT28 KJP27:KJP28 KTL27:KTL28 LDH27:LDH28 LND27:LND28 LWZ27:LWZ28 MGV27:MGV28 MQR27:MQR28 NAN27:NAN28 NKJ27:NKJ28 NUF27:NUF28 OEB27:OEB28 ONX27:ONX28 OXT27:OXT28 PHP27:PHP28 PRL27:PRL28 QBH27:QBH28 QLD27:QLD28 QUZ27:QUZ28 REV27:REV28 ROR27:ROR28 RYN27:RYN28 SIJ27:SIJ28 SSF27:SSF28 TCB27:TCB28 TLX27:TLX28 TVT27:TVT28 UFP27:UFP28 UPL27:UPL28 UZH27:UZH28 VJD27:VJD28 VSZ27:VSZ28 WCV27:WCV28 WMR27:WMR28 WWN27:WWN28 AF65561:AF65562 KB65561:KB65562 TX65561:TX65562 ADT65561:ADT65562 ANP65561:ANP65562 AXL65561:AXL65562 BHH65561:BHH65562 BRD65561:BRD65562 CAZ65561:CAZ65562 CKV65561:CKV65562 CUR65561:CUR65562 DEN65561:DEN65562 DOJ65561:DOJ65562 DYF65561:DYF65562 EIB65561:EIB65562 ERX65561:ERX65562 FBT65561:FBT65562 FLP65561:FLP65562 FVL65561:FVL65562 GFH65561:GFH65562 GPD65561:GPD65562 GYZ65561:GYZ65562 HIV65561:HIV65562 HSR65561:HSR65562 ICN65561:ICN65562 IMJ65561:IMJ65562 IWF65561:IWF65562 JGB65561:JGB65562 JPX65561:JPX65562 JZT65561:JZT65562 KJP65561:KJP65562 KTL65561:KTL65562 LDH65561:LDH65562 LND65561:LND65562 LWZ65561:LWZ65562 MGV65561:MGV65562 MQR65561:MQR65562 NAN65561:NAN65562 NKJ65561:NKJ65562 NUF65561:NUF65562 OEB65561:OEB65562 ONX65561:ONX65562 OXT65561:OXT65562 PHP65561:PHP65562 PRL65561:PRL65562 QBH65561:QBH65562 QLD65561:QLD65562 QUZ65561:QUZ65562 REV65561:REV65562 ROR65561:ROR65562 RYN65561:RYN65562 SIJ65561:SIJ65562 SSF65561:SSF65562 TCB65561:TCB65562 TLX65561:TLX65562 TVT65561:TVT65562 UFP65561:UFP65562 UPL65561:UPL65562 UZH65561:UZH65562 VJD65561:VJD65562 VSZ65561:VSZ65562 WCV65561:WCV65562 WMR65561:WMR65562 WWN65561:WWN65562 AF131097:AF131098 KB131097:KB131098 TX131097:TX131098 ADT131097:ADT131098 ANP131097:ANP131098 AXL131097:AXL131098 BHH131097:BHH131098 BRD131097:BRD131098 CAZ131097:CAZ131098 CKV131097:CKV131098 CUR131097:CUR131098 DEN131097:DEN131098 DOJ131097:DOJ131098 DYF131097:DYF131098 EIB131097:EIB131098 ERX131097:ERX131098 FBT131097:FBT131098 FLP131097:FLP131098 FVL131097:FVL131098 GFH131097:GFH131098 GPD131097:GPD131098 GYZ131097:GYZ131098 HIV131097:HIV131098 HSR131097:HSR131098 ICN131097:ICN131098 IMJ131097:IMJ131098 IWF131097:IWF131098 JGB131097:JGB131098 JPX131097:JPX131098 JZT131097:JZT131098 KJP131097:KJP131098 KTL131097:KTL131098 LDH131097:LDH131098 LND131097:LND131098 LWZ131097:LWZ131098 MGV131097:MGV131098 MQR131097:MQR131098 NAN131097:NAN131098 NKJ131097:NKJ131098 NUF131097:NUF131098 OEB131097:OEB131098 ONX131097:ONX131098 OXT131097:OXT131098 PHP131097:PHP131098 PRL131097:PRL131098 QBH131097:QBH131098 QLD131097:QLD131098 QUZ131097:QUZ131098 REV131097:REV131098 ROR131097:ROR131098 RYN131097:RYN131098 SIJ131097:SIJ131098 SSF131097:SSF131098 TCB131097:TCB131098 TLX131097:TLX131098 TVT131097:TVT131098 UFP131097:UFP131098 UPL131097:UPL131098 UZH131097:UZH131098 VJD131097:VJD131098 VSZ131097:VSZ131098 WCV131097:WCV131098 WMR131097:WMR131098 WWN131097:WWN131098 AF196633:AF196634 KB196633:KB196634 TX196633:TX196634 ADT196633:ADT196634 ANP196633:ANP196634 AXL196633:AXL196634 BHH196633:BHH196634 BRD196633:BRD196634 CAZ196633:CAZ196634 CKV196633:CKV196634 CUR196633:CUR196634 DEN196633:DEN196634 DOJ196633:DOJ196634 DYF196633:DYF196634 EIB196633:EIB196634 ERX196633:ERX196634 FBT196633:FBT196634 FLP196633:FLP196634 FVL196633:FVL196634 GFH196633:GFH196634 GPD196633:GPD196634 GYZ196633:GYZ196634 HIV196633:HIV196634 HSR196633:HSR196634 ICN196633:ICN196634 IMJ196633:IMJ196634 IWF196633:IWF196634 JGB196633:JGB196634 JPX196633:JPX196634 JZT196633:JZT196634 KJP196633:KJP196634 KTL196633:KTL196634 LDH196633:LDH196634 LND196633:LND196634 LWZ196633:LWZ196634 MGV196633:MGV196634 MQR196633:MQR196634 NAN196633:NAN196634 NKJ196633:NKJ196634 NUF196633:NUF196634 OEB196633:OEB196634 ONX196633:ONX196634 OXT196633:OXT196634 PHP196633:PHP196634 PRL196633:PRL196634 QBH196633:QBH196634 QLD196633:QLD196634 QUZ196633:QUZ196634 REV196633:REV196634 ROR196633:ROR196634 RYN196633:RYN196634 SIJ196633:SIJ196634 SSF196633:SSF196634 TCB196633:TCB196634 TLX196633:TLX196634 TVT196633:TVT196634 UFP196633:UFP196634 UPL196633:UPL196634 UZH196633:UZH196634 VJD196633:VJD196634 VSZ196633:VSZ196634 WCV196633:WCV196634 WMR196633:WMR196634 WWN196633:WWN196634 AF262169:AF262170 KB262169:KB262170 TX262169:TX262170 ADT262169:ADT262170 ANP262169:ANP262170 AXL262169:AXL262170 BHH262169:BHH262170 BRD262169:BRD262170 CAZ262169:CAZ262170 CKV262169:CKV262170 CUR262169:CUR262170 DEN262169:DEN262170 DOJ262169:DOJ262170 DYF262169:DYF262170 EIB262169:EIB262170 ERX262169:ERX262170 FBT262169:FBT262170 FLP262169:FLP262170 FVL262169:FVL262170 GFH262169:GFH262170 GPD262169:GPD262170 GYZ262169:GYZ262170 HIV262169:HIV262170 HSR262169:HSR262170 ICN262169:ICN262170 IMJ262169:IMJ262170 IWF262169:IWF262170 JGB262169:JGB262170 JPX262169:JPX262170 JZT262169:JZT262170 KJP262169:KJP262170 KTL262169:KTL262170 LDH262169:LDH262170 LND262169:LND262170 LWZ262169:LWZ262170 MGV262169:MGV262170 MQR262169:MQR262170 NAN262169:NAN262170 NKJ262169:NKJ262170 NUF262169:NUF262170 OEB262169:OEB262170 ONX262169:ONX262170 OXT262169:OXT262170 PHP262169:PHP262170 PRL262169:PRL262170 QBH262169:QBH262170 QLD262169:QLD262170 QUZ262169:QUZ262170 REV262169:REV262170 ROR262169:ROR262170 RYN262169:RYN262170 SIJ262169:SIJ262170 SSF262169:SSF262170 TCB262169:TCB262170 TLX262169:TLX262170 TVT262169:TVT262170 UFP262169:UFP262170 UPL262169:UPL262170 UZH262169:UZH262170 VJD262169:VJD262170 VSZ262169:VSZ262170 WCV262169:WCV262170 WMR262169:WMR262170 WWN262169:WWN262170 AF327705:AF327706 KB327705:KB327706 TX327705:TX327706 ADT327705:ADT327706 ANP327705:ANP327706 AXL327705:AXL327706 BHH327705:BHH327706 BRD327705:BRD327706 CAZ327705:CAZ327706 CKV327705:CKV327706 CUR327705:CUR327706 DEN327705:DEN327706 DOJ327705:DOJ327706 DYF327705:DYF327706 EIB327705:EIB327706 ERX327705:ERX327706 FBT327705:FBT327706 FLP327705:FLP327706 FVL327705:FVL327706 GFH327705:GFH327706 GPD327705:GPD327706 GYZ327705:GYZ327706 HIV327705:HIV327706 HSR327705:HSR327706 ICN327705:ICN327706 IMJ327705:IMJ327706 IWF327705:IWF327706 JGB327705:JGB327706 JPX327705:JPX327706 JZT327705:JZT327706 KJP327705:KJP327706 KTL327705:KTL327706 LDH327705:LDH327706 LND327705:LND327706 LWZ327705:LWZ327706 MGV327705:MGV327706 MQR327705:MQR327706 NAN327705:NAN327706 NKJ327705:NKJ327706 NUF327705:NUF327706 OEB327705:OEB327706 ONX327705:ONX327706 OXT327705:OXT327706 PHP327705:PHP327706 PRL327705:PRL327706 QBH327705:QBH327706 QLD327705:QLD327706 QUZ327705:QUZ327706 REV327705:REV327706 ROR327705:ROR327706 RYN327705:RYN327706 SIJ327705:SIJ327706 SSF327705:SSF327706 TCB327705:TCB327706 TLX327705:TLX327706 TVT327705:TVT327706 UFP327705:UFP327706 UPL327705:UPL327706 UZH327705:UZH327706 VJD327705:VJD327706 VSZ327705:VSZ327706 WCV327705:WCV327706 WMR327705:WMR327706 WWN327705:WWN327706 AF393241:AF393242 KB393241:KB393242 TX393241:TX393242 ADT393241:ADT393242 ANP393241:ANP393242 AXL393241:AXL393242 BHH393241:BHH393242 BRD393241:BRD393242 CAZ393241:CAZ393242 CKV393241:CKV393242 CUR393241:CUR393242 DEN393241:DEN393242 DOJ393241:DOJ393242 DYF393241:DYF393242 EIB393241:EIB393242 ERX393241:ERX393242 FBT393241:FBT393242 FLP393241:FLP393242 FVL393241:FVL393242 GFH393241:GFH393242 GPD393241:GPD393242 GYZ393241:GYZ393242 HIV393241:HIV393242 HSR393241:HSR393242 ICN393241:ICN393242 IMJ393241:IMJ393242 IWF393241:IWF393242 JGB393241:JGB393242 JPX393241:JPX393242 JZT393241:JZT393242 KJP393241:KJP393242 KTL393241:KTL393242 LDH393241:LDH393242 LND393241:LND393242 LWZ393241:LWZ393242 MGV393241:MGV393242 MQR393241:MQR393242 NAN393241:NAN393242 NKJ393241:NKJ393242 NUF393241:NUF393242 OEB393241:OEB393242 ONX393241:ONX393242 OXT393241:OXT393242 PHP393241:PHP393242 PRL393241:PRL393242 QBH393241:QBH393242 QLD393241:QLD393242 QUZ393241:QUZ393242 REV393241:REV393242 ROR393241:ROR393242 RYN393241:RYN393242 SIJ393241:SIJ393242 SSF393241:SSF393242 TCB393241:TCB393242 TLX393241:TLX393242 TVT393241:TVT393242 UFP393241:UFP393242 UPL393241:UPL393242 UZH393241:UZH393242 VJD393241:VJD393242 VSZ393241:VSZ393242 WCV393241:WCV393242 WMR393241:WMR393242 WWN393241:WWN393242 AF458777:AF458778 KB458777:KB458778 TX458777:TX458778 ADT458777:ADT458778 ANP458777:ANP458778 AXL458777:AXL458778 BHH458777:BHH458778 BRD458777:BRD458778 CAZ458777:CAZ458778 CKV458777:CKV458778 CUR458777:CUR458778 DEN458777:DEN458778 DOJ458777:DOJ458778 DYF458777:DYF458778 EIB458777:EIB458778 ERX458777:ERX458778 FBT458777:FBT458778 FLP458777:FLP458778 FVL458777:FVL458778 GFH458777:GFH458778 GPD458777:GPD458778 GYZ458777:GYZ458778 HIV458777:HIV458778 HSR458777:HSR458778 ICN458777:ICN458778 IMJ458777:IMJ458778 IWF458777:IWF458778 JGB458777:JGB458778 JPX458777:JPX458778 JZT458777:JZT458778 KJP458777:KJP458778 KTL458777:KTL458778 LDH458777:LDH458778 LND458777:LND458778 LWZ458777:LWZ458778 MGV458777:MGV458778 MQR458777:MQR458778 NAN458777:NAN458778 NKJ458777:NKJ458778 NUF458777:NUF458778 OEB458777:OEB458778 ONX458777:ONX458778 OXT458777:OXT458778 PHP458777:PHP458778 PRL458777:PRL458778 QBH458777:QBH458778 QLD458777:QLD458778 QUZ458777:QUZ458778 REV458777:REV458778 ROR458777:ROR458778 RYN458777:RYN458778 SIJ458777:SIJ458778 SSF458777:SSF458778 TCB458777:TCB458778 TLX458777:TLX458778 TVT458777:TVT458778 UFP458777:UFP458778 UPL458777:UPL458778 UZH458777:UZH458778 VJD458777:VJD458778 VSZ458777:VSZ458778 WCV458777:WCV458778 WMR458777:WMR458778 WWN458777:WWN458778 AF524313:AF524314 KB524313:KB524314 TX524313:TX524314 ADT524313:ADT524314 ANP524313:ANP524314 AXL524313:AXL524314 BHH524313:BHH524314 BRD524313:BRD524314 CAZ524313:CAZ524314 CKV524313:CKV524314 CUR524313:CUR524314 DEN524313:DEN524314 DOJ524313:DOJ524314 DYF524313:DYF524314 EIB524313:EIB524314 ERX524313:ERX524314 FBT524313:FBT524314 FLP524313:FLP524314 FVL524313:FVL524314 GFH524313:GFH524314 GPD524313:GPD524314 GYZ524313:GYZ524314 HIV524313:HIV524314 HSR524313:HSR524314 ICN524313:ICN524314 IMJ524313:IMJ524314 IWF524313:IWF524314 JGB524313:JGB524314 JPX524313:JPX524314 JZT524313:JZT524314 KJP524313:KJP524314 KTL524313:KTL524314 LDH524313:LDH524314 LND524313:LND524314 LWZ524313:LWZ524314 MGV524313:MGV524314 MQR524313:MQR524314 NAN524313:NAN524314 NKJ524313:NKJ524314 NUF524313:NUF524314 OEB524313:OEB524314 ONX524313:ONX524314 OXT524313:OXT524314 PHP524313:PHP524314 PRL524313:PRL524314 QBH524313:QBH524314 QLD524313:QLD524314 QUZ524313:QUZ524314 REV524313:REV524314 ROR524313:ROR524314 RYN524313:RYN524314 SIJ524313:SIJ524314 SSF524313:SSF524314 TCB524313:TCB524314 TLX524313:TLX524314 TVT524313:TVT524314 UFP524313:UFP524314 UPL524313:UPL524314 UZH524313:UZH524314 VJD524313:VJD524314 VSZ524313:VSZ524314 WCV524313:WCV524314 WMR524313:WMR524314 WWN524313:WWN524314 AF589849:AF589850 KB589849:KB589850 TX589849:TX589850 ADT589849:ADT589850 ANP589849:ANP589850 AXL589849:AXL589850 BHH589849:BHH589850 BRD589849:BRD589850 CAZ589849:CAZ589850 CKV589849:CKV589850 CUR589849:CUR589850 DEN589849:DEN589850 DOJ589849:DOJ589850 DYF589849:DYF589850 EIB589849:EIB589850 ERX589849:ERX589850 FBT589849:FBT589850 FLP589849:FLP589850 FVL589849:FVL589850 GFH589849:GFH589850 GPD589849:GPD589850 GYZ589849:GYZ589850 HIV589849:HIV589850 HSR589849:HSR589850 ICN589849:ICN589850 IMJ589849:IMJ589850 IWF589849:IWF589850 JGB589849:JGB589850 JPX589849:JPX589850 JZT589849:JZT589850 KJP589849:KJP589850 KTL589849:KTL589850 LDH589849:LDH589850 LND589849:LND589850 LWZ589849:LWZ589850 MGV589849:MGV589850 MQR589849:MQR589850 NAN589849:NAN589850 NKJ589849:NKJ589850 NUF589849:NUF589850 OEB589849:OEB589850 ONX589849:ONX589850 OXT589849:OXT589850 PHP589849:PHP589850 PRL589849:PRL589850 QBH589849:QBH589850 QLD589849:QLD589850 QUZ589849:QUZ589850 REV589849:REV589850 ROR589849:ROR589850 RYN589849:RYN589850 SIJ589849:SIJ589850 SSF589849:SSF589850 TCB589849:TCB589850 TLX589849:TLX589850 TVT589849:TVT589850 UFP589849:UFP589850 UPL589849:UPL589850 UZH589849:UZH589850 VJD589849:VJD589850 VSZ589849:VSZ589850 WCV589849:WCV589850 WMR589849:WMR589850 WWN589849:WWN589850 AF655385:AF655386 KB655385:KB655386 TX655385:TX655386 ADT655385:ADT655386 ANP655385:ANP655386 AXL655385:AXL655386 BHH655385:BHH655386 BRD655385:BRD655386 CAZ655385:CAZ655386 CKV655385:CKV655386 CUR655385:CUR655386 DEN655385:DEN655386 DOJ655385:DOJ655386 DYF655385:DYF655386 EIB655385:EIB655386 ERX655385:ERX655386 FBT655385:FBT655386 FLP655385:FLP655386 FVL655385:FVL655386 GFH655385:GFH655386 GPD655385:GPD655386 GYZ655385:GYZ655386 HIV655385:HIV655386 HSR655385:HSR655386 ICN655385:ICN655386 IMJ655385:IMJ655386 IWF655385:IWF655386 JGB655385:JGB655386 JPX655385:JPX655386 JZT655385:JZT655386 KJP655385:KJP655386 KTL655385:KTL655386 LDH655385:LDH655386 LND655385:LND655386 LWZ655385:LWZ655386 MGV655385:MGV655386 MQR655385:MQR655386 NAN655385:NAN655386 NKJ655385:NKJ655386 NUF655385:NUF655386 OEB655385:OEB655386 ONX655385:ONX655386 OXT655385:OXT655386 PHP655385:PHP655386 PRL655385:PRL655386 QBH655385:QBH655386 QLD655385:QLD655386 QUZ655385:QUZ655386 REV655385:REV655386 ROR655385:ROR655386 RYN655385:RYN655386 SIJ655385:SIJ655386 SSF655385:SSF655386 TCB655385:TCB655386 TLX655385:TLX655386 TVT655385:TVT655386 UFP655385:UFP655386 UPL655385:UPL655386 UZH655385:UZH655386 VJD655385:VJD655386 VSZ655385:VSZ655386 WCV655385:WCV655386 WMR655385:WMR655386 WWN655385:WWN655386 AF720921:AF720922 KB720921:KB720922 TX720921:TX720922 ADT720921:ADT720922 ANP720921:ANP720922 AXL720921:AXL720922 BHH720921:BHH720922 BRD720921:BRD720922 CAZ720921:CAZ720922 CKV720921:CKV720922 CUR720921:CUR720922 DEN720921:DEN720922 DOJ720921:DOJ720922 DYF720921:DYF720922 EIB720921:EIB720922 ERX720921:ERX720922 FBT720921:FBT720922 FLP720921:FLP720922 FVL720921:FVL720922 GFH720921:GFH720922 GPD720921:GPD720922 GYZ720921:GYZ720922 HIV720921:HIV720922 HSR720921:HSR720922 ICN720921:ICN720922 IMJ720921:IMJ720922 IWF720921:IWF720922 JGB720921:JGB720922 JPX720921:JPX720922 JZT720921:JZT720922 KJP720921:KJP720922 KTL720921:KTL720922 LDH720921:LDH720922 LND720921:LND720922 LWZ720921:LWZ720922 MGV720921:MGV720922 MQR720921:MQR720922 NAN720921:NAN720922 NKJ720921:NKJ720922 NUF720921:NUF720922 OEB720921:OEB720922 ONX720921:ONX720922 OXT720921:OXT720922 PHP720921:PHP720922 PRL720921:PRL720922 QBH720921:QBH720922 QLD720921:QLD720922 QUZ720921:QUZ720922 REV720921:REV720922 ROR720921:ROR720922 RYN720921:RYN720922 SIJ720921:SIJ720922 SSF720921:SSF720922 TCB720921:TCB720922 TLX720921:TLX720922 TVT720921:TVT720922 UFP720921:UFP720922 UPL720921:UPL720922 UZH720921:UZH720922 VJD720921:VJD720922 VSZ720921:VSZ720922 WCV720921:WCV720922 WMR720921:WMR720922 WWN720921:WWN720922 AF786457:AF786458 KB786457:KB786458 TX786457:TX786458 ADT786457:ADT786458 ANP786457:ANP786458 AXL786457:AXL786458 BHH786457:BHH786458 BRD786457:BRD786458 CAZ786457:CAZ786458 CKV786457:CKV786458 CUR786457:CUR786458 DEN786457:DEN786458 DOJ786457:DOJ786458 DYF786457:DYF786458 EIB786457:EIB786458 ERX786457:ERX786458 FBT786457:FBT786458 FLP786457:FLP786458 FVL786457:FVL786458 GFH786457:GFH786458 GPD786457:GPD786458 GYZ786457:GYZ786458 HIV786457:HIV786458 HSR786457:HSR786458 ICN786457:ICN786458 IMJ786457:IMJ786458 IWF786457:IWF786458 JGB786457:JGB786458 JPX786457:JPX786458 JZT786457:JZT786458 KJP786457:KJP786458 KTL786457:KTL786458 LDH786457:LDH786458 LND786457:LND786458 LWZ786457:LWZ786458 MGV786457:MGV786458 MQR786457:MQR786458 NAN786457:NAN786458 NKJ786457:NKJ786458 NUF786457:NUF786458 OEB786457:OEB786458 ONX786457:ONX786458 OXT786457:OXT786458 PHP786457:PHP786458 PRL786457:PRL786458 QBH786457:QBH786458 QLD786457:QLD786458 QUZ786457:QUZ786458 REV786457:REV786458 ROR786457:ROR786458 RYN786457:RYN786458 SIJ786457:SIJ786458 SSF786457:SSF786458 TCB786457:TCB786458 TLX786457:TLX786458 TVT786457:TVT786458 UFP786457:UFP786458 UPL786457:UPL786458 UZH786457:UZH786458 VJD786457:VJD786458 VSZ786457:VSZ786458 WCV786457:WCV786458 WMR786457:WMR786458 WWN786457:WWN786458 AF851993:AF851994 KB851993:KB851994 TX851993:TX851994 ADT851993:ADT851994 ANP851993:ANP851994 AXL851993:AXL851994 BHH851993:BHH851994 BRD851993:BRD851994 CAZ851993:CAZ851994 CKV851993:CKV851994 CUR851993:CUR851994 DEN851993:DEN851994 DOJ851993:DOJ851994 DYF851993:DYF851994 EIB851993:EIB851994 ERX851993:ERX851994 FBT851993:FBT851994 FLP851993:FLP851994 FVL851993:FVL851994 GFH851993:GFH851994 GPD851993:GPD851994 GYZ851993:GYZ851994 HIV851993:HIV851994 HSR851993:HSR851994 ICN851993:ICN851994 IMJ851993:IMJ851994 IWF851993:IWF851994 JGB851993:JGB851994 JPX851993:JPX851994 JZT851993:JZT851994 KJP851993:KJP851994 KTL851993:KTL851994 LDH851993:LDH851994 LND851993:LND851994 LWZ851993:LWZ851994 MGV851993:MGV851994 MQR851993:MQR851994 NAN851993:NAN851994 NKJ851993:NKJ851994 NUF851993:NUF851994 OEB851993:OEB851994 ONX851993:ONX851994 OXT851993:OXT851994 PHP851993:PHP851994 PRL851993:PRL851994 QBH851993:QBH851994 QLD851993:QLD851994 QUZ851993:QUZ851994 REV851993:REV851994 ROR851993:ROR851994 RYN851993:RYN851994 SIJ851993:SIJ851994 SSF851993:SSF851994 TCB851993:TCB851994 TLX851993:TLX851994 TVT851993:TVT851994 UFP851993:UFP851994 UPL851993:UPL851994 UZH851993:UZH851994 VJD851993:VJD851994 VSZ851993:VSZ851994 WCV851993:WCV851994 WMR851993:WMR851994 WWN851993:WWN851994 AF917529:AF917530 KB917529:KB917530 TX917529:TX917530 ADT917529:ADT917530 ANP917529:ANP917530 AXL917529:AXL917530 BHH917529:BHH917530 BRD917529:BRD917530 CAZ917529:CAZ917530 CKV917529:CKV917530 CUR917529:CUR917530 DEN917529:DEN917530 DOJ917529:DOJ917530 DYF917529:DYF917530 EIB917529:EIB917530 ERX917529:ERX917530 FBT917529:FBT917530 FLP917529:FLP917530 FVL917529:FVL917530 GFH917529:GFH917530 GPD917529:GPD917530 GYZ917529:GYZ917530 HIV917529:HIV917530 HSR917529:HSR917530 ICN917529:ICN917530 IMJ917529:IMJ917530 IWF917529:IWF917530 JGB917529:JGB917530 JPX917529:JPX917530 JZT917529:JZT917530 KJP917529:KJP917530 KTL917529:KTL917530 LDH917529:LDH917530 LND917529:LND917530 LWZ917529:LWZ917530 MGV917529:MGV917530 MQR917529:MQR917530 NAN917529:NAN917530 NKJ917529:NKJ917530 NUF917529:NUF917530 OEB917529:OEB917530 ONX917529:ONX917530 OXT917529:OXT917530 PHP917529:PHP917530 PRL917529:PRL917530 QBH917529:QBH917530 QLD917529:QLD917530 QUZ917529:QUZ917530 REV917529:REV917530 ROR917529:ROR917530 RYN917529:RYN917530 SIJ917529:SIJ917530 SSF917529:SSF917530 TCB917529:TCB917530 TLX917529:TLX917530 TVT917529:TVT917530 UFP917529:UFP917530 UPL917529:UPL917530 UZH917529:UZH917530 VJD917529:VJD917530 VSZ917529:VSZ917530 WCV917529:WCV917530 WMR917529:WMR917530 WWN917529:WWN917530 AF983065:AF983066 KB983065:KB983066 TX983065:TX983066 ADT983065:ADT983066 ANP983065:ANP983066 AXL983065:AXL983066 BHH983065:BHH983066 BRD983065:BRD983066 CAZ983065:CAZ983066 CKV983065:CKV983066 CUR983065:CUR983066 DEN983065:DEN983066 DOJ983065:DOJ983066 DYF983065:DYF983066 EIB983065:EIB983066 ERX983065:ERX983066 FBT983065:FBT983066 FLP983065:FLP983066 FVL983065:FVL983066 GFH983065:GFH983066 GPD983065:GPD983066 GYZ983065:GYZ983066 HIV983065:HIV983066 HSR983065:HSR983066 ICN983065:ICN983066 IMJ983065:IMJ983066 IWF983065:IWF983066 JGB983065:JGB983066 JPX983065:JPX983066 JZT983065:JZT983066 KJP983065:KJP983066 KTL983065:KTL983066 LDH983065:LDH983066 LND983065:LND983066 LWZ983065:LWZ983066 MGV983065:MGV983066 MQR983065:MQR983066 NAN983065:NAN983066 NKJ983065:NKJ983066 NUF983065:NUF983066 OEB983065:OEB983066 ONX983065:ONX983066 OXT983065:OXT983066 PHP983065:PHP983066 PRL983065:PRL983066 QBH983065:QBH983066 QLD983065:QLD983066 QUZ983065:QUZ983066 REV983065:REV983066 ROR983065:ROR983066 RYN983065:RYN983066 SIJ983065:SIJ983066 SSF983065:SSF983066 TCB983065:TCB983066 TLX983065:TLX983066 TVT983065:TVT983066 UFP983065:UFP983066 UPL983065:UPL983066 UZH983065:UZH983066 VJD983065:VJD983066 VSZ983065:VSZ983066 WCV983065:WCV983066 WMR983065:WMR983066 WWN983065:WWN983066 AD30 JZ30 TV30 ADR30 ANN30 AXJ30 BHF30 BRB30 CAX30 CKT30 CUP30 DEL30 DOH30 DYD30 EHZ30 ERV30 FBR30 FLN30 FVJ30 GFF30 GPB30 GYX30 HIT30 HSP30 ICL30 IMH30 IWD30 JFZ30 JPV30 JZR30 KJN30 KTJ30 LDF30 LNB30 LWX30 MGT30 MQP30 NAL30 NKH30 NUD30 ODZ30 ONV30 OXR30 PHN30 PRJ30 QBF30 QLB30 QUX30 RET30 ROP30 RYL30 SIH30 SSD30 TBZ30 TLV30 TVR30 UFN30 UPJ30 UZF30 VJB30 VSX30 WCT30 WMP30 WWL30 AD65564 JZ65564 TV65564 ADR65564 ANN65564 AXJ65564 BHF65564 BRB65564 CAX65564 CKT65564 CUP65564 DEL65564 DOH65564 DYD65564 EHZ65564 ERV65564 FBR65564 FLN65564 FVJ65564 GFF65564 GPB65564 GYX65564 HIT65564 HSP65564 ICL65564 IMH65564 IWD65564 JFZ65564 JPV65564 JZR65564 KJN65564 KTJ65564 LDF65564 LNB65564 LWX65564 MGT65564 MQP65564 NAL65564 NKH65564 NUD65564 ODZ65564 ONV65564 OXR65564 PHN65564 PRJ65564 QBF65564 QLB65564 QUX65564 RET65564 ROP65564 RYL65564 SIH65564 SSD65564 TBZ65564 TLV65564 TVR65564 UFN65564 UPJ65564 UZF65564 VJB65564 VSX65564 WCT65564 WMP65564 WWL65564 AD131100 JZ131100 TV131100 ADR131100 ANN131100 AXJ131100 BHF131100 BRB131100 CAX131100 CKT131100 CUP131100 DEL131100 DOH131100 DYD131100 EHZ131100 ERV131100 FBR131100 FLN131100 FVJ131100 GFF131100 GPB131100 GYX131100 HIT131100 HSP131100 ICL131100 IMH131100 IWD131100 JFZ131100 JPV131100 JZR131100 KJN131100 KTJ131100 LDF131100 LNB131100 LWX131100 MGT131100 MQP131100 NAL131100 NKH131100 NUD131100 ODZ131100 ONV131100 OXR131100 PHN131100 PRJ131100 QBF131100 QLB131100 QUX131100 RET131100 ROP131100 RYL131100 SIH131100 SSD131100 TBZ131100 TLV131100 TVR131100 UFN131100 UPJ131100 UZF131100 VJB131100 VSX131100 WCT131100 WMP131100 WWL131100 AD196636 JZ196636 TV196636 ADR196636 ANN196636 AXJ196636 BHF196636 BRB196636 CAX196636 CKT196636 CUP196636 DEL196636 DOH196636 DYD196636 EHZ196636 ERV196636 FBR196636 FLN196636 FVJ196636 GFF196636 GPB196636 GYX196636 HIT196636 HSP196636 ICL196636 IMH196636 IWD196636 JFZ196636 JPV196636 JZR196636 KJN196636 KTJ196636 LDF196636 LNB196636 LWX196636 MGT196636 MQP196636 NAL196636 NKH196636 NUD196636 ODZ196636 ONV196636 OXR196636 PHN196636 PRJ196636 QBF196636 QLB196636 QUX196636 RET196636 ROP196636 RYL196636 SIH196636 SSD196636 TBZ196636 TLV196636 TVR196636 UFN196636 UPJ196636 UZF196636 VJB196636 VSX196636 WCT196636 WMP196636 WWL196636 AD262172 JZ262172 TV262172 ADR262172 ANN262172 AXJ262172 BHF262172 BRB262172 CAX262172 CKT262172 CUP262172 DEL262172 DOH262172 DYD262172 EHZ262172 ERV262172 FBR262172 FLN262172 FVJ262172 GFF262172 GPB262172 GYX262172 HIT262172 HSP262172 ICL262172 IMH262172 IWD262172 JFZ262172 JPV262172 JZR262172 KJN262172 KTJ262172 LDF262172 LNB262172 LWX262172 MGT262172 MQP262172 NAL262172 NKH262172 NUD262172 ODZ262172 ONV262172 OXR262172 PHN262172 PRJ262172 QBF262172 QLB262172 QUX262172 RET262172 ROP262172 RYL262172 SIH262172 SSD262172 TBZ262172 TLV262172 TVR262172 UFN262172 UPJ262172 UZF262172 VJB262172 VSX262172 WCT262172 WMP262172 WWL262172 AD327708 JZ327708 TV327708 ADR327708 ANN327708 AXJ327708 BHF327708 BRB327708 CAX327708 CKT327708 CUP327708 DEL327708 DOH327708 DYD327708 EHZ327708 ERV327708 FBR327708 FLN327708 FVJ327708 GFF327708 GPB327708 GYX327708 HIT327708 HSP327708 ICL327708 IMH327708 IWD327708 JFZ327708 JPV327708 JZR327708 KJN327708 KTJ327708 LDF327708 LNB327708 LWX327708 MGT327708 MQP327708 NAL327708 NKH327708 NUD327708 ODZ327708 ONV327708 OXR327708 PHN327708 PRJ327708 QBF327708 QLB327708 QUX327708 RET327708 ROP327708 RYL327708 SIH327708 SSD327708 TBZ327708 TLV327708 TVR327708 UFN327708 UPJ327708 UZF327708 VJB327708 VSX327708 WCT327708 WMP327708 WWL327708 AD393244 JZ393244 TV393244 ADR393244 ANN393244 AXJ393244 BHF393244 BRB393244 CAX393244 CKT393244 CUP393244 DEL393244 DOH393244 DYD393244 EHZ393244 ERV393244 FBR393244 FLN393244 FVJ393244 GFF393244 GPB393244 GYX393244 HIT393244 HSP393244 ICL393244 IMH393244 IWD393244 JFZ393244 JPV393244 JZR393244 KJN393244 KTJ393244 LDF393244 LNB393244 LWX393244 MGT393244 MQP393244 NAL393244 NKH393244 NUD393244 ODZ393244 ONV393244 OXR393244 PHN393244 PRJ393244 QBF393244 QLB393244 QUX393244 RET393244 ROP393244 RYL393244 SIH393244 SSD393244 TBZ393244 TLV393244 TVR393244 UFN393244 UPJ393244 UZF393244 VJB393244 VSX393244 WCT393244 WMP393244 WWL393244 AD458780 JZ458780 TV458780 ADR458780 ANN458780 AXJ458780 BHF458780 BRB458780 CAX458780 CKT458780 CUP458780 DEL458780 DOH458780 DYD458780 EHZ458780 ERV458780 FBR458780 FLN458780 FVJ458780 GFF458780 GPB458780 GYX458780 HIT458780 HSP458780 ICL458780 IMH458780 IWD458780 JFZ458780 JPV458780 JZR458780 KJN458780 KTJ458780 LDF458780 LNB458780 LWX458780 MGT458780 MQP458780 NAL458780 NKH458780 NUD458780 ODZ458780 ONV458780 OXR458780 PHN458780 PRJ458780 QBF458780 QLB458780 QUX458780 RET458780 ROP458780 RYL458780 SIH458780 SSD458780 TBZ458780 TLV458780 TVR458780 UFN458780 UPJ458780 UZF458780 VJB458780 VSX458780 WCT458780 WMP458780 WWL458780 AD524316 JZ524316 TV524316 ADR524316 ANN524316 AXJ524316 BHF524316 BRB524316 CAX524316 CKT524316 CUP524316 DEL524316 DOH524316 DYD524316 EHZ524316 ERV524316 FBR524316 FLN524316 FVJ524316 GFF524316 GPB524316 GYX524316 HIT524316 HSP524316 ICL524316 IMH524316 IWD524316 JFZ524316 JPV524316 JZR524316 KJN524316 KTJ524316 LDF524316 LNB524316 LWX524316 MGT524316 MQP524316 NAL524316 NKH524316 NUD524316 ODZ524316 ONV524316 OXR524316 PHN524316 PRJ524316 QBF524316 QLB524316 QUX524316 RET524316 ROP524316 RYL524316 SIH524316 SSD524316 TBZ524316 TLV524316 TVR524316 UFN524316 UPJ524316 UZF524316 VJB524316 VSX524316 WCT524316 WMP524316 WWL524316 AD589852 JZ589852 TV589852 ADR589852 ANN589852 AXJ589852 BHF589852 BRB589852 CAX589852 CKT589852 CUP589852 DEL589852 DOH589852 DYD589852 EHZ589852 ERV589852 FBR589852 FLN589852 FVJ589852 GFF589852 GPB589852 GYX589852 HIT589852 HSP589852 ICL589852 IMH589852 IWD589852 JFZ589852 JPV589852 JZR589852 KJN589852 KTJ589852 LDF589852 LNB589852 LWX589852 MGT589852 MQP589852 NAL589852 NKH589852 NUD589852 ODZ589852 ONV589852 OXR589852 PHN589852 PRJ589852 QBF589852 QLB589852 QUX589852 RET589852 ROP589852 RYL589852 SIH589852 SSD589852 TBZ589852 TLV589852 TVR589852 UFN589852 UPJ589852 UZF589852 VJB589852 VSX589852 WCT589852 WMP589852 WWL589852 AD655388 JZ655388 TV655388 ADR655388 ANN655388 AXJ655388 BHF655388 BRB655388 CAX655388 CKT655388 CUP655388 DEL655388 DOH655388 DYD655388 EHZ655388 ERV655388 FBR655388 FLN655388 FVJ655388 GFF655388 GPB655388 GYX655388 HIT655388 HSP655388 ICL655388 IMH655388 IWD655388 JFZ655388 JPV655388 JZR655388 KJN655388 KTJ655388 LDF655388 LNB655388 LWX655388 MGT655388 MQP655388 NAL655388 NKH655388 NUD655388 ODZ655388 ONV655388 OXR655388 PHN655388 PRJ655388 QBF655388 QLB655388 QUX655388 RET655388 ROP655388 RYL655388 SIH655388 SSD655388 TBZ655388 TLV655388 TVR655388 UFN655388 UPJ655388 UZF655388 VJB655388 VSX655388 WCT655388 WMP655388 WWL655388 AD720924 JZ720924 TV720924 ADR720924 ANN720924 AXJ720924 BHF720924 BRB720924 CAX720924 CKT720924 CUP720924 DEL720924 DOH720924 DYD720924 EHZ720924 ERV720924 FBR720924 FLN720924 FVJ720924 GFF720924 GPB720924 GYX720924 HIT720924 HSP720924 ICL720924 IMH720924 IWD720924 JFZ720924 JPV720924 JZR720924 KJN720924 KTJ720924 LDF720924 LNB720924 LWX720924 MGT720924 MQP720924 NAL720924 NKH720924 NUD720924 ODZ720924 ONV720924 OXR720924 PHN720924 PRJ720924 QBF720924 QLB720924 QUX720924 RET720924 ROP720924 RYL720924 SIH720924 SSD720924 TBZ720924 TLV720924 TVR720924 UFN720924 UPJ720924 UZF720924 VJB720924 VSX720924 WCT720924 WMP720924 WWL720924 AD786460 JZ786460 TV786460 ADR786460 ANN786460 AXJ786460 BHF786460 BRB786460 CAX786460 CKT786460 CUP786460 DEL786460 DOH786460 DYD786460 EHZ786460 ERV786460 FBR786460 FLN786460 FVJ786460 GFF786460 GPB786460 GYX786460 HIT786460 HSP786460 ICL786460 IMH786460 IWD786460 JFZ786460 JPV786460 JZR786460 KJN786460 KTJ786460 LDF786460 LNB786460 LWX786460 MGT786460 MQP786460 NAL786460 NKH786460 NUD786460 ODZ786460 ONV786460 OXR786460 PHN786460 PRJ786460 QBF786460 QLB786460 QUX786460 RET786460 ROP786460 RYL786460 SIH786460 SSD786460 TBZ786460 TLV786460 TVR786460 UFN786460 UPJ786460 UZF786460 VJB786460 VSX786460 WCT786460 WMP786460 WWL786460 AD851996 JZ851996 TV851996 ADR851996 ANN851996 AXJ851996 BHF851996 BRB851996 CAX851996 CKT851996 CUP851996 DEL851996 DOH851996 DYD851996 EHZ851996 ERV851996 FBR851996 FLN851996 FVJ851996 GFF851996 GPB851996 GYX851996 HIT851996 HSP851996 ICL851996 IMH851996 IWD851996 JFZ851996 JPV851996 JZR851996 KJN851996 KTJ851996 LDF851996 LNB851996 LWX851996 MGT851996 MQP851996 NAL851996 NKH851996 NUD851996 ODZ851996 ONV851996 OXR851996 PHN851996 PRJ851996 QBF851996 QLB851996 QUX851996 RET851996 ROP851996 RYL851996 SIH851996 SSD851996 TBZ851996 TLV851996 TVR851996 UFN851996 UPJ851996 UZF851996 VJB851996 VSX851996 WCT851996 WMP851996 WWL851996 AD917532 JZ917532 TV917532 ADR917532 ANN917532 AXJ917532 BHF917532 BRB917532 CAX917532 CKT917532 CUP917532 DEL917532 DOH917532 DYD917532 EHZ917532 ERV917532 FBR917532 FLN917532 FVJ917532 GFF917532 GPB917532 GYX917532 HIT917532 HSP917532 ICL917532 IMH917532 IWD917532 JFZ917532 JPV917532 JZR917532 KJN917532 KTJ917532 LDF917532 LNB917532 LWX917532 MGT917532 MQP917532 NAL917532 NKH917532 NUD917532 ODZ917532 ONV917532 OXR917532 PHN917532 PRJ917532 QBF917532 QLB917532 QUX917532 RET917532 ROP917532 RYL917532 SIH917532 SSD917532 TBZ917532 TLV917532 TVR917532 UFN917532 UPJ917532 UZF917532 VJB917532 VSX917532 WCT917532 WMP917532 WWL917532 AD983068 JZ983068 TV983068 ADR983068 ANN983068 AXJ983068 BHF983068 BRB983068 CAX983068 CKT983068 CUP983068 DEL983068 DOH983068 DYD983068 EHZ983068 ERV983068 FBR983068 FLN983068 FVJ983068 GFF983068 GPB983068 GYX983068 HIT983068 HSP983068 ICL983068 IMH983068 IWD983068 JFZ983068 JPV983068 JZR983068 KJN983068 KTJ983068 LDF983068 LNB983068 LWX983068 MGT983068 MQP983068 NAL983068 NKH983068 NUD983068 ODZ983068 ONV983068 OXR983068 PHN983068 PRJ983068 QBF983068 QLB983068 QUX983068 RET983068 ROP983068 RYL983068 SIH983068 SSD983068 TBZ983068 TLV983068 TVR983068 UFN983068 UPJ983068 UZF983068 VJB983068 VSX983068 WCT983068 WMP983068 WWL983068 AD46:AD47 JZ46:JZ47 TV46:TV47 ADR46:ADR47 ANN46:ANN47 AXJ46:AXJ47 BHF46:BHF47 BRB46:BRB47 CAX46:CAX47 CKT46:CKT47 CUP46:CUP47 DEL46:DEL47 DOH46:DOH47 DYD46:DYD47 EHZ46:EHZ47 ERV46:ERV47 FBR46:FBR47 FLN46:FLN47 FVJ46:FVJ47 GFF46:GFF47 GPB46:GPB47 GYX46:GYX47 HIT46:HIT47 HSP46:HSP47 ICL46:ICL47 IMH46:IMH47 IWD46:IWD47 JFZ46:JFZ47 JPV46:JPV47 JZR46:JZR47 KJN46:KJN47 KTJ46:KTJ47 LDF46:LDF47 LNB46:LNB47 LWX46:LWX47 MGT46:MGT47 MQP46:MQP47 NAL46:NAL47 NKH46:NKH47 NUD46:NUD47 ODZ46:ODZ47 ONV46:ONV47 OXR46:OXR47 PHN46:PHN47 PRJ46:PRJ47 QBF46:QBF47 QLB46:QLB47 QUX46:QUX47 RET46:RET47 ROP46:ROP47 RYL46:RYL47 SIH46:SIH47 SSD46:SSD47 TBZ46:TBZ47 TLV46:TLV47 TVR46:TVR47 UFN46:UFN47 UPJ46:UPJ47 UZF46:UZF47 VJB46:VJB47 VSX46:VSX47 WCT46:WCT47 WMP46:WMP47 WWL46:WWL47 AD65580:AD65581 JZ65580:JZ65581 TV65580:TV65581 ADR65580:ADR65581 ANN65580:ANN65581 AXJ65580:AXJ65581 BHF65580:BHF65581 BRB65580:BRB65581 CAX65580:CAX65581 CKT65580:CKT65581 CUP65580:CUP65581 DEL65580:DEL65581 DOH65580:DOH65581 DYD65580:DYD65581 EHZ65580:EHZ65581 ERV65580:ERV65581 FBR65580:FBR65581 FLN65580:FLN65581 FVJ65580:FVJ65581 GFF65580:GFF65581 GPB65580:GPB65581 GYX65580:GYX65581 HIT65580:HIT65581 HSP65580:HSP65581 ICL65580:ICL65581 IMH65580:IMH65581 IWD65580:IWD65581 JFZ65580:JFZ65581 JPV65580:JPV65581 JZR65580:JZR65581 KJN65580:KJN65581 KTJ65580:KTJ65581 LDF65580:LDF65581 LNB65580:LNB65581 LWX65580:LWX65581 MGT65580:MGT65581 MQP65580:MQP65581 NAL65580:NAL65581 NKH65580:NKH65581 NUD65580:NUD65581 ODZ65580:ODZ65581 ONV65580:ONV65581 OXR65580:OXR65581 PHN65580:PHN65581 PRJ65580:PRJ65581 QBF65580:QBF65581 QLB65580:QLB65581 QUX65580:QUX65581 RET65580:RET65581 ROP65580:ROP65581 RYL65580:RYL65581 SIH65580:SIH65581 SSD65580:SSD65581 TBZ65580:TBZ65581 TLV65580:TLV65581 TVR65580:TVR65581 UFN65580:UFN65581 UPJ65580:UPJ65581 UZF65580:UZF65581 VJB65580:VJB65581 VSX65580:VSX65581 WCT65580:WCT65581 WMP65580:WMP65581 WWL65580:WWL65581 AD131116:AD131117 JZ131116:JZ131117 TV131116:TV131117 ADR131116:ADR131117 ANN131116:ANN131117 AXJ131116:AXJ131117 BHF131116:BHF131117 BRB131116:BRB131117 CAX131116:CAX131117 CKT131116:CKT131117 CUP131116:CUP131117 DEL131116:DEL131117 DOH131116:DOH131117 DYD131116:DYD131117 EHZ131116:EHZ131117 ERV131116:ERV131117 FBR131116:FBR131117 FLN131116:FLN131117 FVJ131116:FVJ131117 GFF131116:GFF131117 GPB131116:GPB131117 GYX131116:GYX131117 HIT131116:HIT131117 HSP131116:HSP131117 ICL131116:ICL131117 IMH131116:IMH131117 IWD131116:IWD131117 JFZ131116:JFZ131117 JPV131116:JPV131117 JZR131116:JZR131117 KJN131116:KJN131117 KTJ131116:KTJ131117 LDF131116:LDF131117 LNB131116:LNB131117 LWX131116:LWX131117 MGT131116:MGT131117 MQP131116:MQP131117 NAL131116:NAL131117 NKH131116:NKH131117 NUD131116:NUD131117 ODZ131116:ODZ131117 ONV131116:ONV131117 OXR131116:OXR131117 PHN131116:PHN131117 PRJ131116:PRJ131117 QBF131116:QBF131117 QLB131116:QLB131117 QUX131116:QUX131117 RET131116:RET131117 ROP131116:ROP131117 RYL131116:RYL131117 SIH131116:SIH131117 SSD131116:SSD131117 TBZ131116:TBZ131117 TLV131116:TLV131117 TVR131116:TVR131117 UFN131116:UFN131117 UPJ131116:UPJ131117 UZF131116:UZF131117 VJB131116:VJB131117 VSX131116:VSX131117 WCT131116:WCT131117 WMP131116:WMP131117 WWL131116:WWL131117 AD196652:AD196653 JZ196652:JZ196653 TV196652:TV196653 ADR196652:ADR196653 ANN196652:ANN196653 AXJ196652:AXJ196653 BHF196652:BHF196653 BRB196652:BRB196653 CAX196652:CAX196653 CKT196652:CKT196653 CUP196652:CUP196653 DEL196652:DEL196653 DOH196652:DOH196653 DYD196652:DYD196653 EHZ196652:EHZ196653 ERV196652:ERV196653 FBR196652:FBR196653 FLN196652:FLN196653 FVJ196652:FVJ196653 GFF196652:GFF196653 GPB196652:GPB196653 GYX196652:GYX196653 HIT196652:HIT196653 HSP196652:HSP196653 ICL196652:ICL196653 IMH196652:IMH196653 IWD196652:IWD196653 JFZ196652:JFZ196653 JPV196652:JPV196653 JZR196652:JZR196653 KJN196652:KJN196653 KTJ196652:KTJ196653 LDF196652:LDF196653 LNB196652:LNB196653 LWX196652:LWX196653 MGT196652:MGT196653 MQP196652:MQP196653 NAL196652:NAL196653 NKH196652:NKH196653 NUD196652:NUD196653 ODZ196652:ODZ196653 ONV196652:ONV196653 OXR196652:OXR196653 PHN196652:PHN196653 PRJ196652:PRJ196653 QBF196652:QBF196653 QLB196652:QLB196653 QUX196652:QUX196653 RET196652:RET196653 ROP196652:ROP196653 RYL196652:RYL196653 SIH196652:SIH196653 SSD196652:SSD196653 TBZ196652:TBZ196653 TLV196652:TLV196653 TVR196652:TVR196653 UFN196652:UFN196653 UPJ196652:UPJ196653 UZF196652:UZF196653 VJB196652:VJB196653 VSX196652:VSX196653 WCT196652:WCT196653 WMP196652:WMP196653 WWL196652:WWL196653 AD262188:AD262189 JZ262188:JZ262189 TV262188:TV262189 ADR262188:ADR262189 ANN262188:ANN262189 AXJ262188:AXJ262189 BHF262188:BHF262189 BRB262188:BRB262189 CAX262188:CAX262189 CKT262188:CKT262189 CUP262188:CUP262189 DEL262188:DEL262189 DOH262188:DOH262189 DYD262188:DYD262189 EHZ262188:EHZ262189 ERV262188:ERV262189 FBR262188:FBR262189 FLN262188:FLN262189 FVJ262188:FVJ262189 GFF262188:GFF262189 GPB262188:GPB262189 GYX262188:GYX262189 HIT262188:HIT262189 HSP262188:HSP262189 ICL262188:ICL262189 IMH262188:IMH262189 IWD262188:IWD262189 JFZ262188:JFZ262189 JPV262188:JPV262189 JZR262188:JZR262189 KJN262188:KJN262189 KTJ262188:KTJ262189 LDF262188:LDF262189 LNB262188:LNB262189 LWX262188:LWX262189 MGT262188:MGT262189 MQP262188:MQP262189 NAL262188:NAL262189 NKH262188:NKH262189 NUD262188:NUD262189 ODZ262188:ODZ262189 ONV262188:ONV262189 OXR262188:OXR262189 PHN262188:PHN262189 PRJ262188:PRJ262189 QBF262188:QBF262189 QLB262188:QLB262189 QUX262188:QUX262189 RET262188:RET262189 ROP262188:ROP262189 RYL262188:RYL262189 SIH262188:SIH262189 SSD262188:SSD262189 TBZ262188:TBZ262189 TLV262188:TLV262189 TVR262188:TVR262189 UFN262188:UFN262189 UPJ262188:UPJ262189 UZF262188:UZF262189 VJB262188:VJB262189 VSX262188:VSX262189 WCT262188:WCT262189 WMP262188:WMP262189 WWL262188:WWL262189 AD327724:AD327725 JZ327724:JZ327725 TV327724:TV327725 ADR327724:ADR327725 ANN327724:ANN327725 AXJ327724:AXJ327725 BHF327724:BHF327725 BRB327724:BRB327725 CAX327724:CAX327725 CKT327724:CKT327725 CUP327724:CUP327725 DEL327724:DEL327725 DOH327724:DOH327725 DYD327724:DYD327725 EHZ327724:EHZ327725 ERV327724:ERV327725 FBR327724:FBR327725 FLN327724:FLN327725 FVJ327724:FVJ327725 GFF327724:GFF327725 GPB327724:GPB327725 GYX327724:GYX327725 HIT327724:HIT327725 HSP327724:HSP327725 ICL327724:ICL327725 IMH327724:IMH327725 IWD327724:IWD327725 JFZ327724:JFZ327725 JPV327724:JPV327725 JZR327724:JZR327725 KJN327724:KJN327725 KTJ327724:KTJ327725 LDF327724:LDF327725 LNB327724:LNB327725 LWX327724:LWX327725 MGT327724:MGT327725 MQP327724:MQP327725 NAL327724:NAL327725 NKH327724:NKH327725 NUD327724:NUD327725 ODZ327724:ODZ327725 ONV327724:ONV327725 OXR327724:OXR327725 PHN327724:PHN327725 PRJ327724:PRJ327725 QBF327724:QBF327725 QLB327724:QLB327725 QUX327724:QUX327725 RET327724:RET327725 ROP327724:ROP327725 RYL327724:RYL327725 SIH327724:SIH327725 SSD327724:SSD327725 TBZ327724:TBZ327725 TLV327724:TLV327725 TVR327724:TVR327725 UFN327724:UFN327725 UPJ327724:UPJ327725 UZF327724:UZF327725 VJB327724:VJB327725 VSX327724:VSX327725 WCT327724:WCT327725 WMP327724:WMP327725 WWL327724:WWL327725 AD393260:AD393261 JZ393260:JZ393261 TV393260:TV393261 ADR393260:ADR393261 ANN393260:ANN393261 AXJ393260:AXJ393261 BHF393260:BHF393261 BRB393260:BRB393261 CAX393260:CAX393261 CKT393260:CKT393261 CUP393260:CUP393261 DEL393260:DEL393261 DOH393260:DOH393261 DYD393260:DYD393261 EHZ393260:EHZ393261 ERV393260:ERV393261 FBR393260:FBR393261 FLN393260:FLN393261 FVJ393260:FVJ393261 GFF393260:GFF393261 GPB393260:GPB393261 GYX393260:GYX393261 HIT393260:HIT393261 HSP393260:HSP393261 ICL393260:ICL393261 IMH393260:IMH393261 IWD393260:IWD393261 JFZ393260:JFZ393261 JPV393260:JPV393261 JZR393260:JZR393261 KJN393260:KJN393261 KTJ393260:KTJ393261 LDF393260:LDF393261 LNB393260:LNB393261 LWX393260:LWX393261 MGT393260:MGT393261 MQP393260:MQP393261 NAL393260:NAL393261 NKH393260:NKH393261 NUD393260:NUD393261 ODZ393260:ODZ393261 ONV393260:ONV393261 OXR393260:OXR393261 PHN393260:PHN393261 PRJ393260:PRJ393261 QBF393260:QBF393261 QLB393260:QLB393261 QUX393260:QUX393261 RET393260:RET393261 ROP393260:ROP393261 RYL393260:RYL393261 SIH393260:SIH393261 SSD393260:SSD393261 TBZ393260:TBZ393261 TLV393260:TLV393261 TVR393260:TVR393261 UFN393260:UFN393261 UPJ393260:UPJ393261 UZF393260:UZF393261 VJB393260:VJB393261 VSX393260:VSX393261 WCT393260:WCT393261 WMP393260:WMP393261 WWL393260:WWL393261 AD458796:AD458797 JZ458796:JZ458797 TV458796:TV458797 ADR458796:ADR458797 ANN458796:ANN458797 AXJ458796:AXJ458797 BHF458796:BHF458797 BRB458796:BRB458797 CAX458796:CAX458797 CKT458796:CKT458797 CUP458796:CUP458797 DEL458796:DEL458797 DOH458796:DOH458797 DYD458796:DYD458797 EHZ458796:EHZ458797 ERV458796:ERV458797 FBR458796:FBR458797 FLN458796:FLN458797 FVJ458796:FVJ458797 GFF458796:GFF458797 GPB458796:GPB458797 GYX458796:GYX458797 HIT458796:HIT458797 HSP458796:HSP458797 ICL458796:ICL458797 IMH458796:IMH458797 IWD458796:IWD458797 JFZ458796:JFZ458797 JPV458796:JPV458797 JZR458796:JZR458797 KJN458796:KJN458797 KTJ458796:KTJ458797 LDF458796:LDF458797 LNB458796:LNB458797 LWX458796:LWX458797 MGT458796:MGT458797 MQP458796:MQP458797 NAL458796:NAL458797 NKH458796:NKH458797 NUD458796:NUD458797 ODZ458796:ODZ458797 ONV458796:ONV458797 OXR458796:OXR458797 PHN458796:PHN458797 PRJ458796:PRJ458797 QBF458796:QBF458797 QLB458796:QLB458797 QUX458796:QUX458797 RET458796:RET458797 ROP458796:ROP458797 RYL458796:RYL458797 SIH458796:SIH458797 SSD458796:SSD458797 TBZ458796:TBZ458797 TLV458796:TLV458797 TVR458796:TVR458797 UFN458796:UFN458797 UPJ458796:UPJ458797 UZF458796:UZF458797 VJB458796:VJB458797 VSX458796:VSX458797 WCT458796:WCT458797 WMP458796:WMP458797 WWL458796:WWL458797 AD524332:AD524333 JZ524332:JZ524333 TV524332:TV524333 ADR524332:ADR524333 ANN524332:ANN524333 AXJ524332:AXJ524333 BHF524332:BHF524333 BRB524332:BRB524333 CAX524332:CAX524333 CKT524332:CKT524333 CUP524332:CUP524333 DEL524332:DEL524333 DOH524332:DOH524333 DYD524332:DYD524333 EHZ524332:EHZ524333 ERV524332:ERV524333 FBR524332:FBR524333 FLN524332:FLN524333 FVJ524332:FVJ524333 GFF524332:GFF524333 GPB524332:GPB524333 GYX524332:GYX524333 HIT524332:HIT524333 HSP524332:HSP524333 ICL524332:ICL524333 IMH524332:IMH524333 IWD524332:IWD524333 JFZ524332:JFZ524333 JPV524332:JPV524333 JZR524332:JZR524333 KJN524332:KJN524333 KTJ524332:KTJ524333 LDF524332:LDF524333 LNB524332:LNB524333 LWX524332:LWX524333 MGT524332:MGT524333 MQP524332:MQP524333 NAL524332:NAL524333 NKH524332:NKH524333 NUD524332:NUD524333 ODZ524332:ODZ524333 ONV524332:ONV524333 OXR524332:OXR524333 PHN524332:PHN524333 PRJ524332:PRJ524333 QBF524332:QBF524333 QLB524332:QLB524333 QUX524332:QUX524333 RET524332:RET524333 ROP524332:ROP524333 RYL524332:RYL524333 SIH524332:SIH524333 SSD524332:SSD524333 TBZ524332:TBZ524333 TLV524332:TLV524333 TVR524332:TVR524333 UFN524332:UFN524333 UPJ524332:UPJ524333 UZF524332:UZF524333 VJB524332:VJB524333 VSX524332:VSX524333 WCT524332:WCT524333 WMP524332:WMP524333 WWL524332:WWL524333 AD589868:AD589869 JZ589868:JZ589869 TV589868:TV589869 ADR589868:ADR589869 ANN589868:ANN589869 AXJ589868:AXJ589869 BHF589868:BHF589869 BRB589868:BRB589869 CAX589868:CAX589869 CKT589868:CKT589869 CUP589868:CUP589869 DEL589868:DEL589869 DOH589868:DOH589869 DYD589868:DYD589869 EHZ589868:EHZ589869 ERV589868:ERV589869 FBR589868:FBR589869 FLN589868:FLN589869 FVJ589868:FVJ589869 GFF589868:GFF589869 GPB589868:GPB589869 GYX589868:GYX589869 HIT589868:HIT589869 HSP589868:HSP589869 ICL589868:ICL589869 IMH589868:IMH589869 IWD589868:IWD589869 JFZ589868:JFZ589869 JPV589868:JPV589869 JZR589868:JZR589869 KJN589868:KJN589869 KTJ589868:KTJ589869 LDF589868:LDF589869 LNB589868:LNB589869 LWX589868:LWX589869 MGT589868:MGT589869 MQP589868:MQP589869 NAL589868:NAL589869 NKH589868:NKH589869 NUD589868:NUD589869 ODZ589868:ODZ589869 ONV589868:ONV589869 OXR589868:OXR589869 PHN589868:PHN589869 PRJ589868:PRJ589869 QBF589868:QBF589869 QLB589868:QLB589869 QUX589868:QUX589869 RET589868:RET589869 ROP589868:ROP589869 RYL589868:RYL589869 SIH589868:SIH589869 SSD589868:SSD589869 TBZ589868:TBZ589869 TLV589868:TLV589869 TVR589868:TVR589869 UFN589868:UFN589869 UPJ589868:UPJ589869 UZF589868:UZF589869 VJB589868:VJB589869 VSX589868:VSX589869 WCT589868:WCT589869 WMP589868:WMP589869 WWL589868:WWL589869 AD655404:AD655405 JZ655404:JZ655405 TV655404:TV655405 ADR655404:ADR655405 ANN655404:ANN655405 AXJ655404:AXJ655405 BHF655404:BHF655405 BRB655404:BRB655405 CAX655404:CAX655405 CKT655404:CKT655405 CUP655404:CUP655405 DEL655404:DEL655405 DOH655404:DOH655405 DYD655404:DYD655405 EHZ655404:EHZ655405 ERV655404:ERV655405 FBR655404:FBR655405 FLN655404:FLN655405 FVJ655404:FVJ655405 GFF655404:GFF655405 GPB655404:GPB655405 GYX655404:GYX655405 HIT655404:HIT655405 HSP655404:HSP655405 ICL655404:ICL655405 IMH655404:IMH655405 IWD655404:IWD655405 JFZ655404:JFZ655405 JPV655404:JPV655405 JZR655404:JZR655405 KJN655404:KJN655405 KTJ655404:KTJ655405 LDF655404:LDF655405 LNB655404:LNB655405 LWX655404:LWX655405 MGT655404:MGT655405 MQP655404:MQP655405 NAL655404:NAL655405 NKH655404:NKH655405 NUD655404:NUD655405 ODZ655404:ODZ655405 ONV655404:ONV655405 OXR655404:OXR655405 PHN655404:PHN655405 PRJ655404:PRJ655405 QBF655404:QBF655405 QLB655404:QLB655405 QUX655404:QUX655405 RET655404:RET655405 ROP655404:ROP655405 RYL655404:RYL655405 SIH655404:SIH655405 SSD655404:SSD655405 TBZ655404:TBZ655405 TLV655404:TLV655405 TVR655404:TVR655405 UFN655404:UFN655405 UPJ655404:UPJ655405 UZF655404:UZF655405 VJB655404:VJB655405 VSX655404:VSX655405 WCT655404:WCT655405 WMP655404:WMP655405 WWL655404:WWL655405 AD720940:AD720941 JZ720940:JZ720941 TV720940:TV720941 ADR720940:ADR720941 ANN720940:ANN720941 AXJ720940:AXJ720941 BHF720940:BHF720941 BRB720940:BRB720941 CAX720940:CAX720941 CKT720940:CKT720941 CUP720940:CUP720941 DEL720940:DEL720941 DOH720940:DOH720941 DYD720940:DYD720941 EHZ720940:EHZ720941 ERV720940:ERV720941 FBR720940:FBR720941 FLN720940:FLN720941 FVJ720940:FVJ720941 GFF720940:GFF720941 GPB720940:GPB720941 GYX720940:GYX720941 HIT720940:HIT720941 HSP720940:HSP720941 ICL720940:ICL720941 IMH720940:IMH720941 IWD720940:IWD720941 JFZ720940:JFZ720941 JPV720940:JPV720941 JZR720940:JZR720941 KJN720940:KJN720941 KTJ720940:KTJ720941 LDF720940:LDF720941 LNB720940:LNB720941 LWX720940:LWX720941 MGT720940:MGT720941 MQP720940:MQP720941 NAL720940:NAL720941 NKH720940:NKH720941 NUD720940:NUD720941 ODZ720940:ODZ720941 ONV720940:ONV720941 OXR720940:OXR720941 PHN720940:PHN720941 PRJ720940:PRJ720941 QBF720940:QBF720941 QLB720940:QLB720941 QUX720940:QUX720941 RET720940:RET720941 ROP720940:ROP720941 RYL720940:RYL720941 SIH720940:SIH720941 SSD720940:SSD720941 TBZ720940:TBZ720941 TLV720940:TLV720941 TVR720940:TVR720941 UFN720940:UFN720941 UPJ720940:UPJ720941 UZF720940:UZF720941 VJB720940:VJB720941 VSX720940:VSX720941 WCT720940:WCT720941 WMP720940:WMP720941 WWL720940:WWL720941 AD786476:AD786477 JZ786476:JZ786477 TV786476:TV786477 ADR786476:ADR786477 ANN786476:ANN786477 AXJ786476:AXJ786477 BHF786476:BHF786477 BRB786476:BRB786477 CAX786476:CAX786477 CKT786476:CKT786477 CUP786476:CUP786477 DEL786476:DEL786477 DOH786476:DOH786477 DYD786476:DYD786477 EHZ786476:EHZ786477 ERV786476:ERV786477 FBR786476:FBR786477 FLN786476:FLN786477 FVJ786476:FVJ786477 GFF786476:GFF786477 GPB786476:GPB786477 GYX786476:GYX786477 HIT786476:HIT786477 HSP786476:HSP786477 ICL786476:ICL786477 IMH786476:IMH786477 IWD786476:IWD786477 JFZ786476:JFZ786477 JPV786476:JPV786477 JZR786476:JZR786477 KJN786476:KJN786477 KTJ786476:KTJ786477 LDF786476:LDF786477 LNB786476:LNB786477 LWX786476:LWX786477 MGT786476:MGT786477 MQP786476:MQP786477 NAL786476:NAL786477 NKH786476:NKH786477 NUD786476:NUD786477 ODZ786476:ODZ786477 ONV786476:ONV786477 OXR786476:OXR786477 PHN786476:PHN786477 PRJ786476:PRJ786477 QBF786476:QBF786477 QLB786476:QLB786477 QUX786476:QUX786477 RET786476:RET786477 ROP786476:ROP786477 RYL786476:RYL786477 SIH786476:SIH786477 SSD786476:SSD786477 TBZ786476:TBZ786477 TLV786476:TLV786477 TVR786476:TVR786477 UFN786476:UFN786477 UPJ786476:UPJ786477 UZF786476:UZF786477 VJB786476:VJB786477 VSX786476:VSX786477 WCT786476:WCT786477 WMP786476:WMP786477 WWL786476:WWL786477 AD852012:AD852013 JZ852012:JZ852013 TV852012:TV852013 ADR852012:ADR852013 ANN852012:ANN852013 AXJ852012:AXJ852013 BHF852012:BHF852013 BRB852012:BRB852013 CAX852012:CAX852013 CKT852012:CKT852013 CUP852012:CUP852013 DEL852012:DEL852013 DOH852012:DOH852013 DYD852012:DYD852013 EHZ852012:EHZ852013 ERV852012:ERV852013 FBR852012:FBR852013 FLN852012:FLN852013 FVJ852012:FVJ852013 GFF852012:GFF852013 GPB852012:GPB852013 GYX852012:GYX852013 HIT852012:HIT852013 HSP852012:HSP852013 ICL852012:ICL852013 IMH852012:IMH852013 IWD852012:IWD852013 JFZ852012:JFZ852013 JPV852012:JPV852013 JZR852012:JZR852013 KJN852012:KJN852013 KTJ852012:KTJ852013 LDF852012:LDF852013 LNB852012:LNB852013 LWX852012:LWX852013 MGT852012:MGT852013 MQP852012:MQP852013 NAL852012:NAL852013 NKH852012:NKH852013 NUD852012:NUD852013 ODZ852012:ODZ852013 ONV852012:ONV852013 OXR852012:OXR852013 PHN852012:PHN852013 PRJ852012:PRJ852013 QBF852012:QBF852013 QLB852012:QLB852013 QUX852012:QUX852013 RET852012:RET852013 ROP852012:ROP852013 RYL852012:RYL852013 SIH852012:SIH852013 SSD852012:SSD852013 TBZ852012:TBZ852013 TLV852012:TLV852013 TVR852012:TVR852013 UFN852012:UFN852013 UPJ852012:UPJ852013 UZF852012:UZF852013 VJB852012:VJB852013 VSX852012:VSX852013 WCT852012:WCT852013 WMP852012:WMP852013 WWL852012:WWL852013 AD917548:AD917549 JZ917548:JZ917549 TV917548:TV917549 ADR917548:ADR917549 ANN917548:ANN917549 AXJ917548:AXJ917549 BHF917548:BHF917549 BRB917548:BRB917549 CAX917548:CAX917549 CKT917548:CKT917549 CUP917548:CUP917549 DEL917548:DEL917549 DOH917548:DOH917549 DYD917548:DYD917549 EHZ917548:EHZ917549 ERV917548:ERV917549 FBR917548:FBR917549 FLN917548:FLN917549 FVJ917548:FVJ917549 GFF917548:GFF917549 GPB917548:GPB917549 GYX917548:GYX917549 HIT917548:HIT917549 HSP917548:HSP917549 ICL917548:ICL917549 IMH917548:IMH917549 IWD917548:IWD917549 JFZ917548:JFZ917549 JPV917548:JPV917549 JZR917548:JZR917549 KJN917548:KJN917549 KTJ917548:KTJ917549 LDF917548:LDF917549 LNB917548:LNB917549 LWX917548:LWX917549 MGT917548:MGT917549 MQP917548:MQP917549 NAL917548:NAL917549 NKH917548:NKH917549 NUD917548:NUD917549 ODZ917548:ODZ917549 ONV917548:ONV917549 OXR917548:OXR917549 PHN917548:PHN917549 PRJ917548:PRJ917549 QBF917548:QBF917549 QLB917548:QLB917549 QUX917548:QUX917549 RET917548:RET917549 ROP917548:ROP917549 RYL917548:RYL917549 SIH917548:SIH917549 SSD917548:SSD917549 TBZ917548:TBZ917549 TLV917548:TLV917549 TVR917548:TVR917549 UFN917548:UFN917549 UPJ917548:UPJ917549 UZF917548:UZF917549 VJB917548:VJB917549 VSX917548:VSX917549 WCT917548:WCT917549 WMP917548:WMP917549 WWL917548:WWL917549 AD983084:AD983085 JZ983084:JZ983085 TV983084:TV983085 ADR983084:ADR983085 ANN983084:ANN983085 AXJ983084:AXJ983085 BHF983084:BHF983085 BRB983084:BRB983085 CAX983084:CAX983085 CKT983084:CKT983085 CUP983084:CUP983085 DEL983084:DEL983085 DOH983084:DOH983085 DYD983084:DYD983085 EHZ983084:EHZ983085 ERV983084:ERV983085 FBR983084:FBR983085 FLN983084:FLN983085 FVJ983084:FVJ983085 GFF983084:GFF983085 GPB983084:GPB983085 GYX983084:GYX983085 HIT983084:HIT983085 HSP983084:HSP983085 ICL983084:ICL983085 IMH983084:IMH983085 IWD983084:IWD983085 JFZ983084:JFZ983085 JPV983084:JPV983085 JZR983084:JZR983085 KJN983084:KJN983085 KTJ983084:KTJ983085 LDF983084:LDF983085 LNB983084:LNB983085 LWX983084:LWX983085 MGT983084:MGT983085 MQP983084:MQP983085 NAL983084:NAL983085 NKH983084:NKH983085 NUD983084:NUD983085 ODZ983084:ODZ983085 ONV983084:ONV983085 OXR983084:OXR983085 PHN983084:PHN983085 PRJ983084:PRJ983085 QBF983084:QBF983085 QLB983084:QLB983085 QUX983084:QUX983085 RET983084:RET983085 ROP983084:ROP983085 RYL983084:RYL983085 SIH983084:SIH983085 SSD983084:SSD983085 TBZ983084:TBZ983085 TLV983084:TLV983085 TVR983084:TVR983085 UFN983084:UFN983085 UPJ983084:UPJ983085 UZF983084:UZF983085 VJB983084:VJB983085 VSX983084:VSX983085 WCT983084:WCT983085 WMP983084:WMP983085 WWL983084:WWL983085 AF49 KB49 TX49 ADT49 ANP49 AXL49 BHH49 BRD49 CAZ49 CKV49 CUR49 DEN49 DOJ49 DYF49 EIB49 ERX49 FBT49 FLP49 FVL49 GFH49 GPD49 GYZ49 HIV49 HSR49 ICN49 IMJ49 IWF49 JGB49 JPX49 JZT49 KJP49 KTL49 LDH49 LND49 LWZ49 MGV49 MQR49 NAN49 NKJ49 NUF49 OEB49 ONX49 OXT49 PHP49 PRL49 QBH49 QLD49 QUZ49 REV49 ROR49 RYN49 SIJ49 SSF49 TCB49 TLX49 TVT49 UFP49 UPL49 UZH49 VJD49 VSZ49 WCV49 WMR49 WWN49 AF65583 KB65583 TX65583 ADT65583 ANP65583 AXL65583 BHH65583 BRD65583 CAZ65583 CKV65583 CUR65583 DEN65583 DOJ65583 DYF65583 EIB65583 ERX65583 FBT65583 FLP65583 FVL65583 GFH65583 GPD65583 GYZ65583 HIV65583 HSR65583 ICN65583 IMJ65583 IWF65583 JGB65583 JPX65583 JZT65583 KJP65583 KTL65583 LDH65583 LND65583 LWZ65583 MGV65583 MQR65583 NAN65583 NKJ65583 NUF65583 OEB65583 ONX65583 OXT65583 PHP65583 PRL65583 QBH65583 QLD65583 QUZ65583 REV65583 ROR65583 RYN65583 SIJ65583 SSF65583 TCB65583 TLX65583 TVT65583 UFP65583 UPL65583 UZH65583 VJD65583 VSZ65583 WCV65583 WMR65583 WWN65583 AF131119 KB131119 TX131119 ADT131119 ANP131119 AXL131119 BHH131119 BRD131119 CAZ131119 CKV131119 CUR131119 DEN131119 DOJ131119 DYF131119 EIB131119 ERX131119 FBT131119 FLP131119 FVL131119 GFH131119 GPD131119 GYZ131119 HIV131119 HSR131119 ICN131119 IMJ131119 IWF131119 JGB131119 JPX131119 JZT131119 KJP131119 KTL131119 LDH131119 LND131119 LWZ131119 MGV131119 MQR131119 NAN131119 NKJ131119 NUF131119 OEB131119 ONX131119 OXT131119 PHP131119 PRL131119 QBH131119 QLD131119 QUZ131119 REV131119 ROR131119 RYN131119 SIJ131119 SSF131119 TCB131119 TLX131119 TVT131119 UFP131119 UPL131119 UZH131119 VJD131119 VSZ131119 WCV131119 WMR131119 WWN131119 AF196655 KB196655 TX196655 ADT196655 ANP196655 AXL196655 BHH196655 BRD196655 CAZ196655 CKV196655 CUR196655 DEN196655 DOJ196655 DYF196655 EIB196655 ERX196655 FBT196655 FLP196655 FVL196655 GFH196655 GPD196655 GYZ196655 HIV196655 HSR196655 ICN196655 IMJ196655 IWF196655 JGB196655 JPX196655 JZT196655 KJP196655 KTL196655 LDH196655 LND196655 LWZ196655 MGV196655 MQR196655 NAN196655 NKJ196655 NUF196655 OEB196655 ONX196655 OXT196655 PHP196655 PRL196655 QBH196655 QLD196655 QUZ196655 REV196655 ROR196655 RYN196655 SIJ196655 SSF196655 TCB196655 TLX196655 TVT196655 UFP196655 UPL196655 UZH196655 VJD196655 VSZ196655 WCV196655 WMR196655 WWN196655 AF262191 KB262191 TX262191 ADT262191 ANP262191 AXL262191 BHH262191 BRD262191 CAZ262191 CKV262191 CUR262191 DEN262191 DOJ262191 DYF262191 EIB262191 ERX262191 FBT262191 FLP262191 FVL262191 GFH262191 GPD262191 GYZ262191 HIV262191 HSR262191 ICN262191 IMJ262191 IWF262191 JGB262191 JPX262191 JZT262191 KJP262191 KTL262191 LDH262191 LND262191 LWZ262191 MGV262191 MQR262191 NAN262191 NKJ262191 NUF262191 OEB262191 ONX262191 OXT262191 PHP262191 PRL262191 QBH262191 QLD262191 QUZ262191 REV262191 ROR262191 RYN262191 SIJ262191 SSF262191 TCB262191 TLX262191 TVT262191 UFP262191 UPL262191 UZH262191 VJD262191 VSZ262191 WCV262191 WMR262191 WWN262191 AF327727 KB327727 TX327727 ADT327727 ANP327727 AXL327727 BHH327727 BRD327727 CAZ327727 CKV327727 CUR327727 DEN327727 DOJ327727 DYF327727 EIB327727 ERX327727 FBT327727 FLP327727 FVL327727 GFH327727 GPD327727 GYZ327727 HIV327727 HSR327727 ICN327727 IMJ327727 IWF327727 JGB327727 JPX327727 JZT327727 KJP327727 KTL327727 LDH327727 LND327727 LWZ327727 MGV327727 MQR327727 NAN327727 NKJ327727 NUF327727 OEB327727 ONX327727 OXT327727 PHP327727 PRL327727 QBH327727 QLD327727 QUZ327727 REV327727 ROR327727 RYN327727 SIJ327727 SSF327727 TCB327727 TLX327727 TVT327727 UFP327727 UPL327727 UZH327727 VJD327727 VSZ327727 WCV327727 WMR327727 WWN327727 AF393263 KB393263 TX393263 ADT393263 ANP393263 AXL393263 BHH393263 BRD393263 CAZ393263 CKV393263 CUR393263 DEN393263 DOJ393263 DYF393263 EIB393263 ERX393263 FBT393263 FLP393263 FVL393263 GFH393263 GPD393263 GYZ393263 HIV393263 HSR393263 ICN393263 IMJ393263 IWF393263 JGB393263 JPX393263 JZT393263 KJP393263 KTL393263 LDH393263 LND393263 LWZ393263 MGV393263 MQR393263 NAN393263 NKJ393263 NUF393263 OEB393263 ONX393263 OXT393263 PHP393263 PRL393263 QBH393263 QLD393263 QUZ393263 REV393263 ROR393263 RYN393263 SIJ393263 SSF393263 TCB393263 TLX393263 TVT393263 UFP393263 UPL393263 UZH393263 VJD393263 VSZ393263 WCV393263 WMR393263 WWN393263 AF458799 KB458799 TX458799 ADT458799 ANP458799 AXL458799 BHH458799 BRD458799 CAZ458799 CKV458799 CUR458799 DEN458799 DOJ458799 DYF458799 EIB458799 ERX458799 FBT458799 FLP458799 FVL458799 GFH458799 GPD458799 GYZ458799 HIV458799 HSR458799 ICN458799 IMJ458799 IWF458799 JGB458799 JPX458799 JZT458799 KJP458799 KTL458799 LDH458799 LND458799 LWZ458799 MGV458799 MQR458799 NAN458799 NKJ458799 NUF458799 OEB458799 ONX458799 OXT458799 PHP458799 PRL458799 QBH458799 QLD458799 QUZ458799 REV458799 ROR458799 RYN458799 SIJ458799 SSF458799 TCB458799 TLX458799 TVT458799 UFP458799 UPL458799 UZH458799 VJD458799 VSZ458799 WCV458799 WMR458799 WWN458799 AF524335 KB524335 TX524335 ADT524335 ANP524335 AXL524335 BHH524335 BRD524335 CAZ524335 CKV524335 CUR524335 DEN524335 DOJ524335 DYF524335 EIB524335 ERX524335 FBT524335 FLP524335 FVL524335 GFH524335 GPD524335 GYZ524335 HIV524335 HSR524335 ICN524335 IMJ524335 IWF524335 JGB524335 JPX524335 JZT524335 KJP524335 KTL524335 LDH524335 LND524335 LWZ524335 MGV524335 MQR524335 NAN524335 NKJ524335 NUF524335 OEB524335 ONX524335 OXT524335 PHP524335 PRL524335 QBH524335 QLD524335 QUZ524335 REV524335 ROR524335 RYN524335 SIJ524335 SSF524335 TCB524335 TLX524335 TVT524335 UFP524335 UPL524335 UZH524335 VJD524335 VSZ524335 WCV524335 WMR524335 WWN524335 AF589871 KB589871 TX589871 ADT589871 ANP589871 AXL589871 BHH589871 BRD589871 CAZ589871 CKV589871 CUR589871 DEN589871 DOJ589871 DYF589871 EIB589871 ERX589871 FBT589871 FLP589871 FVL589871 GFH589871 GPD589871 GYZ589871 HIV589871 HSR589871 ICN589871 IMJ589871 IWF589871 JGB589871 JPX589871 JZT589871 KJP589871 KTL589871 LDH589871 LND589871 LWZ589871 MGV589871 MQR589871 NAN589871 NKJ589871 NUF589871 OEB589871 ONX589871 OXT589871 PHP589871 PRL589871 QBH589871 QLD589871 QUZ589871 REV589871 ROR589871 RYN589871 SIJ589871 SSF589871 TCB589871 TLX589871 TVT589871 UFP589871 UPL589871 UZH589871 VJD589871 VSZ589871 WCV589871 WMR589871 WWN589871 AF655407 KB655407 TX655407 ADT655407 ANP655407 AXL655407 BHH655407 BRD655407 CAZ655407 CKV655407 CUR655407 DEN655407 DOJ655407 DYF655407 EIB655407 ERX655407 FBT655407 FLP655407 FVL655407 GFH655407 GPD655407 GYZ655407 HIV655407 HSR655407 ICN655407 IMJ655407 IWF655407 JGB655407 JPX655407 JZT655407 KJP655407 KTL655407 LDH655407 LND655407 LWZ655407 MGV655407 MQR655407 NAN655407 NKJ655407 NUF655407 OEB655407 ONX655407 OXT655407 PHP655407 PRL655407 QBH655407 QLD655407 QUZ655407 REV655407 ROR655407 RYN655407 SIJ655407 SSF655407 TCB655407 TLX655407 TVT655407 UFP655407 UPL655407 UZH655407 VJD655407 VSZ655407 WCV655407 WMR655407 WWN655407 AF720943 KB720943 TX720943 ADT720943 ANP720943 AXL720943 BHH720943 BRD720943 CAZ720943 CKV720943 CUR720943 DEN720943 DOJ720943 DYF720943 EIB720943 ERX720943 FBT720943 FLP720943 FVL720943 GFH720943 GPD720943 GYZ720943 HIV720943 HSR720943 ICN720943 IMJ720943 IWF720943 JGB720943 JPX720943 JZT720943 KJP720943 KTL720943 LDH720943 LND720943 LWZ720943 MGV720943 MQR720943 NAN720943 NKJ720943 NUF720943 OEB720943 ONX720943 OXT720943 PHP720943 PRL720943 QBH720943 QLD720943 QUZ720943 REV720943 ROR720943 RYN720943 SIJ720943 SSF720943 TCB720943 TLX720943 TVT720943 UFP720943 UPL720943 UZH720943 VJD720943 VSZ720943 WCV720943 WMR720943 WWN720943 AF786479 KB786479 TX786479 ADT786479 ANP786479 AXL786479 BHH786479 BRD786479 CAZ786479 CKV786479 CUR786479 DEN786479 DOJ786479 DYF786479 EIB786479 ERX786479 FBT786479 FLP786479 FVL786479 GFH786479 GPD786479 GYZ786479 HIV786479 HSR786479 ICN786479 IMJ786479 IWF786479 JGB786479 JPX786479 JZT786479 KJP786479 KTL786479 LDH786479 LND786479 LWZ786479 MGV786479 MQR786479 NAN786479 NKJ786479 NUF786479 OEB786479 ONX786479 OXT786479 PHP786479 PRL786479 QBH786479 QLD786479 QUZ786479 REV786479 ROR786479 RYN786479 SIJ786479 SSF786479 TCB786479 TLX786479 TVT786479 UFP786479 UPL786479 UZH786479 VJD786479 VSZ786479 WCV786479 WMR786479 WWN786479 AF852015 KB852015 TX852015 ADT852015 ANP852015 AXL852015 BHH852015 BRD852015 CAZ852015 CKV852015 CUR852015 DEN852015 DOJ852015 DYF852015 EIB852015 ERX852015 FBT852015 FLP852015 FVL852015 GFH852015 GPD852015 GYZ852015 HIV852015 HSR852015 ICN852015 IMJ852015 IWF852015 JGB852015 JPX852015 JZT852015 KJP852015 KTL852015 LDH852015 LND852015 LWZ852015 MGV852015 MQR852015 NAN852015 NKJ852015 NUF852015 OEB852015 ONX852015 OXT852015 PHP852015 PRL852015 QBH852015 QLD852015 QUZ852015 REV852015 ROR852015 RYN852015 SIJ852015 SSF852015 TCB852015 TLX852015 TVT852015 UFP852015 UPL852015 UZH852015 VJD852015 VSZ852015 WCV852015 WMR852015 WWN852015 AF917551 KB917551 TX917551 ADT917551 ANP917551 AXL917551 BHH917551 BRD917551 CAZ917551 CKV917551 CUR917551 DEN917551 DOJ917551 DYF917551 EIB917551 ERX917551 FBT917551 FLP917551 FVL917551 GFH917551 GPD917551 GYZ917551 HIV917551 HSR917551 ICN917551 IMJ917551 IWF917551 JGB917551 JPX917551 JZT917551 KJP917551 KTL917551 LDH917551 LND917551 LWZ917551 MGV917551 MQR917551 NAN917551 NKJ917551 NUF917551 OEB917551 ONX917551 OXT917551 PHP917551 PRL917551 QBH917551 QLD917551 QUZ917551 REV917551 ROR917551 RYN917551 SIJ917551 SSF917551 TCB917551 TLX917551 TVT917551 UFP917551 UPL917551 UZH917551 VJD917551 VSZ917551 WCV917551 WMR917551 WWN917551 AF983087 KB983087 TX983087 ADT983087 ANP983087 AXL983087 BHH983087 BRD983087 CAZ983087 CKV983087 CUR983087 DEN983087 DOJ983087 DYF983087 EIB983087 ERX983087 FBT983087 FLP983087 FVL983087 GFH983087 GPD983087 GYZ983087 HIV983087 HSR983087 ICN983087 IMJ983087 IWF983087 JGB983087 JPX983087 JZT983087 KJP983087 KTL983087 LDH983087 LND983087 LWZ983087 MGV983087 MQR983087 NAN983087 NKJ983087 NUF983087 OEB983087 ONX983087 OXT983087 PHP983087 PRL983087 QBH983087 QLD983087 QUZ983087 REV983087 ROR983087 RYN983087 SIJ983087 SSF983087 TCB983087 TLX983087 TVT983087 UFP983087 UPL983087 UZH983087 VJD983087 VSZ983087 WCV983087 WMR983087 WWN983087 AD49 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AD65583 JZ65583 TV65583 ADR65583 ANN65583 AXJ65583 BHF65583 BRB65583 CAX65583 CKT65583 CUP65583 DEL65583 DOH65583 DYD65583 EHZ65583 ERV65583 FBR65583 FLN65583 FVJ65583 GFF65583 GPB65583 GYX65583 HIT65583 HSP65583 ICL65583 IMH65583 IWD65583 JFZ65583 JPV65583 JZR65583 KJN65583 KTJ65583 LDF65583 LNB65583 LWX65583 MGT65583 MQP65583 NAL65583 NKH65583 NUD65583 ODZ65583 ONV65583 OXR65583 PHN65583 PRJ65583 QBF65583 QLB65583 QUX65583 RET65583 ROP65583 RYL65583 SIH65583 SSD65583 TBZ65583 TLV65583 TVR65583 UFN65583 UPJ65583 UZF65583 VJB65583 VSX65583 WCT65583 WMP65583 WWL65583 AD131119 JZ131119 TV131119 ADR131119 ANN131119 AXJ131119 BHF131119 BRB131119 CAX131119 CKT131119 CUP131119 DEL131119 DOH131119 DYD131119 EHZ131119 ERV131119 FBR131119 FLN131119 FVJ131119 GFF131119 GPB131119 GYX131119 HIT131119 HSP131119 ICL131119 IMH131119 IWD131119 JFZ131119 JPV131119 JZR131119 KJN131119 KTJ131119 LDF131119 LNB131119 LWX131119 MGT131119 MQP131119 NAL131119 NKH131119 NUD131119 ODZ131119 ONV131119 OXR131119 PHN131119 PRJ131119 QBF131119 QLB131119 QUX131119 RET131119 ROP131119 RYL131119 SIH131119 SSD131119 TBZ131119 TLV131119 TVR131119 UFN131119 UPJ131119 UZF131119 VJB131119 VSX131119 WCT131119 WMP131119 WWL131119 AD196655 JZ196655 TV196655 ADR196655 ANN196655 AXJ196655 BHF196655 BRB196655 CAX196655 CKT196655 CUP196655 DEL196655 DOH196655 DYD196655 EHZ196655 ERV196655 FBR196655 FLN196655 FVJ196655 GFF196655 GPB196655 GYX196655 HIT196655 HSP196655 ICL196655 IMH196655 IWD196655 JFZ196655 JPV196655 JZR196655 KJN196655 KTJ196655 LDF196655 LNB196655 LWX196655 MGT196655 MQP196655 NAL196655 NKH196655 NUD196655 ODZ196655 ONV196655 OXR196655 PHN196655 PRJ196655 QBF196655 QLB196655 QUX196655 RET196655 ROP196655 RYL196655 SIH196655 SSD196655 TBZ196655 TLV196655 TVR196655 UFN196655 UPJ196655 UZF196655 VJB196655 VSX196655 WCT196655 WMP196655 WWL196655 AD262191 JZ262191 TV262191 ADR262191 ANN262191 AXJ262191 BHF262191 BRB262191 CAX262191 CKT262191 CUP262191 DEL262191 DOH262191 DYD262191 EHZ262191 ERV262191 FBR262191 FLN262191 FVJ262191 GFF262191 GPB262191 GYX262191 HIT262191 HSP262191 ICL262191 IMH262191 IWD262191 JFZ262191 JPV262191 JZR262191 KJN262191 KTJ262191 LDF262191 LNB262191 LWX262191 MGT262191 MQP262191 NAL262191 NKH262191 NUD262191 ODZ262191 ONV262191 OXR262191 PHN262191 PRJ262191 QBF262191 QLB262191 QUX262191 RET262191 ROP262191 RYL262191 SIH262191 SSD262191 TBZ262191 TLV262191 TVR262191 UFN262191 UPJ262191 UZF262191 VJB262191 VSX262191 WCT262191 WMP262191 WWL262191 AD327727 JZ327727 TV327727 ADR327727 ANN327727 AXJ327727 BHF327727 BRB327727 CAX327727 CKT327727 CUP327727 DEL327727 DOH327727 DYD327727 EHZ327727 ERV327727 FBR327727 FLN327727 FVJ327727 GFF327727 GPB327727 GYX327727 HIT327727 HSP327727 ICL327727 IMH327727 IWD327727 JFZ327727 JPV327727 JZR327727 KJN327727 KTJ327727 LDF327727 LNB327727 LWX327727 MGT327727 MQP327727 NAL327727 NKH327727 NUD327727 ODZ327727 ONV327727 OXR327727 PHN327727 PRJ327727 QBF327727 QLB327727 QUX327727 RET327727 ROP327727 RYL327727 SIH327727 SSD327727 TBZ327727 TLV327727 TVR327727 UFN327727 UPJ327727 UZF327727 VJB327727 VSX327727 WCT327727 WMP327727 WWL327727 AD393263 JZ393263 TV393263 ADR393263 ANN393263 AXJ393263 BHF393263 BRB393263 CAX393263 CKT393263 CUP393263 DEL393263 DOH393263 DYD393263 EHZ393263 ERV393263 FBR393263 FLN393263 FVJ393263 GFF393263 GPB393263 GYX393263 HIT393263 HSP393263 ICL393263 IMH393263 IWD393263 JFZ393263 JPV393263 JZR393263 KJN393263 KTJ393263 LDF393263 LNB393263 LWX393263 MGT393263 MQP393263 NAL393263 NKH393263 NUD393263 ODZ393263 ONV393263 OXR393263 PHN393263 PRJ393263 QBF393263 QLB393263 QUX393263 RET393263 ROP393263 RYL393263 SIH393263 SSD393263 TBZ393263 TLV393263 TVR393263 UFN393263 UPJ393263 UZF393263 VJB393263 VSX393263 WCT393263 WMP393263 WWL393263 AD458799 JZ458799 TV458799 ADR458799 ANN458799 AXJ458799 BHF458799 BRB458799 CAX458799 CKT458799 CUP458799 DEL458799 DOH458799 DYD458799 EHZ458799 ERV458799 FBR458799 FLN458799 FVJ458799 GFF458799 GPB458799 GYX458799 HIT458799 HSP458799 ICL458799 IMH458799 IWD458799 JFZ458799 JPV458799 JZR458799 KJN458799 KTJ458799 LDF458799 LNB458799 LWX458799 MGT458799 MQP458799 NAL458799 NKH458799 NUD458799 ODZ458799 ONV458799 OXR458799 PHN458799 PRJ458799 QBF458799 QLB458799 QUX458799 RET458799 ROP458799 RYL458799 SIH458799 SSD458799 TBZ458799 TLV458799 TVR458799 UFN458799 UPJ458799 UZF458799 VJB458799 VSX458799 WCT458799 WMP458799 WWL458799 AD524335 JZ524335 TV524335 ADR524335 ANN524335 AXJ524335 BHF524335 BRB524335 CAX524335 CKT524335 CUP524335 DEL524335 DOH524335 DYD524335 EHZ524335 ERV524335 FBR524335 FLN524335 FVJ524335 GFF524335 GPB524335 GYX524335 HIT524335 HSP524335 ICL524335 IMH524335 IWD524335 JFZ524335 JPV524335 JZR524335 KJN524335 KTJ524335 LDF524335 LNB524335 LWX524335 MGT524335 MQP524335 NAL524335 NKH524335 NUD524335 ODZ524335 ONV524335 OXR524335 PHN524335 PRJ524335 QBF524335 QLB524335 QUX524335 RET524335 ROP524335 RYL524335 SIH524335 SSD524335 TBZ524335 TLV524335 TVR524335 UFN524335 UPJ524335 UZF524335 VJB524335 VSX524335 WCT524335 WMP524335 WWL524335 AD589871 JZ589871 TV589871 ADR589871 ANN589871 AXJ589871 BHF589871 BRB589871 CAX589871 CKT589871 CUP589871 DEL589871 DOH589871 DYD589871 EHZ589871 ERV589871 FBR589871 FLN589871 FVJ589871 GFF589871 GPB589871 GYX589871 HIT589871 HSP589871 ICL589871 IMH589871 IWD589871 JFZ589871 JPV589871 JZR589871 KJN589871 KTJ589871 LDF589871 LNB589871 LWX589871 MGT589871 MQP589871 NAL589871 NKH589871 NUD589871 ODZ589871 ONV589871 OXR589871 PHN589871 PRJ589871 QBF589871 QLB589871 QUX589871 RET589871 ROP589871 RYL589871 SIH589871 SSD589871 TBZ589871 TLV589871 TVR589871 UFN589871 UPJ589871 UZF589871 VJB589871 VSX589871 WCT589871 WMP589871 WWL589871 AD655407 JZ655407 TV655407 ADR655407 ANN655407 AXJ655407 BHF655407 BRB655407 CAX655407 CKT655407 CUP655407 DEL655407 DOH655407 DYD655407 EHZ655407 ERV655407 FBR655407 FLN655407 FVJ655407 GFF655407 GPB655407 GYX655407 HIT655407 HSP655407 ICL655407 IMH655407 IWD655407 JFZ655407 JPV655407 JZR655407 KJN655407 KTJ655407 LDF655407 LNB655407 LWX655407 MGT655407 MQP655407 NAL655407 NKH655407 NUD655407 ODZ655407 ONV655407 OXR655407 PHN655407 PRJ655407 QBF655407 QLB655407 QUX655407 RET655407 ROP655407 RYL655407 SIH655407 SSD655407 TBZ655407 TLV655407 TVR655407 UFN655407 UPJ655407 UZF655407 VJB655407 VSX655407 WCT655407 WMP655407 WWL655407 AD720943 JZ720943 TV720943 ADR720943 ANN720943 AXJ720943 BHF720943 BRB720943 CAX720943 CKT720943 CUP720943 DEL720943 DOH720943 DYD720943 EHZ720943 ERV720943 FBR720943 FLN720943 FVJ720943 GFF720943 GPB720943 GYX720943 HIT720943 HSP720943 ICL720943 IMH720943 IWD720943 JFZ720943 JPV720943 JZR720943 KJN720943 KTJ720943 LDF720943 LNB720943 LWX720943 MGT720943 MQP720943 NAL720943 NKH720943 NUD720943 ODZ720943 ONV720943 OXR720943 PHN720943 PRJ720943 QBF720943 QLB720943 QUX720943 RET720943 ROP720943 RYL720943 SIH720943 SSD720943 TBZ720943 TLV720943 TVR720943 UFN720943 UPJ720943 UZF720943 VJB720943 VSX720943 WCT720943 WMP720943 WWL720943 AD786479 JZ786479 TV786479 ADR786479 ANN786479 AXJ786479 BHF786479 BRB786479 CAX786479 CKT786479 CUP786479 DEL786479 DOH786479 DYD786479 EHZ786479 ERV786479 FBR786479 FLN786479 FVJ786479 GFF786479 GPB786479 GYX786479 HIT786479 HSP786479 ICL786479 IMH786479 IWD786479 JFZ786479 JPV786479 JZR786479 KJN786479 KTJ786479 LDF786479 LNB786479 LWX786479 MGT786479 MQP786479 NAL786479 NKH786479 NUD786479 ODZ786479 ONV786479 OXR786479 PHN786479 PRJ786479 QBF786479 QLB786479 QUX786479 RET786479 ROP786479 RYL786479 SIH786479 SSD786479 TBZ786479 TLV786479 TVR786479 UFN786479 UPJ786479 UZF786479 VJB786479 VSX786479 WCT786479 WMP786479 WWL786479 AD852015 JZ852015 TV852015 ADR852015 ANN852015 AXJ852015 BHF852015 BRB852015 CAX852015 CKT852015 CUP852015 DEL852015 DOH852015 DYD852015 EHZ852015 ERV852015 FBR852015 FLN852015 FVJ852015 GFF852015 GPB852015 GYX852015 HIT852015 HSP852015 ICL852015 IMH852015 IWD852015 JFZ852015 JPV852015 JZR852015 KJN852015 KTJ852015 LDF852015 LNB852015 LWX852015 MGT852015 MQP852015 NAL852015 NKH852015 NUD852015 ODZ852015 ONV852015 OXR852015 PHN852015 PRJ852015 QBF852015 QLB852015 QUX852015 RET852015 ROP852015 RYL852015 SIH852015 SSD852015 TBZ852015 TLV852015 TVR852015 UFN852015 UPJ852015 UZF852015 VJB852015 VSX852015 WCT852015 WMP852015 WWL852015 AD917551 JZ917551 TV917551 ADR917551 ANN917551 AXJ917551 BHF917551 BRB917551 CAX917551 CKT917551 CUP917551 DEL917551 DOH917551 DYD917551 EHZ917551 ERV917551 FBR917551 FLN917551 FVJ917551 GFF917551 GPB917551 GYX917551 HIT917551 HSP917551 ICL917551 IMH917551 IWD917551 JFZ917551 JPV917551 JZR917551 KJN917551 KTJ917551 LDF917551 LNB917551 LWX917551 MGT917551 MQP917551 NAL917551 NKH917551 NUD917551 ODZ917551 ONV917551 OXR917551 PHN917551 PRJ917551 QBF917551 QLB917551 QUX917551 RET917551 ROP917551 RYL917551 SIH917551 SSD917551 TBZ917551 TLV917551 TVR917551 UFN917551 UPJ917551 UZF917551 VJB917551 VSX917551 WCT917551 WMP917551 WWL917551 AD983087 JZ983087 TV983087 ADR983087 ANN983087 AXJ983087 BHF983087 BRB983087 CAX983087 CKT983087 CUP983087 DEL983087 DOH983087 DYD983087 EHZ983087 ERV983087 FBR983087 FLN983087 FVJ983087 GFF983087 GPB983087 GYX983087 HIT983087 HSP983087 ICL983087 IMH983087 IWD983087 JFZ983087 JPV983087 JZR983087 KJN983087 KTJ983087 LDF983087 LNB983087 LWX983087 MGT983087 MQP983087 NAL983087 NKH983087 NUD983087 ODZ983087 ONV983087 OXR983087 PHN983087 PRJ983087 QBF983087 QLB983087 QUX983087 RET983087 ROP983087 RYL983087 SIH983087 SSD983087 TBZ983087 TLV983087 TVR983087 UFN983087 UPJ983087 UZF983087 VJB983087 VSX983087 WCT983087 WMP983087 WWL983087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B1:AG72"/>
  <sheetViews>
    <sheetView view="pageBreakPreview" zoomScaleNormal="100" zoomScaleSheetLayoutView="100" workbookViewId="0">
      <selection activeCell="R2" sqref="R2"/>
    </sheetView>
  </sheetViews>
  <sheetFormatPr defaultColWidth="3.125" defaultRowHeight="13.5" x14ac:dyDescent="0.15"/>
  <cols>
    <col min="1" max="1" width="1.125" style="149" customWidth="1"/>
    <col min="2" max="2" width="2.75" style="148" customWidth="1"/>
    <col min="3" max="6" width="3.125" style="149"/>
    <col min="7" max="7" width="1.25" style="149" customWidth="1"/>
    <col min="8" max="26" width="3.125" style="149"/>
    <col min="27" max="32" width="3.625" style="149" customWidth="1"/>
    <col min="33" max="33" width="1.125" style="149" customWidth="1"/>
    <col min="34" max="256" width="3.125" style="149"/>
    <col min="257" max="257" width="1.125" style="149" customWidth="1"/>
    <col min="258" max="258" width="2.75" style="149" customWidth="1"/>
    <col min="259" max="262" width="3.125" style="149"/>
    <col min="263" max="263" width="1.25" style="149" customWidth="1"/>
    <col min="264" max="282" width="3.125" style="149"/>
    <col min="283" max="288" width="3.625" style="149" customWidth="1"/>
    <col min="289" max="289" width="1.125" style="149" customWidth="1"/>
    <col min="290" max="512" width="3.125" style="149"/>
    <col min="513" max="513" width="1.125" style="149" customWidth="1"/>
    <col min="514" max="514" width="2.75" style="149" customWidth="1"/>
    <col min="515" max="518" width="3.125" style="149"/>
    <col min="519" max="519" width="1.25" style="149" customWidth="1"/>
    <col min="520" max="538" width="3.125" style="149"/>
    <col min="539" max="544" width="3.625" style="149" customWidth="1"/>
    <col min="545" max="545" width="1.125" style="149" customWidth="1"/>
    <col min="546" max="768" width="3.125" style="149"/>
    <col min="769" max="769" width="1.125" style="149" customWidth="1"/>
    <col min="770" max="770" width="2.75" style="149" customWidth="1"/>
    <col min="771" max="774" width="3.125" style="149"/>
    <col min="775" max="775" width="1.25" style="149" customWidth="1"/>
    <col min="776" max="794" width="3.125" style="149"/>
    <col min="795" max="800" width="3.625" style="149" customWidth="1"/>
    <col min="801" max="801" width="1.125" style="149" customWidth="1"/>
    <col min="802" max="1024" width="3.125" style="149"/>
    <col min="1025" max="1025" width="1.125" style="149" customWidth="1"/>
    <col min="1026" max="1026" width="2.75" style="149" customWidth="1"/>
    <col min="1027" max="1030" width="3.125" style="149"/>
    <col min="1031" max="1031" width="1.25" style="149" customWidth="1"/>
    <col min="1032" max="1050" width="3.125" style="149"/>
    <col min="1051" max="1056" width="3.625" style="149" customWidth="1"/>
    <col min="1057" max="1057" width="1.125" style="149" customWidth="1"/>
    <col min="1058" max="1280" width="3.125" style="149"/>
    <col min="1281" max="1281" width="1.125" style="149" customWidth="1"/>
    <col min="1282" max="1282" width="2.75" style="149" customWidth="1"/>
    <col min="1283" max="1286" width="3.125" style="149"/>
    <col min="1287" max="1287" width="1.25" style="149" customWidth="1"/>
    <col min="1288" max="1306" width="3.125" style="149"/>
    <col min="1307" max="1312" width="3.625" style="149" customWidth="1"/>
    <col min="1313" max="1313" width="1.125" style="149" customWidth="1"/>
    <col min="1314" max="1536" width="3.125" style="149"/>
    <col min="1537" max="1537" width="1.125" style="149" customWidth="1"/>
    <col min="1538" max="1538" width="2.75" style="149" customWidth="1"/>
    <col min="1539" max="1542" width="3.125" style="149"/>
    <col min="1543" max="1543" width="1.25" style="149" customWidth="1"/>
    <col min="1544" max="1562" width="3.125" style="149"/>
    <col min="1563" max="1568" width="3.625" style="149" customWidth="1"/>
    <col min="1569" max="1569" width="1.125" style="149" customWidth="1"/>
    <col min="1570" max="1792" width="3.125" style="149"/>
    <col min="1793" max="1793" width="1.125" style="149" customWidth="1"/>
    <col min="1794" max="1794" width="2.75" style="149" customWidth="1"/>
    <col min="1795" max="1798" width="3.125" style="149"/>
    <col min="1799" max="1799" width="1.25" style="149" customWidth="1"/>
    <col min="1800" max="1818" width="3.125" style="149"/>
    <col min="1819" max="1824" width="3.625" style="149" customWidth="1"/>
    <col min="1825" max="1825" width="1.125" style="149" customWidth="1"/>
    <col min="1826" max="2048" width="3.125" style="149"/>
    <col min="2049" max="2049" width="1.125" style="149" customWidth="1"/>
    <col min="2050" max="2050" width="2.75" style="149" customWidth="1"/>
    <col min="2051" max="2054" width="3.125" style="149"/>
    <col min="2055" max="2055" width="1.25" style="149" customWidth="1"/>
    <col min="2056" max="2074" width="3.125" style="149"/>
    <col min="2075" max="2080" width="3.625" style="149" customWidth="1"/>
    <col min="2081" max="2081" width="1.125" style="149" customWidth="1"/>
    <col min="2082" max="2304" width="3.125" style="149"/>
    <col min="2305" max="2305" width="1.125" style="149" customWidth="1"/>
    <col min="2306" max="2306" width="2.75" style="149" customWidth="1"/>
    <col min="2307" max="2310" width="3.125" style="149"/>
    <col min="2311" max="2311" width="1.25" style="149" customWidth="1"/>
    <col min="2312" max="2330" width="3.125" style="149"/>
    <col min="2331" max="2336" width="3.625" style="149" customWidth="1"/>
    <col min="2337" max="2337" width="1.125" style="149" customWidth="1"/>
    <col min="2338" max="2560" width="3.125" style="149"/>
    <col min="2561" max="2561" width="1.125" style="149" customWidth="1"/>
    <col min="2562" max="2562" width="2.75" style="149" customWidth="1"/>
    <col min="2563" max="2566" width="3.125" style="149"/>
    <col min="2567" max="2567" width="1.25" style="149" customWidth="1"/>
    <col min="2568" max="2586" width="3.125" style="149"/>
    <col min="2587" max="2592" width="3.625" style="149" customWidth="1"/>
    <col min="2593" max="2593" width="1.125" style="149" customWidth="1"/>
    <col min="2594" max="2816" width="3.125" style="149"/>
    <col min="2817" max="2817" width="1.125" style="149" customWidth="1"/>
    <col min="2818" max="2818" width="2.75" style="149" customWidth="1"/>
    <col min="2819" max="2822" width="3.125" style="149"/>
    <col min="2823" max="2823" width="1.25" style="149" customWidth="1"/>
    <col min="2824" max="2842" width="3.125" style="149"/>
    <col min="2843" max="2848" width="3.625" style="149" customWidth="1"/>
    <col min="2849" max="2849" width="1.125" style="149" customWidth="1"/>
    <col min="2850" max="3072" width="3.125" style="149"/>
    <col min="3073" max="3073" width="1.125" style="149" customWidth="1"/>
    <col min="3074" max="3074" width="2.75" style="149" customWidth="1"/>
    <col min="3075" max="3078" width="3.125" style="149"/>
    <col min="3079" max="3079" width="1.25" style="149" customWidth="1"/>
    <col min="3080" max="3098" width="3.125" style="149"/>
    <col min="3099" max="3104" width="3.625" style="149" customWidth="1"/>
    <col min="3105" max="3105" width="1.125" style="149" customWidth="1"/>
    <col min="3106" max="3328" width="3.125" style="149"/>
    <col min="3329" max="3329" width="1.125" style="149" customWidth="1"/>
    <col min="3330" max="3330" width="2.75" style="149" customWidth="1"/>
    <col min="3331" max="3334" width="3.125" style="149"/>
    <col min="3335" max="3335" width="1.25" style="149" customWidth="1"/>
    <col min="3336" max="3354" width="3.125" style="149"/>
    <col min="3355" max="3360" width="3.625" style="149" customWidth="1"/>
    <col min="3361" max="3361" width="1.125" style="149" customWidth="1"/>
    <col min="3362" max="3584" width="3.125" style="149"/>
    <col min="3585" max="3585" width="1.125" style="149" customWidth="1"/>
    <col min="3586" max="3586" width="2.75" style="149" customWidth="1"/>
    <col min="3587" max="3590" width="3.125" style="149"/>
    <col min="3591" max="3591" width="1.25" style="149" customWidth="1"/>
    <col min="3592" max="3610" width="3.125" style="149"/>
    <col min="3611" max="3616" width="3.625" style="149" customWidth="1"/>
    <col min="3617" max="3617" width="1.125" style="149" customWidth="1"/>
    <col min="3618" max="3840" width="3.125" style="149"/>
    <col min="3841" max="3841" width="1.125" style="149" customWidth="1"/>
    <col min="3842" max="3842" width="2.75" style="149" customWidth="1"/>
    <col min="3843" max="3846" width="3.125" style="149"/>
    <col min="3847" max="3847" width="1.25" style="149" customWidth="1"/>
    <col min="3848" max="3866" width="3.125" style="149"/>
    <col min="3867" max="3872" width="3.625" style="149" customWidth="1"/>
    <col min="3873" max="3873" width="1.125" style="149" customWidth="1"/>
    <col min="3874" max="4096" width="3.125" style="149"/>
    <col min="4097" max="4097" width="1.125" style="149" customWidth="1"/>
    <col min="4098" max="4098" width="2.75" style="149" customWidth="1"/>
    <col min="4099" max="4102" width="3.125" style="149"/>
    <col min="4103" max="4103" width="1.25" style="149" customWidth="1"/>
    <col min="4104" max="4122" width="3.125" style="149"/>
    <col min="4123" max="4128" width="3.625" style="149" customWidth="1"/>
    <col min="4129" max="4129" width="1.125" style="149" customWidth="1"/>
    <col min="4130" max="4352" width="3.125" style="149"/>
    <col min="4353" max="4353" width="1.125" style="149" customWidth="1"/>
    <col min="4354" max="4354" width="2.75" style="149" customWidth="1"/>
    <col min="4355" max="4358" width="3.125" style="149"/>
    <col min="4359" max="4359" width="1.25" style="149" customWidth="1"/>
    <col min="4360" max="4378" width="3.125" style="149"/>
    <col min="4379" max="4384" width="3.625" style="149" customWidth="1"/>
    <col min="4385" max="4385" width="1.125" style="149" customWidth="1"/>
    <col min="4386" max="4608" width="3.125" style="149"/>
    <col min="4609" max="4609" width="1.125" style="149" customWidth="1"/>
    <col min="4610" max="4610" width="2.75" style="149" customWidth="1"/>
    <col min="4611" max="4614" width="3.125" style="149"/>
    <col min="4615" max="4615" width="1.25" style="149" customWidth="1"/>
    <col min="4616" max="4634" width="3.125" style="149"/>
    <col min="4635" max="4640" width="3.625" style="149" customWidth="1"/>
    <col min="4641" max="4641" width="1.125" style="149" customWidth="1"/>
    <col min="4642" max="4864" width="3.125" style="149"/>
    <col min="4865" max="4865" width="1.125" style="149" customWidth="1"/>
    <col min="4866" max="4866" width="2.75" style="149" customWidth="1"/>
    <col min="4867" max="4870" width="3.125" style="149"/>
    <col min="4871" max="4871" width="1.25" style="149" customWidth="1"/>
    <col min="4872" max="4890" width="3.125" style="149"/>
    <col min="4891" max="4896" width="3.625" style="149" customWidth="1"/>
    <col min="4897" max="4897" width="1.125" style="149" customWidth="1"/>
    <col min="4898" max="5120" width="3.125" style="149"/>
    <col min="5121" max="5121" width="1.125" style="149" customWidth="1"/>
    <col min="5122" max="5122" width="2.75" style="149" customWidth="1"/>
    <col min="5123" max="5126" width="3.125" style="149"/>
    <col min="5127" max="5127" width="1.25" style="149" customWidth="1"/>
    <col min="5128" max="5146" width="3.125" style="149"/>
    <col min="5147" max="5152" width="3.625" style="149" customWidth="1"/>
    <col min="5153" max="5153" width="1.125" style="149" customWidth="1"/>
    <col min="5154" max="5376" width="3.125" style="149"/>
    <col min="5377" max="5377" width="1.125" style="149" customWidth="1"/>
    <col min="5378" max="5378" width="2.75" style="149" customWidth="1"/>
    <col min="5379" max="5382" width="3.125" style="149"/>
    <col min="5383" max="5383" width="1.25" style="149" customWidth="1"/>
    <col min="5384" max="5402" width="3.125" style="149"/>
    <col min="5403" max="5408" width="3.625" style="149" customWidth="1"/>
    <col min="5409" max="5409" width="1.125" style="149" customWidth="1"/>
    <col min="5410" max="5632" width="3.125" style="149"/>
    <col min="5633" max="5633" width="1.125" style="149" customWidth="1"/>
    <col min="5634" max="5634" width="2.75" style="149" customWidth="1"/>
    <col min="5635" max="5638" width="3.125" style="149"/>
    <col min="5639" max="5639" width="1.25" style="149" customWidth="1"/>
    <col min="5640" max="5658" width="3.125" style="149"/>
    <col min="5659" max="5664" width="3.625" style="149" customWidth="1"/>
    <col min="5665" max="5665" width="1.125" style="149" customWidth="1"/>
    <col min="5666" max="5888" width="3.125" style="149"/>
    <col min="5889" max="5889" width="1.125" style="149" customWidth="1"/>
    <col min="5890" max="5890" width="2.75" style="149" customWidth="1"/>
    <col min="5891" max="5894" width="3.125" style="149"/>
    <col min="5895" max="5895" width="1.25" style="149" customWidth="1"/>
    <col min="5896" max="5914" width="3.125" style="149"/>
    <col min="5915" max="5920" width="3.625" style="149" customWidth="1"/>
    <col min="5921" max="5921" width="1.125" style="149" customWidth="1"/>
    <col min="5922" max="6144" width="3.125" style="149"/>
    <col min="6145" max="6145" width="1.125" style="149" customWidth="1"/>
    <col min="6146" max="6146" width="2.75" style="149" customWidth="1"/>
    <col min="6147" max="6150" width="3.125" style="149"/>
    <col min="6151" max="6151" width="1.25" style="149" customWidth="1"/>
    <col min="6152" max="6170" width="3.125" style="149"/>
    <col min="6171" max="6176" width="3.625" style="149" customWidth="1"/>
    <col min="6177" max="6177" width="1.125" style="149" customWidth="1"/>
    <col min="6178" max="6400" width="3.125" style="149"/>
    <col min="6401" max="6401" width="1.125" style="149" customWidth="1"/>
    <col min="6402" max="6402" width="2.75" style="149" customWidth="1"/>
    <col min="6403" max="6406" width="3.125" style="149"/>
    <col min="6407" max="6407" width="1.25" style="149" customWidth="1"/>
    <col min="6408" max="6426" width="3.125" style="149"/>
    <col min="6427" max="6432" width="3.625" style="149" customWidth="1"/>
    <col min="6433" max="6433" width="1.125" style="149" customWidth="1"/>
    <col min="6434" max="6656" width="3.125" style="149"/>
    <col min="6657" max="6657" width="1.125" style="149" customWidth="1"/>
    <col min="6658" max="6658" width="2.75" style="149" customWidth="1"/>
    <col min="6659" max="6662" width="3.125" style="149"/>
    <col min="6663" max="6663" width="1.25" style="149" customWidth="1"/>
    <col min="6664" max="6682" width="3.125" style="149"/>
    <col min="6683" max="6688" width="3.625" style="149" customWidth="1"/>
    <col min="6689" max="6689" width="1.125" style="149" customWidth="1"/>
    <col min="6690" max="6912" width="3.125" style="149"/>
    <col min="6913" max="6913" width="1.125" style="149" customWidth="1"/>
    <col min="6914" max="6914" width="2.75" style="149" customWidth="1"/>
    <col min="6915" max="6918" width="3.125" style="149"/>
    <col min="6919" max="6919" width="1.25" style="149" customWidth="1"/>
    <col min="6920" max="6938" width="3.125" style="149"/>
    <col min="6939" max="6944" width="3.625" style="149" customWidth="1"/>
    <col min="6945" max="6945" width="1.125" style="149" customWidth="1"/>
    <col min="6946" max="7168" width="3.125" style="149"/>
    <col min="7169" max="7169" width="1.125" style="149" customWidth="1"/>
    <col min="7170" max="7170" width="2.75" style="149" customWidth="1"/>
    <col min="7171" max="7174" width="3.125" style="149"/>
    <col min="7175" max="7175" width="1.25" style="149" customWidth="1"/>
    <col min="7176" max="7194" width="3.125" style="149"/>
    <col min="7195" max="7200" width="3.625" style="149" customWidth="1"/>
    <col min="7201" max="7201" width="1.125" style="149" customWidth="1"/>
    <col min="7202" max="7424" width="3.125" style="149"/>
    <col min="7425" max="7425" width="1.125" style="149" customWidth="1"/>
    <col min="7426" max="7426" width="2.75" style="149" customWidth="1"/>
    <col min="7427" max="7430" width="3.125" style="149"/>
    <col min="7431" max="7431" width="1.25" style="149" customWidth="1"/>
    <col min="7432" max="7450" width="3.125" style="149"/>
    <col min="7451" max="7456" width="3.625" style="149" customWidth="1"/>
    <col min="7457" max="7457" width="1.125" style="149" customWidth="1"/>
    <col min="7458" max="7680" width="3.125" style="149"/>
    <col min="7681" max="7681" width="1.125" style="149" customWidth="1"/>
    <col min="7682" max="7682" width="2.75" style="149" customWidth="1"/>
    <col min="7683" max="7686" width="3.125" style="149"/>
    <col min="7687" max="7687" width="1.25" style="149" customWidth="1"/>
    <col min="7688" max="7706" width="3.125" style="149"/>
    <col min="7707" max="7712" width="3.625" style="149" customWidth="1"/>
    <col min="7713" max="7713" width="1.125" style="149" customWidth="1"/>
    <col min="7714" max="7936" width="3.125" style="149"/>
    <col min="7937" max="7937" width="1.125" style="149" customWidth="1"/>
    <col min="7938" max="7938" width="2.75" style="149" customWidth="1"/>
    <col min="7939" max="7942" width="3.125" style="149"/>
    <col min="7943" max="7943" width="1.25" style="149" customWidth="1"/>
    <col min="7944" max="7962" width="3.125" style="149"/>
    <col min="7963" max="7968" width="3.625" style="149" customWidth="1"/>
    <col min="7969" max="7969" width="1.125" style="149" customWidth="1"/>
    <col min="7970" max="8192" width="3.125" style="149"/>
    <col min="8193" max="8193" width="1.125" style="149" customWidth="1"/>
    <col min="8194" max="8194" width="2.75" style="149" customWidth="1"/>
    <col min="8195" max="8198" width="3.125" style="149"/>
    <col min="8199" max="8199" width="1.25" style="149" customWidth="1"/>
    <col min="8200" max="8218" width="3.125" style="149"/>
    <col min="8219" max="8224" width="3.625" style="149" customWidth="1"/>
    <col min="8225" max="8225" width="1.125" style="149" customWidth="1"/>
    <col min="8226" max="8448" width="3.125" style="149"/>
    <col min="8449" max="8449" width="1.125" style="149" customWidth="1"/>
    <col min="8450" max="8450" width="2.75" style="149" customWidth="1"/>
    <col min="8451" max="8454" width="3.125" style="149"/>
    <col min="8455" max="8455" width="1.25" style="149" customWidth="1"/>
    <col min="8456" max="8474" width="3.125" style="149"/>
    <col min="8475" max="8480" width="3.625" style="149" customWidth="1"/>
    <col min="8481" max="8481" width="1.125" style="149" customWidth="1"/>
    <col min="8482" max="8704" width="3.125" style="149"/>
    <col min="8705" max="8705" width="1.125" style="149" customWidth="1"/>
    <col min="8706" max="8706" width="2.75" style="149" customWidth="1"/>
    <col min="8707" max="8710" width="3.125" style="149"/>
    <col min="8711" max="8711" width="1.25" style="149" customWidth="1"/>
    <col min="8712" max="8730" width="3.125" style="149"/>
    <col min="8731" max="8736" width="3.625" style="149" customWidth="1"/>
    <col min="8737" max="8737" width="1.125" style="149" customWidth="1"/>
    <col min="8738" max="8960" width="3.125" style="149"/>
    <col min="8961" max="8961" width="1.125" style="149" customWidth="1"/>
    <col min="8962" max="8962" width="2.75" style="149" customWidth="1"/>
    <col min="8963" max="8966" width="3.125" style="149"/>
    <col min="8967" max="8967" width="1.25" style="149" customWidth="1"/>
    <col min="8968" max="8986" width="3.125" style="149"/>
    <col min="8987" max="8992" width="3.625" style="149" customWidth="1"/>
    <col min="8993" max="8993" width="1.125" style="149" customWidth="1"/>
    <col min="8994" max="9216" width="3.125" style="149"/>
    <col min="9217" max="9217" width="1.125" style="149" customWidth="1"/>
    <col min="9218" max="9218" width="2.75" style="149" customWidth="1"/>
    <col min="9219" max="9222" width="3.125" style="149"/>
    <col min="9223" max="9223" width="1.25" style="149" customWidth="1"/>
    <col min="9224" max="9242" width="3.125" style="149"/>
    <col min="9243" max="9248" width="3.625" style="149" customWidth="1"/>
    <col min="9249" max="9249" width="1.125" style="149" customWidth="1"/>
    <col min="9250" max="9472" width="3.125" style="149"/>
    <col min="9473" max="9473" width="1.125" style="149" customWidth="1"/>
    <col min="9474" max="9474" width="2.75" style="149" customWidth="1"/>
    <col min="9475" max="9478" width="3.125" style="149"/>
    <col min="9479" max="9479" width="1.25" style="149" customWidth="1"/>
    <col min="9480" max="9498" width="3.125" style="149"/>
    <col min="9499" max="9504" width="3.625" style="149" customWidth="1"/>
    <col min="9505" max="9505" width="1.125" style="149" customWidth="1"/>
    <col min="9506" max="9728" width="3.125" style="149"/>
    <col min="9729" max="9729" width="1.125" style="149" customWidth="1"/>
    <col min="9730" max="9730" width="2.75" style="149" customWidth="1"/>
    <col min="9731" max="9734" width="3.125" style="149"/>
    <col min="9735" max="9735" width="1.25" style="149" customWidth="1"/>
    <col min="9736" max="9754" width="3.125" style="149"/>
    <col min="9755" max="9760" width="3.625" style="149" customWidth="1"/>
    <col min="9761" max="9761" width="1.125" style="149" customWidth="1"/>
    <col min="9762" max="9984" width="3.125" style="149"/>
    <col min="9985" max="9985" width="1.125" style="149" customWidth="1"/>
    <col min="9986" max="9986" width="2.75" style="149" customWidth="1"/>
    <col min="9987" max="9990" width="3.125" style="149"/>
    <col min="9991" max="9991" width="1.25" style="149" customWidth="1"/>
    <col min="9992" max="10010" width="3.125" style="149"/>
    <col min="10011" max="10016" width="3.625" style="149" customWidth="1"/>
    <col min="10017" max="10017" width="1.125" style="149" customWidth="1"/>
    <col min="10018" max="10240" width="3.125" style="149"/>
    <col min="10241" max="10241" width="1.125" style="149" customWidth="1"/>
    <col min="10242" max="10242" width="2.75" style="149" customWidth="1"/>
    <col min="10243" max="10246" width="3.125" style="149"/>
    <col min="10247" max="10247" width="1.25" style="149" customWidth="1"/>
    <col min="10248" max="10266" width="3.125" style="149"/>
    <col min="10267" max="10272" width="3.625" style="149" customWidth="1"/>
    <col min="10273" max="10273" width="1.125" style="149" customWidth="1"/>
    <col min="10274" max="10496" width="3.125" style="149"/>
    <col min="10497" max="10497" width="1.125" style="149" customWidth="1"/>
    <col min="10498" max="10498" width="2.75" style="149" customWidth="1"/>
    <col min="10499" max="10502" width="3.125" style="149"/>
    <col min="10503" max="10503" width="1.25" style="149" customWidth="1"/>
    <col min="10504" max="10522" width="3.125" style="149"/>
    <col min="10523" max="10528" width="3.625" style="149" customWidth="1"/>
    <col min="10529" max="10529" width="1.125" style="149" customWidth="1"/>
    <col min="10530" max="10752" width="3.125" style="149"/>
    <col min="10753" max="10753" width="1.125" style="149" customWidth="1"/>
    <col min="10754" max="10754" width="2.75" style="149" customWidth="1"/>
    <col min="10755" max="10758" width="3.125" style="149"/>
    <col min="10759" max="10759" width="1.25" style="149" customWidth="1"/>
    <col min="10760" max="10778" width="3.125" style="149"/>
    <col min="10779" max="10784" width="3.625" style="149" customWidth="1"/>
    <col min="10785" max="10785" width="1.125" style="149" customWidth="1"/>
    <col min="10786" max="11008" width="3.125" style="149"/>
    <col min="11009" max="11009" width="1.125" style="149" customWidth="1"/>
    <col min="11010" max="11010" width="2.75" style="149" customWidth="1"/>
    <col min="11011" max="11014" width="3.125" style="149"/>
    <col min="11015" max="11015" width="1.25" style="149" customWidth="1"/>
    <col min="11016" max="11034" width="3.125" style="149"/>
    <col min="11035" max="11040" width="3.625" style="149" customWidth="1"/>
    <col min="11041" max="11041" width="1.125" style="149" customWidth="1"/>
    <col min="11042" max="11264" width="3.125" style="149"/>
    <col min="11265" max="11265" width="1.125" style="149" customWidth="1"/>
    <col min="11266" max="11266" width="2.75" style="149" customWidth="1"/>
    <col min="11267" max="11270" width="3.125" style="149"/>
    <col min="11271" max="11271" width="1.25" style="149" customWidth="1"/>
    <col min="11272" max="11290" width="3.125" style="149"/>
    <col min="11291" max="11296" width="3.625" style="149" customWidth="1"/>
    <col min="11297" max="11297" width="1.125" style="149" customWidth="1"/>
    <col min="11298" max="11520" width="3.125" style="149"/>
    <col min="11521" max="11521" width="1.125" style="149" customWidth="1"/>
    <col min="11522" max="11522" width="2.75" style="149" customWidth="1"/>
    <col min="11523" max="11526" width="3.125" style="149"/>
    <col min="11527" max="11527" width="1.25" style="149" customWidth="1"/>
    <col min="11528" max="11546" width="3.125" style="149"/>
    <col min="11547" max="11552" width="3.625" style="149" customWidth="1"/>
    <col min="11553" max="11553" width="1.125" style="149" customWidth="1"/>
    <col min="11554" max="11776" width="3.125" style="149"/>
    <col min="11777" max="11777" width="1.125" style="149" customWidth="1"/>
    <col min="11778" max="11778" width="2.75" style="149" customWidth="1"/>
    <col min="11779" max="11782" width="3.125" style="149"/>
    <col min="11783" max="11783" width="1.25" style="149" customWidth="1"/>
    <col min="11784" max="11802" width="3.125" style="149"/>
    <col min="11803" max="11808" width="3.625" style="149" customWidth="1"/>
    <col min="11809" max="11809" width="1.125" style="149" customWidth="1"/>
    <col min="11810" max="12032" width="3.125" style="149"/>
    <col min="12033" max="12033" width="1.125" style="149" customWidth="1"/>
    <col min="12034" max="12034" width="2.75" style="149" customWidth="1"/>
    <col min="12035" max="12038" width="3.125" style="149"/>
    <col min="12039" max="12039" width="1.25" style="149" customWidth="1"/>
    <col min="12040" max="12058" width="3.125" style="149"/>
    <col min="12059" max="12064" width="3.625" style="149" customWidth="1"/>
    <col min="12065" max="12065" width="1.125" style="149" customWidth="1"/>
    <col min="12066" max="12288" width="3.125" style="149"/>
    <col min="12289" max="12289" width="1.125" style="149" customWidth="1"/>
    <col min="12290" max="12290" width="2.75" style="149" customWidth="1"/>
    <col min="12291" max="12294" width="3.125" style="149"/>
    <col min="12295" max="12295" width="1.25" style="149" customWidth="1"/>
    <col min="12296" max="12314" width="3.125" style="149"/>
    <col min="12315" max="12320" width="3.625" style="149" customWidth="1"/>
    <col min="12321" max="12321" width="1.125" style="149" customWidth="1"/>
    <col min="12322" max="12544" width="3.125" style="149"/>
    <col min="12545" max="12545" width="1.125" style="149" customWidth="1"/>
    <col min="12546" max="12546" width="2.75" style="149" customWidth="1"/>
    <col min="12547" max="12550" width="3.125" style="149"/>
    <col min="12551" max="12551" width="1.25" style="149" customWidth="1"/>
    <col min="12552" max="12570" width="3.125" style="149"/>
    <col min="12571" max="12576" width="3.625" style="149" customWidth="1"/>
    <col min="12577" max="12577" width="1.125" style="149" customWidth="1"/>
    <col min="12578" max="12800" width="3.125" style="149"/>
    <col min="12801" max="12801" width="1.125" style="149" customWidth="1"/>
    <col min="12802" max="12802" width="2.75" style="149" customWidth="1"/>
    <col min="12803" max="12806" width="3.125" style="149"/>
    <col min="12807" max="12807" width="1.25" style="149" customWidth="1"/>
    <col min="12808" max="12826" width="3.125" style="149"/>
    <col min="12827" max="12832" width="3.625" style="149" customWidth="1"/>
    <col min="12833" max="12833" width="1.125" style="149" customWidth="1"/>
    <col min="12834" max="13056" width="3.125" style="149"/>
    <col min="13057" max="13057" width="1.125" style="149" customWidth="1"/>
    <col min="13058" max="13058" width="2.75" style="149" customWidth="1"/>
    <col min="13059" max="13062" width="3.125" style="149"/>
    <col min="13063" max="13063" width="1.25" style="149" customWidth="1"/>
    <col min="13064" max="13082" width="3.125" style="149"/>
    <col min="13083" max="13088" width="3.625" style="149" customWidth="1"/>
    <col min="13089" max="13089" width="1.125" style="149" customWidth="1"/>
    <col min="13090" max="13312" width="3.125" style="149"/>
    <col min="13313" max="13313" width="1.125" style="149" customWidth="1"/>
    <col min="13314" max="13314" width="2.75" style="149" customWidth="1"/>
    <col min="13315" max="13318" width="3.125" style="149"/>
    <col min="13319" max="13319" width="1.25" style="149" customWidth="1"/>
    <col min="13320" max="13338" width="3.125" style="149"/>
    <col min="13339" max="13344" width="3.625" style="149" customWidth="1"/>
    <col min="13345" max="13345" width="1.125" style="149" customWidth="1"/>
    <col min="13346" max="13568" width="3.125" style="149"/>
    <col min="13569" max="13569" width="1.125" style="149" customWidth="1"/>
    <col min="13570" max="13570" width="2.75" style="149" customWidth="1"/>
    <col min="13571" max="13574" width="3.125" style="149"/>
    <col min="13575" max="13575" width="1.25" style="149" customWidth="1"/>
    <col min="13576" max="13594" width="3.125" style="149"/>
    <col min="13595" max="13600" width="3.625" style="149" customWidth="1"/>
    <col min="13601" max="13601" width="1.125" style="149" customWidth="1"/>
    <col min="13602" max="13824" width="3.125" style="149"/>
    <col min="13825" max="13825" width="1.125" style="149" customWidth="1"/>
    <col min="13826" max="13826" width="2.75" style="149" customWidth="1"/>
    <col min="13827" max="13830" width="3.125" style="149"/>
    <col min="13831" max="13831" width="1.25" style="149" customWidth="1"/>
    <col min="13832" max="13850" width="3.125" style="149"/>
    <col min="13851" max="13856" width="3.625" style="149" customWidth="1"/>
    <col min="13857" max="13857" width="1.125" style="149" customWidth="1"/>
    <col min="13858" max="14080" width="3.125" style="149"/>
    <col min="14081" max="14081" width="1.125" style="149" customWidth="1"/>
    <col min="14082" max="14082" width="2.75" style="149" customWidth="1"/>
    <col min="14083" max="14086" width="3.125" style="149"/>
    <col min="14087" max="14087" width="1.25" style="149" customWidth="1"/>
    <col min="14088" max="14106" width="3.125" style="149"/>
    <col min="14107" max="14112" width="3.625" style="149" customWidth="1"/>
    <col min="14113" max="14113" width="1.125" style="149" customWidth="1"/>
    <col min="14114" max="14336" width="3.125" style="149"/>
    <col min="14337" max="14337" width="1.125" style="149" customWidth="1"/>
    <col min="14338" max="14338" width="2.75" style="149" customWidth="1"/>
    <col min="14339" max="14342" width="3.125" style="149"/>
    <col min="14343" max="14343" width="1.25" style="149" customWidth="1"/>
    <col min="14344" max="14362" width="3.125" style="149"/>
    <col min="14363" max="14368" width="3.625" style="149" customWidth="1"/>
    <col min="14369" max="14369" width="1.125" style="149" customWidth="1"/>
    <col min="14370" max="14592" width="3.125" style="149"/>
    <col min="14593" max="14593" width="1.125" style="149" customWidth="1"/>
    <col min="14594" max="14594" width="2.75" style="149" customWidth="1"/>
    <col min="14595" max="14598" width="3.125" style="149"/>
    <col min="14599" max="14599" width="1.25" style="149" customWidth="1"/>
    <col min="14600" max="14618" width="3.125" style="149"/>
    <col min="14619" max="14624" width="3.625" style="149" customWidth="1"/>
    <col min="14625" max="14625" width="1.125" style="149" customWidth="1"/>
    <col min="14626" max="14848" width="3.125" style="149"/>
    <col min="14849" max="14849" width="1.125" style="149" customWidth="1"/>
    <col min="14850" max="14850" width="2.75" style="149" customWidth="1"/>
    <col min="14851" max="14854" width="3.125" style="149"/>
    <col min="14855" max="14855" width="1.25" style="149" customWidth="1"/>
    <col min="14856" max="14874" width="3.125" style="149"/>
    <col min="14875" max="14880" width="3.625" style="149" customWidth="1"/>
    <col min="14881" max="14881" width="1.125" style="149" customWidth="1"/>
    <col min="14882" max="15104" width="3.125" style="149"/>
    <col min="15105" max="15105" width="1.125" style="149" customWidth="1"/>
    <col min="15106" max="15106" width="2.75" style="149" customWidth="1"/>
    <col min="15107" max="15110" width="3.125" style="149"/>
    <col min="15111" max="15111" width="1.25" style="149" customWidth="1"/>
    <col min="15112" max="15130" width="3.125" style="149"/>
    <col min="15131" max="15136" width="3.625" style="149" customWidth="1"/>
    <col min="15137" max="15137" width="1.125" style="149" customWidth="1"/>
    <col min="15138" max="15360" width="3.125" style="149"/>
    <col min="15361" max="15361" width="1.125" style="149" customWidth="1"/>
    <col min="15362" max="15362" width="2.75" style="149" customWidth="1"/>
    <col min="15363" max="15366" width="3.125" style="149"/>
    <col min="15367" max="15367" width="1.25" style="149" customWidth="1"/>
    <col min="15368" max="15386" width="3.125" style="149"/>
    <col min="15387" max="15392" width="3.625" style="149" customWidth="1"/>
    <col min="15393" max="15393" width="1.125" style="149" customWidth="1"/>
    <col min="15394" max="15616" width="3.125" style="149"/>
    <col min="15617" max="15617" width="1.125" style="149" customWidth="1"/>
    <col min="15618" max="15618" width="2.75" style="149" customWidth="1"/>
    <col min="15619" max="15622" width="3.125" style="149"/>
    <col min="15623" max="15623" width="1.25" style="149" customWidth="1"/>
    <col min="15624" max="15642" width="3.125" style="149"/>
    <col min="15643" max="15648" width="3.625" style="149" customWidth="1"/>
    <col min="15649" max="15649" width="1.125" style="149" customWidth="1"/>
    <col min="15650" max="15872" width="3.125" style="149"/>
    <col min="15873" max="15873" width="1.125" style="149" customWidth="1"/>
    <col min="15874" max="15874" width="2.75" style="149" customWidth="1"/>
    <col min="15875" max="15878" width="3.125" style="149"/>
    <col min="15879" max="15879" width="1.25" style="149" customWidth="1"/>
    <col min="15880" max="15898" width="3.125" style="149"/>
    <col min="15899" max="15904" width="3.625" style="149" customWidth="1"/>
    <col min="15905" max="15905" width="1.125" style="149" customWidth="1"/>
    <col min="15906" max="16128" width="3.125" style="149"/>
    <col min="16129" max="16129" width="1.125" style="149" customWidth="1"/>
    <col min="16130" max="16130" width="2.75" style="149" customWidth="1"/>
    <col min="16131" max="16134" width="3.125" style="149"/>
    <col min="16135" max="16135" width="1.25" style="149" customWidth="1"/>
    <col min="16136" max="16154" width="3.125" style="149"/>
    <col min="16155" max="16160" width="3.625" style="149" customWidth="1"/>
    <col min="16161" max="16161" width="1.125" style="149" customWidth="1"/>
    <col min="16162" max="16384" width="3.125" style="149"/>
  </cols>
  <sheetData>
    <row r="1" spans="2:32" s="96" customFormat="1" x14ac:dyDescent="0.4"/>
    <row r="2" spans="2:32" s="96" customFormat="1" x14ac:dyDescent="0.4">
      <c r="B2" s="96" t="s">
        <v>906</v>
      </c>
    </row>
    <row r="3" spans="2:32" s="96" customFormat="1" x14ac:dyDescent="0.4">
      <c r="Z3" s="87" t="s">
        <v>128</v>
      </c>
      <c r="AA3" s="443"/>
      <c r="AB3" s="85" t="s">
        <v>129</v>
      </c>
      <c r="AC3" s="443"/>
      <c r="AD3" s="85" t="s">
        <v>130</v>
      </c>
      <c r="AE3" s="443"/>
      <c r="AF3" s="85" t="s">
        <v>689</v>
      </c>
    </row>
    <row r="4" spans="2:32" s="96" customFormat="1" x14ac:dyDescent="0.4">
      <c r="AF4" s="87"/>
    </row>
    <row r="5" spans="2:32" s="96" customFormat="1" ht="38.25" customHeight="1" x14ac:dyDescent="0.4">
      <c r="B5" s="794" t="s">
        <v>907</v>
      </c>
      <c r="C5" s="564"/>
      <c r="D5" s="564"/>
      <c r="E5" s="564"/>
      <c r="F5" s="564"/>
      <c r="G5" s="564"/>
      <c r="H5" s="564"/>
      <c r="I5" s="564"/>
      <c r="J5" s="564"/>
      <c r="K5" s="564"/>
      <c r="L5" s="564"/>
      <c r="M5" s="564"/>
      <c r="N5" s="564"/>
      <c r="O5" s="564"/>
      <c r="P5" s="564"/>
      <c r="Q5" s="564"/>
      <c r="R5" s="564"/>
      <c r="S5" s="564"/>
      <c r="T5" s="564"/>
      <c r="U5" s="564"/>
      <c r="V5" s="564"/>
      <c r="W5" s="564"/>
      <c r="X5" s="564"/>
      <c r="Y5" s="564"/>
      <c r="Z5" s="564"/>
      <c r="AA5" s="564"/>
      <c r="AB5" s="564"/>
      <c r="AC5" s="564"/>
      <c r="AD5" s="564"/>
      <c r="AE5" s="564"/>
      <c r="AF5" s="564"/>
    </row>
    <row r="6" spans="2:32" s="96" customFormat="1" x14ac:dyDescent="0.4"/>
    <row r="7" spans="2:32" s="96" customFormat="1" ht="39.75" customHeight="1" x14ac:dyDescent="0.4">
      <c r="B7" s="845" t="s">
        <v>773</v>
      </c>
      <c r="C7" s="845"/>
      <c r="D7" s="845"/>
      <c r="E7" s="845"/>
      <c r="F7" s="845"/>
      <c r="G7" s="875"/>
      <c r="H7" s="876"/>
      <c r="I7" s="876"/>
      <c r="J7" s="876"/>
      <c r="K7" s="876"/>
      <c r="L7" s="876"/>
      <c r="M7" s="876"/>
      <c r="N7" s="876"/>
      <c r="O7" s="876"/>
      <c r="P7" s="876"/>
      <c r="Q7" s="876"/>
      <c r="R7" s="876"/>
      <c r="S7" s="876"/>
      <c r="T7" s="876"/>
      <c r="U7" s="876"/>
      <c r="V7" s="876"/>
      <c r="W7" s="876"/>
      <c r="X7" s="876"/>
      <c r="Y7" s="876"/>
      <c r="Z7" s="876"/>
      <c r="AA7" s="876"/>
      <c r="AB7" s="876"/>
      <c r="AC7" s="876"/>
      <c r="AD7" s="876"/>
      <c r="AE7" s="876"/>
      <c r="AF7" s="877"/>
    </row>
    <row r="8" spans="2:32" ht="39.75" customHeight="1" x14ac:dyDescent="0.15">
      <c r="B8" s="568" t="s">
        <v>774</v>
      </c>
      <c r="C8" s="569"/>
      <c r="D8" s="569"/>
      <c r="E8" s="569"/>
      <c r="F8" s="570"/>
      <c r="G8" s="438"/>
      <c r="H8" s="447" t="s">
        <v>176</v>
      </c>
      <c r="I8" s="365" t="s">
        <v>775</v>
      </c>
      <c r="J8" s="365"/>
      <c r="K8" s="365"/>
      <c r="L8" s="365"/>
      <c r="M8" s="447" t="s">
        <v>176</v>
      </c>
      <c r="N8" s="365" t="s">
        <v>776</v>
      </c>
      <c r="O8" s="365"/>
      <c r="P8" s="365"/>
      <c r="Q8" s="365"/>
      <c r="R8" s="447" t="s">
        <v>176</v>
      </c>
      <c r="S8" s="365" t="s">
        <v>777</v>
      </c>
      <c r="T8" s="365"/>
      <c r="U8" s="365"/>
      <c r="V8" s="365"/>
      <c r="W8" s="365"/>
      <c r="X8" s="365"/>
      <c r="Y8" s="365"/>
      <c r="Z8" s="365"/>
      <c r="AA8" s="365"/>
      <c r="AB8" s="365"/>
      <c r="AC8" s="365"/>
      <c r="AD8" s="365"/>
      <c r="AE8" s="365"/>
      <c r="AF8" s="409"/>
    </row>
    <row r="9" spans="2:32" ht="27" customHeight="1" x14ac:dyDescent="0.15">
      <c r="B9" s="777" t="s">
        <v>874</v>
      </c>
      <c r="C9" s="778"/>
      <c r="D9" s="778"/>
      <c r="E9" s="778"/>
      <c r="F9" s="779"/>
      <c r="G9" s="100"/>
      <c r="H9" s="443" t="s">
        <v>176</v>
      </c>
      <c r="I9" s="492" t="s">
        <v>875</v>
      </c>
      <c r="J9" s="511"/>
      <c r="K9" s="511"/>
      <c r="L9" s="511"/>
      <c r="M9" s="511"/>
      <c r="N9" s="511"/>
      <c r="O9" s="511"/>
      <c r="P9" s="511"/>
      <c r="Q9" s="511"/>
      <c r="R9" s="369"/>
      <c r="S9" s="369"/>
      <c r="T9" s="369"/>
      <c r="U9" s="369"/>
      <c r="V9" s="369"/>
      <c r="W9" s="369"/>
      <c r="X9" s="369"/>
      <c r="Y9" s="369"/>
      <c r="Z9" s="369"/>
      <c r="AA9" s="369"/>
      <c r="AB9" s="369"/>
      <c r="AC9" s="369"/>
      <c r="AD9" s="369"/>
      <c r="AE9" s="369"/>
      <c r="AF9" s="371"/>
    </row>
    <row r="10" spans="2:32" ht="27" customHeight="1" x14ac:dyDescent="0.15">
      <c r="B10" s="786"/>
      <c r="C10" s="787"/>
      <c r="D10" s="787"/>
      <c r="E10" s="787"/>
      <c r="F10" s="788"/>
      <c r="G10" s="141"/>
      <c r="H10" s="85" t="s">
        <v>176</v>
      </c>
      <c r="I10" s="387" t="s">
        <v>876</v>
      </c>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8"/>
    </row>
    <row r="11" spans="2:32" ht="40.5" customHeight="1" x14ac:dyDescent="0.15">
      <c r="B11" s="568" t="s">
        <v>877</v>
      </c>
      <c r="C11" s="569"/>
      <c r="D11" s="569"/>
      <c r="E11" s="569"/>
      <c r="F11" s="570"/>
      <c r="G11" s="465"/>
      <c r="H11" s="447" t="s">
        <v>176</v>
      </c>
      <c r="I11" s="365" t="s">
        <v>878</v>
      </c>
      <c r="J11" s="466"/>
      <c r="K11" s="466"/>
      <c r="L11" s="466"/>
      <c r="M11" s="466"/>
      <c r="N11" s="466"/>
      <c r="O11" s="466"/>
      <c r="P11" s="466"/>
      <c r="Q11" s="466"/>
      <c r="R11" s="447" t="s">
        <v>176</v>
      </c>
      <c r="S11" s="365" t="s">
        <v>879</v>
      </c>
      <c r="T11" s="466"/>
      <c r="U11" s="466"/>
      <c r="V11" s="466"/>
      <c r="W11" s="466"/>
      <c r="X11" s="466"/>
      <c r="Y11" s="466"/>
      <c r="Z11" s="466"/>
      <c r="AA11" s="466"/>
      <c r="AB11" s="466"/>
      <c r="AC11" s="466"/>
      <c r="AD11" s="466"/>
      <c r="AE11" s="466"/>
      <c r="AF11" s="495"/>
    </row>
    <row r="12" spans="2:32" ht="27" customHeight="1" x14ac:dyDescent="0.15">
      <c r="B12" s="100" t="s">
        <v>908</v>
      </c>
      <c r="C12" s="370"/>
      <c r="D12" s="370"/>
      <c r="E12" s="370"/>
      <c r="F12" s="370"/>
      <c r="G12" s="496"/>
      <c r="H12" s="497"/>
      <c r="I12" s="497"/>
      <c r="J12" s="497"/>
      <c r="K12" s="497"/>
      <c r="L12" s="497"/>
      <c r="M12" s="497"/>
      <c r="N12" s="497"/>
      <c r="O12" s="497"/>
      <c r="P12" s="497"/>
      <c r="Q12" s="497"/>
      <c r="R12" s="497"/>
      <c r="S12" s="497"/>
      <c r="T12" s="497"/>
      <c r="U12" s="497"/>
      <c r="V12" s="497"/>
      <c r="W12" s="497"/>
      <c r="X12" s="497"/>
      <c r="Y12" s="497"/>
      <c r="Z12" s="497"/>
      <c r="AA12" s="497"/>
      <c r="AB12" s="497"/>
      <c r="AC12" s="497"/>
      <c r="AD12" s="497"/>
      <c r="AE12" s="497"/>
      <c r="AF12" s="498"/>
    </row>
    <row r="13" spans="2:32" s="96" customFormat="1" ht="10.5" customHeight="1" x14ac:dyDescent="0.4">
      <c r="B13" s="478"/>
      <c r="C13" s="578" t="s">
        <v>881</v>
      </c>
      <c r="D13" s="579"/>
      <c r="E13" s="579"/>
      <c r="F13" s="589"/>
      <c r="G13" s="100"/>
      <c r="H13" s="369"/>
      <c r="I13" s="369"/>
      <c r="J13" s="369"/>
      <c r="K13" s="369"/>
      <c r="L13" s="369"/>
      <c r="M13" s="369"/>
      <c r="N13" s="369"/>
      <c r="O13" s="369"/>
      <c r="P13" s="369"/>
      <c r="Q13" s="369"/>
      <c r="R13" s="369"/>
      <c r="S13" s="369"/>
      <c r="T13" s="369"/>
      <c r="U13" s="369"/>
      <c r="V13" s="369"/>
      <c r="W13" s="369"/>
      <c r="X13" s="369"/>
      <c r="Y13" s="369"/>
      <c r="Z13" s="369"/>
      <c r="AA13" s="369"/>
      <c r="AB13" s="369"/>
      <c r="AC13" s="371"/>
      <c r="AD13" s="369"/>
      <c r="AE13" s="369"/>
      <c r="AF13" s="371"/>
    </row>
    <row r="14" spans="2:32" s="96" customFormat="1" ht="15.75" customHeight="1" x14ac:dyDescent="0.15">
      <c r="B14" s="117"/>
      <c r="C14" s="584"/>
      <c r="D14" s="585"/>
      <c r="E14" s="585"/>
      <c r="F14" s="590"/>
      <c r="G14" s="117"/>
      <c r="H14" s="868" t="s">
        <v>882</v>
      </c>
      <c r="I14" s="868"/>
      <c r="J14" s="868"/>
      <c r="K14" s="868"/>
      <c r="L14" s="868"/>
      <c r="M14" s="868"/>
      <c r="N14" s="868"/>
      <c r="O14" s="868"/>
      <c r="P14" s="868"/>
      <c r="Q14" s="868"/>
      <c r="R14" s="868"/>
      <c r="S14" s="868"/>
      <c r="T14" s="868"/>
      <c r="U14" s="868"/>
      <c r="V14" s="868"/>
      <c r="W14" s="868"/>
      <c r="X14" s="868"/>
      <c r="Y14" s="470"/>
      <c r="Z14" s="470"/>
      <c r="AA14" s="470"/>
      <c r="AB14" s="470"/>
      <c r="AC14" s="372"/>
      <c r="AF14" s="372"/>
    </row>
    <row r="15" spans="2:32" s="96" customFormat="1" ht="40.5" customHeight="1" x14ac:dyDescent="0.4">
      <c r="B15" s="408"/>
      <c r="C15" s="584"/>
      <c r="D15" s="585"/>
      <c r="E15" s="585"/>
      <c r="F15" s="590"/>
      <c r="G15" s="117"/>
      <c r="H15" s="471" t="s">
        <v>790</v>
      </c>
      <c r="I15" s="879" t="s">
        <v>909</v>
      </c>
      <c r="J15" s="880"/>
      <c r="K15" s="880"/>
      <c r="L15" s="880"/>
      <c r="M15" s="880"/>
      <c r="N15" s="880"/>
      <c r="O15" s="880"/>
      <c r="P15" s="880"/>
      <c r="Q15" s="880"/>
      <c r="R15" s="880"/>
      <c r="S15" s="880"/>
      <c r="T15" s="880"/>
      <c r="U15" s="881"/>
      <c r="V15" s="597"/>
      <c r="W15" s="598"/>
      <c r="X15" s="97" t="s">
        <v>31</v>
      </c>
      <c r="Z15" s="472"/>
      <c r="AA15" s="472"/>
      <c r="AB15" s="472"/>
      <c r="AC15" s="372"/>
      <c r="AD15" s="473" t="s">
        <v>710</v>
      </c>
      <c r="AE15" s="390" t="s">
        <v>711</v>
      </c>
      <c r="AF15" s="474" t="s">
        <v>712</v>
      </c>
    </row>
    <row r="16" spans="2:32" s="96" customFormat="1" ht="18" customHeight="1" x14ac:dyDescent="0.4">
      <c r="B16" s="408"/>
      <c r="C16" s="584"/>
      <c r="D16" s="585"/>
      <c r="E16" s="585"/>
      <c r="F16" s="590"/>
      <c r="G16" s="117"/>
      <c r="H16" s="475"/>
      <c r="I16" s="499"/>
      <c r="J16" s="499"/>
      <c r="K16" s="499"/>
      <c r="L16" s="499"/>
      <c r="M16" s="499"/>
      <c r="N16" s="499"/>
      <c r="O16" s="499"/>
      <c r="P16" s="499"/>
      <c r="Q16" s="499"/>
      <c r="R16" s="499"/>
      <c r="S16" s="499"/>
      <c r="T16" s="499"/>
      <c r="U16" s="499"/>
      <c r="V16" s="366"/>
      <c r="W16" s="366"/>
      <c r="X16" s="366"/>
      <c r="Z16" s="472"/>
      <c r="AA16" s="472"/>
      <c r="AB16" s="472"/>
      <c r="AC16" s="372"/>
      <c r="AD16" s="473"/>
      <c r="AE16" s="390"/>
      <c r="AF16" s="474"/>
    </row>
    <row r="17" spans="2:32" s="96" customFormat="1" ht="40.5" customHeight="1" x14ac:dyDescent="0.4">
      <c r="B17" s="408"/>
      <c r="C17" s="584"/>
      <c r="D17" s="585"/>
      <c r="E17" s="585"/>
      <c r="F17" s="590"/>
      <c r="G17" s="117"/>
      <c r="H17" s="471" t="s">
        <v>792</v>
      </c>
      <c r="I17" s="879" t="s">
        <v>910</v>
      </c>
      <c r="J17" s="880"/>
      <c r="K17" s="880"/>
      <c r="L17" s="880"/>
      <c r="M17" s="880"/>
      <c r="N17" s="880"/>
      <c r="O17" s="880"/>
      <c r="P17" s="880"/>
      <c r="Q17" s="880"/>
      <c r="R17" s="880"/>
      <c r="S17" s="880"/>
      <c r="T17" s="880"/>
      <c r="U17" s="881"/>
      <c r="V17" s="597"/>
      <c r="W17" s="598"/>
      <c r="X17" s="97" t="s">
        <v>31</v>
      </c>
      <c r="Y17" s="96" t="s">
        <v>885</v>
      </c>
      <c r="Z17" s="864" t="s">
        <v>911</v>
      </c>
      <c r="AA17" s="864"/>
      <c r="AB17" s="864"/>
      <c r="AC17" s="372"/>
      <c r="AD17" s="494" t="s">
        <v>176</v>
      </c>
      <c r="AE17" s="85" t="s">
        <v>711</v>
      </c>
      <c r="AF17" s="173" t="s">
        <v>176</v>
      </c>
    </row>
    <row r="18" spans="2:32" s="96" customFormat="1" ht="20.25" customHeight="1" x14ac:dyDescent="0.4">
      <c r="B18" s="408"/>
      <c r="C18" s="584"/>
      <c r="D18" s="585"/>
      <c r="E18" s="585"/>
      <c r="F18" s="590"/>
      <c r="H18" s="85" t="s">
        <v>794</v>
      </c>
      <c r="I18" s="477"/>
      <c r="J18" s="477"/>
      <c r="K18" s="477"/>
      <c r="L18" s="477"/>
      <c r="M18" s="477"/>
      <c r="N18" s="477"/>
      <c r="O18" s="477"/>
      <c r="P18" s="477"/>
      <c r="Q18" s="477"/>
      <c r="R18" s="477"/>
      <c r="S18" s="85"/>
      <c r="T18" s="85"/>
      <c r="U18" s="85"/>
      <c r="W18" s="472"/>
      <c r="X18" s="472"/>
      <c r="Y18" s="472"/>
      <c r="AD18" s="374"/>
      <c r="AE18" s="85"/>
      <c r="AF18" s="115"/>
    </row>
    <row r="19" spans="2:32" s="96" customFormat="1" ht="74.25" customHeight="1" x14ac:dyDescent="0.4">
      <c r="B19" s="408"/>
      <c r="C19" s="584"/>
      <c r="D19" s="585"/>
      <c r="E19" s="585"/>
      <c r="F19" s="590"/>
      <c r="H19" s="471" t="s">
        <v>796</v>
      </c>
      <c r="I19" s="823" t="s">
        <v>887</v>
      </c>
      <c r="J19" s="824"/>
      <c r="K19" s="824"/>
      <c r="L19" s="824"/>
      <c r="M19" s="824"/>
      <c r="N19" s="824"/>
      <c r="O19" s="824"/>
      <c r="P19" s="824"/>
      <c r="Q19" s="824"/>
      <c r="R19" s="824"/>
      <c r="S19" s="824"/>
      <c r="T19" s="824"/>
      <c r="U19" s="869"/>
      <c r="V19" s="597"/>
      <c r="W19" s="598"/>
      <c r="X19" s="97" t="s">
        <v>31</v>
      </c>
      <c r="Y19" s="96" t="s">
        <v>885</v>
      </c>
      <c r="Z19" s="864" t="s">
        <v>912</v>
      </c>
      <c r="AA19" s="864"/>
      <c r="AB19" s="864"/>
      <c r="AD19" s="494" t="s">
        <v>176</v>
      </c>
      <c r="AE19" s="85" t="s">
        <v>711</v>
      </c>
      <c r="AF19" s="173" t="s">
        <v>176</v>
      </c>
    </row>
    <row r="20" spans="2:32" s="96" customFormat="1" ht="15" customHeight="1" x14ac:dyDescent="0.4">
      <c r="B20" s="408"/>
      <c r="C20" s="584"/>
      <c r="D20" s="585"/>
      <c r="E20" s="585"/>
      <c r="F20" s="590"/>
      <c r="H20" s="375"/>
      <c r="I20" s="477"/>
      <c r="J20" s="477"/>
      <c r="K20" s="477"/>
      <c r="L20" s="477"/>
      <c r="M20" s="477"/>
      <c r="N20" s="477"/>
      <c r="O20" s="477"/>
      <c r="P20" s="477"/>
      <c r="Q20" s="477"/>
      <c r="R20" s="477"/>
      <c r="S20" s="85"/>
      <c r="T20" s="85"/>
      <c r="U20" s="85"/>
      <c r="W20" s="472"/>
      <c r="X20" s="472"/>
      <c r="Y20" s="472"/>
      <c r="AD20" s="374"/>
      <c r="AE20" s="85"/>
      <c r="AF20" s="115"/>
    </row>
    <row r="21" spans="2:32" s="96" customFormat="1" x14ac:dyDescent="0.4">
      <c r="B21" s="408"/>
      <c r="C21" s="584"/>
      <c r="D21" s="585"/>
      <c r="E21" s="585"/>
      <c r="F21" s="590"/>
      <c r="H21" s="480" t="s">
        <v>889</v>
      </c>
      <c r="I21" s="477"/>
      <c r="J21" s="477"/>
      <c r="K21" s="477"/>
      <c r="L21" s="477"/>
      <c r="M21" s="477"/>
      <c r="N21" s="477"/>
      <c r="O21" s="477"/>
      <c r="P21" s="477"/>
      <c r="Q21" s="477"/>
      <c r="R21" s="477"/>
      <c r="U21" s="85"/>
      <c r="W21" s="472"/>
      <c r="X21" s="472"/>
      <c r="Y21" s="472"/>
      <c r="AD21" s="473" t="s">
        <v>710</v>
      </c>
      <c r="AE21" s="390" t="s">
        <v>711</v>
      </c>
      <c r="AF21" s="474" t="s">
        <v>712</v>
      </c>
    </row>
    <row r="22" spans="2:32" s="96" customFormat="1" ht="20.25" customHeight="1" x14ac:dyDescent="0.4">
      <c r="B22" s="408"/>
      <c r="C22" s="584"/>
      <c r="D22" s="585"/>
      <c r="E22" s="585"/>
      <c r="F22" s="590"/>
      <c r="G22" s="117"/>
      <c r="H22" s="471" t="s">
        <v>890</v>
      </c>
      <c r="I22" s="885" t="s">
        <v>891</v>
      </c>
      <c r="J22" s="886"/>
      <c r="K22" s="886"/>
      <c r="L22" s="886"/>
      <c r="M22" s="886"/>
      <c r="N22" s="886"/>
      <c r="O22" s="886"/>
      <c r="P22" s="886"/>
      <c r="Q22" s="886"/>
      <c r="R22" s="886"/>
      <c r="S22" s="886"/>
      <c r="T22" s="886"/>
      <c r="U22" s="886"/>
      <c r="V22" s="886"/>
      <c r="W22" s="886"/>
      <c r="X22" s="886"/>
      <c r="Y22" s="886"/>
      <c r="Z22" s="886"/>
      <c r="AA22" s="887"/>
      <c r="AD22" s="494" t="s">
        <v>176</v>
      </c>
      <c r="AE22" s="85" t="s">
        <v>711</v>
      </c>
      <c r="AF22" s="173" t="s">
        <v>176</v>
      </c>
    </row>
    <row r="23" spans="2:32" s="96" customFormat="1" x14ac:dyDescent="0.4">
      <c r="B23" s="408"/>
      <c r="C23" s="584"/>
      <c r="D23" s="585"/>
      <c r="E23" s="585"/>
      <c r="F23" s="590"/>
      <c r="H23" s="480" t="s">
        <v>904</v>
      </c>
      <c r="I23" s="477"/>
      <c r="J23" s="477"/>
      <c r="K23" s="477"/>
      <c r="L23" s="477"/>
      <c r="M23" s="477"/>
      <c r="N23" s="477"/>
      <c r="O23" s="477"/>
      <c r="P23" s="477"/>
      <c r="Q23" s="477"/>
      <c r="R23" s="477"/>
      <c r="U23" s="85"/>
      <c r="W23" s="472"/>
      <c r="X23" s="472"/>
      <c r="Y23" s="472"/>
      <c r="AD23" s="437"/>
      <c r="AE23" s="375"/>
      <c r="AF23" s="479"/>
    </row>
    <row r="24" spans="2:32" s="96" customFormat="1" x14ac:dyDescent="0.4">
      <c r="B24" s="408"/>
      <c r="C24" s="584"/>
      <c r="D24" s="585"/>
      <c r="E24" s="585"/>
      <c r="F24" s="590"/>
      <c r="G24" s="117"/>
      <c r="H24" s="375"/>
      <c r="I24" s="477"/>
      <c r="J24" s="477"/>
      <c r="K24" s="477"/>
      <c r="L24" s="477"/>
      <c r="M24" s="477"/>
      <c r="N24" s="477"/>
      <c r="O24" s="477"/>
      <c r="P24" s="477"/>
      <c r="Q24" s="477"/>
      <c r="R24" s="477"/>
      <c r="S24" s="477"/>
      <c r="T24" s="477"/>
      <c r="U24" s="477"/>
      <c r="X24" s="85"/>
      <c r="Z24" s="472"/>
      <c r="AA24" s="472"/>
      <c r="AB24" s="472"/>
      <c r="AC24" s="372"/>
      <c r="AD24" s="375"/>
      <c r="AE24" s="375"/>
      <c r="AF24" s="479"/>
    </row>
    <row r="25" spans="2:32" s="96" customFormat="1" x14ac:dyDescent="0.4">
      <c r="B25" s="408"/>
      <c r="C25" s="584"/>
      <c r="D25" s="585"/>
      <c r="E25" s="585"/>
      <c r="F25" s="590"/>
      <c r="G25" s="117"/>
      <c r="H25" s="480" t="s">
        <v>893</v>
      </c>
      <c r="I25" s="477"/>
      <c r="J25" s="477"/>
      <c r="K25" s="477"/>
      <c r="L25" s="477"/>
      <c r="M25" s="477"/>
      <c r="N25" s="477"/>
      <c r="O25" s="477"/>
      <c r="P25" s="477"/>
      <c r="Q25" s="477"/>
      <c r="R25" s="477"/>
      <c r="S25" s="477"/>
      <c r="T25" s="477"/>
      <c r="U25" s="477"/>
      <c r="X25" s="85"/>
      <c r="Z25" s="472"/>
      <c r="AA25" s="472"/>
      <c r="AB25" s="472"/>
      <c r="AC25" s="372"/>
      <c r="AD25" s="473" t="s">
        <v>710</v>
      </c>
      <c r="AE25" s="390" t="s">
        <v>711</v>
      </c>
      <c r="AF25" s="474" t="s">
        <v>712</v>
      </c>
    </row>
    <row r="26" spans="2:32" s="96" customFormat="1" ht="40.5" customHeight="1" x14ac:dyDescent="0.4">
      <c r="B26" s="408"/>
      <c r="C26" s="584"/>
      <c r="D26" s="585"/>
      <c r="E26" s="585"/>
      <c r="F26" s="590"/>
      <c r="G26" s="117"/>
      <c r="H26" s="471" t="s">
        <v>894</v>
      </c>
      <c r="I26" s="481" t="s">
        <v>895</v>
      </c>
      <c r="J26" s="481"/>
      <c r="K26" s="481"/>
      <c r="L26" s="482"/>
      <c r="M26" s="481" t="s">
        <v>896</v>
      </c>
      <c r="N26" s="483"/>
      <c r="O26" s="483"/>
      <c r="P26" s="867"/>
      <c r="Q26" s="867"/>
      <c r="R26" s="867"/>
      <c r="S26" s="867"/>
      <c r="T26" s="867"/>
      <c r="U26" s="867"/>
      <c r="V26" s="867"/>
      <c r="W26" s="867"/>
      <c r="X26" s="97" t="s">
        <v>31</v>
      </c>
      <c r="Y26" s="96" t="s">
        <v>885</v>
      </c>
      <c r="Z26" s="878" t="s">
        <v>913</v>
      </c>
      <c r="AA26" s="878"/>
      <c r="AB26" s="878"/>
      <c r="AC26" s="372"/>
      <c r="AD26" s="494" t="s">
        <v>176</v>
      </c>
      <c r="AE26" s="85" t="s">
        <v>711</v>
      </c>
      <c r="AF26" s="173" t="s">
        <v>176</v>
      </c>
    </row>
    <row r="27" spans="2:32" s="96" customFormat="1" ht="15.75" customHeight="1" x14ac:dyDescent="0.4">
      <c r="B27" s="408"/>
      <c r="C27" s="584"/>
      <c r="D27" s="585"/>
      <c r="E27" s="585"/>
      <c r="F27" s="590"/>
      <c r="H27" s="375"/>
      <c r="I27" s="431"/>
      <c r="J27" s="431"/>
      <c r="K27" s="431"/>
      <c r="L27" s="431"/>
      <c r="M27" s="431"/>
      <c r="N27" s="484"/>
      <c r="O27" s="484"/>
      <c r="P27" s="485"/>
      <c r="Q27" s="485"/>
      <c r="R27" s="485"/>
      <c r="S27" s="485"/>
      <c r="T27" s="485"/>
      <c r="U27" s="485"/>
      <c r="V27" s="485"/>
      <c r="W27" s="485"/>
      <c r="X27" s="85"/>
      <c r="Z27" s="500"/>
      <c r="AA27" s="500"/>
      <c r="AB27" s="500"/>
      <c r="AD27" s="374"/>
      <c r="AE27" s="85"/>
      <c r="AF27" s="115"/>
    </row>
    <row r="28" spans="2:32" s="96" customFormat="1" ht="14.25" customHeight="1" x14ac:dyDescent="0.4">
      <c r="B28" s="408"/>
      <c r="C28" s="584"/>
      <c r="D28" s="585"/>
      <c r="E28" s="585"/>
      <c r="F28" s="590"/>
      <c r="H28" s="452" t="s">
        <v>898</v>
      </c>
      <c r="I28" s="487"/>
      <c r="J28" s="487"/>
      <c r="K28" s="487"/>
      <c r="L28" s="487"/>
      <c r="M28" s="487"/>
      <c r="N28" s="487"/>
      <c r="O28" s="487"/>
      <c r="P28" s="487"/>
      <c r="Q28" s="487"/>
      <c r="R28" s="487"/>
      <c r="S28" s="377"/>
      <c r="T28" s="377"/>
      <c r="U28" s="380"/>
      <c r="V28" s="377"/>
      <c r="W28" s="488"/>
      <c r="X28" s="488"/>
      <c r="Y28" s="472"/>
      <c r="AD28" s="473" t="s">
        <v>710</v>
      </c>
      <c r="AE28" s="390" t="s">
        <v>711</v>
      </c>
      <c r="AF28" s="474" t="s">
        <v>712</v>
      </c>
    </row>
    <row r="29" spans="2:32" s="96" customFormat="1" ht="15" customHeight="1" x14ac:dyDescent="0.4">
      <c r="B29" s="408"/>
      <c r="C29" s="584"/>
      <c r="D29" s="585"/>
      <c r="E29" s="585"/>
      <c r="F29" s="590"/>
      <c r="H29" s="430" t="s">
        <v>899</v>
      </c>
      <c r="I29" s="882" t="s">
        <v>900</v>
      </c>
      <c r="J29" s="883"/>
      <c r="K29" s="883"/>
      <c r="L29" s="883"/>
      <c r="M29" s="883"/>
      <c r="N29" s="883"/>
      <c r="O29" s="883"/>
      <c r="P29" s="883"/>
      <c r="Q29" s="883"/>
      <c r="R29" s="883"/>
      <c r="S29" s="883"/>
      <c r="T29" s="883"/>
      <c r="U29" s="883"/>
      <c r="V29" s="883"/>
      <c r="W29" s="883"/>
      <c r="X29" s="884"/>
      <c r="Y29" s="117"/>
      <c r="Z29" s="472"/>
      <c r="AA29" s="472"/>
      <c r="AB29" s="472"/>
      <c r="AD29" s="494" t="s">
        <v>176</v>
      </c>
      <c r="AE29" s="85" t="s">
        <v>711</v>
      </c>
      <c r="AF29" s="173" t="s">
        <v>176</v>
      </c>
    </row>
    <row r="30" spans="2:32" s="96" customFormat="1" ht="21" customHeight="1" x14ac:dyDescent="0.4">
      <c r="B30" s="142"/>
      <c r="C30" s="591"/>
      <c r="D30" s="592"/>
      <c r="E30" s="592"/>
      <c r="F30" s="593"/>
      <c r="G30" s="141"/>
      <c r="H30" s="475"/>
      <c r="I30" s="475"/>
      <c r="J30" s="475"/>
      <c r="K30" s="475"/>
      <c r="L30" s="475"/>
      <c r="M30" s="481"/>
      <c r="N30" s="483"/>
      <c r="O30" s="483"/>
      <c r="P30" s="483"/>
      <c r="Q30" s="483"/>
      <c r="R30" s="483"/>
      <c r="S30" s="483"/>
      <c r="T30" s="483"/>
      <c r="U30" s="483"/>
      <c r="V30" s="367"/>
      <c r="W30" s="367"/>
      <c r="X30" s="366"/>
      <c r="Y30" s="377"/>
      <c r="Z30" s="488"/>
      <c r="AA30" s="488"/>
      <c r="AB30" s="488"/>
      <c r="AC30" s="378"/>
      <c r="AD30" s="501"/>
      <c r="AE30" s="501"/>
      <c r="AF30" s="502"/>
    </row>
    <row r="31" spans="2:32" ht="21.75" customHeight="1" x14ac:dyDescent="0.15">
      <c r="B31" s="100" t="s">
        <v>914</v>
      </c>
      <c r="C31" s="370"/>
      <c r="D31" s="370"/>
      <c r="E31" s="370"/>
      <c r="F31" s="370"/>
      <c r="G31" s="496"/>
      <c r="H31" s="497"/>
      <c r="I31" s="497"/>
      <c r="J31" s="497"/>
      <c r="K31" s="497"/>
      <c r="L31" s="497"/>
      <c r="M31" s="497"/>
      <c r="N31" s="497"/>
      <c r="O31" s="497"/>
      <c r="P31" s="497"/>
      <c r="Q31" s="497"/>
      <c r="R31" s="497"/>
      <c r="S31" s="497"/>
      <c r="T31" s="497"/>
      <c r="U31" s="497"/>
      <c r="V31" s="497"/>
      <c r="W31" s="497"/>
      <c r="X31" s="497"/>
      <c r="Y31" s="497"/>
      <c r="Z31" s="497"/>
      <c r="AA31" s="497"/>
      <c r="AB31" s="497"/>
      <c r="AC31" s="497"/>
      <c r="AD31" s="497"/>
      <c r="AE31" s="497"/>
      <c r="AF31" s="498"/>
    </row>
    <row r="32" spans="2:32" s="96" customFormat="1" ht="10.5" customHeight="1" x14ac:dyDescent="0.4">
      <c r="B32" s="478"/>
      <c r="C32" s="578" t="s">
        <v>881</v>
      </c>
      <c r="D32" s="578"/>
      <c r="E32" s="578"/>
      <c r="F32" s="620"/>
      <c r="G32" s="369"/>
      <c r="H32" s="369"/>
      <c r="I32" s="369"/>
      <c r="J32" s="369"/>
      <c r="K32" s="369"/>
      <c r="L32" s="369"/>
      <c r="M32" s="369"/>
      <c r="N32" s="369"/>
      <c r="O32" s="369"/>
      <c r="P32" s="369"/>
      <c r="Q32" s="369"/>
      <c r="R32" s="369"/>
      <c r="S32" s="369"/>
      <c r="T32" s="369"/>
      <c r="U32" s="369"/>
      <c r="V32" s="369"/>
      <c r="W32" s="369"/>
      <c r="X32" s="369"/>
      <c r="Y32" s="369"/>
      <c r="Z32" s="369"/>
      <c r="AA32" s="369"/>
      <c r="AB32" s="369"/>
      <c r="AC32" s="371"/>
      <c r="AD32" s="369"/>
      <c r="AE32" s="369"/>
      <c r="AF32" s="371"/>
    </row>
    <row r="33" spans="2:32" s="96" customFormat="1" ht="15.75" customHeight="1" x14ac:dyDescent="0.15">
      <c r="B33" s="117"/>
      <c r="C33" s="578"/>
      <c r="D33" s="578"/>
      <c r="E33" s="578"/>
      <c r="F33" s="620"/>
      <c r="H33" s="868" t="s">
        <v>882</v>
      </c>
      <c r="I33" s="868"/>
      <c r="J33" s="868"/>
      <c r="K33" s="868"/>
      <c r="L33" s="868"/>
      <c r="M33" s="868"/>
      <c r="N33" s="868"/>
      <c r="O33" s="868"/>
      <c r="P33" s="868"/>
      <c r="Q33" s="868"/>
      <c r="R33" s="868"/>
      <c r="S33" s="868"/>
      <c r="T33" s="868"/>
      <c r="U33" s="868"/>
      <c r="V33" s="868"/>
      <c r="W33" s="868"/>
      <c r="X33" s="868"/>
      <c r="Y33" s="470"/>
      <c r="Z33" s="470"/>
      <c r="AA33" s="470"/>
      <c r="AB33" s="470"/>
      <c r="AC33" s="372"/>
      <c r="AF33" s="372"/>
    </row>
    <row r="34" spans="2:32" s="96" customFormat="1" ht="40.5" customHeight="1" x14ac:dyDescent="0.4">
      <c r="B34" s="408"/>
      <c r="C34" s="578"/>
      <c r="D34" s="578"/>
      <c r="E34" s="578"/>
      <c r="F34" s="620"/>
      <c r="H34" s="471" t="s">
        <v>790</v>
      </c>
      <c r="I34" s="879" t="s">
        <v>909</v>
      </c>
      <c r="J34" s="880"/>
      <c r="K34" s="880"/>
      <c r="L34" s="880"/>
      <c r="M34" s="880"/>
      <c r="N34" s="880"/>
      <c r="O34" s="880"/>
      <c r="P34" s="880"/>
      <c r="Q34" s="880"/>
      <c r="R34" s="880"/>
      <c r="S34" s="880"/>
      <c r="T34" s="880"/>
      <c r="U34" s="881"/>
      <c r="V34" s="597"/>
      <c r="W34" s="598"/>
      <c r="X34" s="97" t="s">
        <v>31</v>
      </c>
      <c r="Z34" s="472"/>
      <c r="AA34" s="472"/>
      <c r="AB34" s="472"/>
      <c r="AC34" s="372"/>
      <c r="AD34" s="473" t="s">
        <v>710</v>
      </c>
      <c r="AE34" s="390" t="s">
        <v>711</v>
      </c>
      <c r="AF34" s="474" t="s">
        <v>712</v>
      </c>
    </row>
    <row r="35" spans="2:32" s="96" customFormat="1" ht="17.25" customHeight="1" x14ac:dyDescent="0.4">
      <c r="B35" s="408"/>
      <c r="C35" s="578"/>
      <c r="D35" s="578"/>
      <c r="E35" s="578"/>
      <c r="F35" s="620"/>
      <c r="H35" s="475"/>
      <c r="I35" s="499"/>
      <c r="J35" s="499"/>
      <c r="K35" s="499"/>
      <c r="L35" s="499"/>
      <c r="M35" s="499"/>
      <c r="N35" s="499"/>
      <c r="O35" s="499"/>
      <c r="P35" s="499"/>
      <c r="Q35" s="499"/>
      <c r="R35" s="499"/>
      <c r="S35" s="499"/>
      <c r="T35" s="499"/>
      <c r="U35" s="499"/>
      <c r="V35" s="366"/>
      <c r="W35" s="366"/>
      <c r="X35" s="366"/>
      <c r="Z35" s="472"/>
      <c r="AA35" s="472"/>
      <c r="AB35" s="472"/>
      <c r="AC35" s="372"/>
      <c r="AD35" s="473"/>
      <c r="AE35" s="390"/>
      <c r="AF35" s="474"/>
    </row>
    <row r="36" spans="2:32" s="96" customFormat="1" ht="40.5" customHeight="1" x14ac:dyDescent="0.4">
      <c r="B36" s="408"/>
      <c r="C36" s="578"/>
      <c r="D36" s="578"/>
      <c r="E36" s="578"/>
      <c r="F36" s="620"/>
      <c r="H36" s="471" t="s">
        <v>792</v>
      </c>
      <c r="I36" s="879" t="s">
        <v>910</v>
      </c>
      <c r="J36" s="880"/>
      <c r="K36" s="880"/>
      <c r="L36" s="880"/>
      <c r="M36" s="880"/>
      <c r="N36" s="880"/>
      <c r="O36" s="880"/>
      <c r="P36" s="880"/>
      <c r="Q36" s="880"/>
      <c r="R36" s="880"/>
      <c r="S36" s="880"/>
      <c r="T36" s="880"/>
      <c r="U36" s="881"/>
      <c r="V36" s="597"/>
      <c r="W36" s="598"/>
      <c r="X36" s="97" t="s">
        <v>31</v>
      </c>
      <c r="Y36" s="96" t="s">
        <v>885</v>
      </c>
      <c r="Z36" s="878" t="s">
        <v>915</v>
      </c>
      <c r="AA36" s="878"/>
      <c r="AB36" s="878"/>
      <c r="AC36" s="372"/>
      <c r="AD36" s="494" t="s">
        <v>176</v>
      </c>
      <c r="AE36" s="85" t="s">
        <v>711</v>
      </c>
      <c r="AF36" s="173" t="s">
        <v>176</v>
      </c>
    </row>
    <row r="37" spans="2:32" s="96" customFormat="1" ht="20.25" customHeight="1" x14ac:dyDescent="0.4">
      <c r="B37" s="408"/>
      <c r="C37" s="578"/>
      <c r="D37" s="578"/>
      <c r="E37" s="578"/>
      <c r="F37" s="620"/>
      <c r="H37" s="85" t="s">
        <v>794</v>
      </c>
      <c r="I37" s="477"/>
      <c r="J37" s="477"/>
      <c r="K37" s="477"/>
      <c r="L37" s="477"/>
      <c r="M37" s="477"/>
      <c r="N37" s="477"/>
      <c r="O37" s="477"/>
      <c r="P37" s="477"/>
      <c r="Q37" s="477"/>
      <c r="R37" s="477"/>
      <c r="S37" s="85"/>
      <c r="T37" s="85"/>
      <c r="U37" s="85"/>
      <c r="W37" s="472"/>
      <c r="X37" s="472"/>
      <c r="Y37" s="472"/>
      <c r="AD37" s="374"/>
      <c r="AE37" s="85"/>
      <c r="AF37" s="115"/>
    </row>
    <row r="38" spans="2:32" s="96" customFormat="1" ht="74.25" customHeight="1" x14ac:dyDescent="0.4">
      <c r="B38" s="146"/>
      <c r="C38" s="595"/>
      <c r="D38" s="594"/>
      <c r="E38" s="594"/>
      <c r="F38" s="618"/>
      <c r="G38" s="478"/>
      <c r="H38" s="471" t="s">
        <v>796</v>
      </c>
      <c r="I38" s="823" t="s">
        <v>887</v>
      </c>
      <c r="J38" s="824"/>
      <c r="K38" s="824"/>
      <c r="L38" s="824"/>
      <c r="M38" s="824"/>
      <c r="N38" s="824"/>
      <c r="O38" s="824"/>
      <c r="P38" s="824"/>
      <c r="Q38" s="824"/>
      <c r="R38" s="824"/>
      <c r="S38" s="824"/>
      <c r="T38" s="824"/>
      <c r="U38" s="869"/>
      <c r="V38" s="597"/>
      <c r="W38" s="598"/>
      <c r="X38" s="366" t="s">
        <v>31</v>
      </c>
      <c r="Y38" s="117" t="s">
        <v>885</v>
      </c>
      <c r="Z38" s="864" t="s">
        <v>903</v>
      </c>
      <c r="AA38" s="864"/>
      <c r="AB38" s="864"/>
      <c r="AC38" s="372"/>
      <c r="AD38" s="513" t="s">
        <v>176</v>
      </c>
      <c r="AE38" s="380" t="s">
        <v>711</v>
      </c>
      <c r="AF38" s="512" t="s">
        <v>176</v>
      </c>
    </row>
    <row r="39" spans="2:32" s="96" customFormat="1" ht="15" customHeight="1" x14ac:dyDescent="0.4">
      <c r="B39" s="408"/>
      <c r="C39" s="578"/>
      <c r="D39" s="584"/>
      <c r="E39" s="584"/>
      <c r="F39" s="888"/>
      <c r="H39" s="375"/>
      <c r="I39" s="477"/>
      <c r="J39" s="477"/>
      <c r="K39" s="477"/>
      <c r="L39" s="477"/>
      <c r="M39" s="477"/>
      <c r="N39" s="477"/>
      <c r="O39" s="477"/>
      <c r="P39" s="477"/>
      <c r="Q39" s="477"/>
      <c r="R39" s="477"/>
      <c r="S39" s="85"/>
      <c r="T39" s="85"/>
      <c r="U39" s="85"/>
      <c r="W39" s="472"/>
      <c r="X39" s="472"/>
      <c r="Y39" s="472"/>
      <c r="AD39" s="374"/>
      <c r="AE39" s="85"/>
      <c r="AF39" s="115"/>
    </row>
    <row r="40" spans="2:32" s="96" customFormat="1" x14ac:dyDescent="0.4">
      <c r="B40" s="408"/>
      <c r="C40" s="578"/>
      <c r="D40" s="578"/>
      <c r="E40" s="578"/>
      <c r="F40" s="620"/>
      <c r="H40" s="480" t="s">
        <v>889</v>
      </c>
      <c r="I40" s="477"/>
      <c r="J40" s="477"/>
      <c r="K40" s="477"/>
      <c r="L40" s="477"/>
      <c r="M40" s="477"/>
      <c r="N40" s="477"/>
      <c r="O40" s="477"/>
      <c r="P40" s="477"/>
      <c r="Q40" s="477"/>
      <c r="R40" s="477"/>
      <c r="U40" s="85"/>
      <c r="W40" s="472"/>
      <c r="X40" s="472"/>
      <c r="Y40" s="472"/>
      <c r="AD40" s="473" t="s">
        <v>710</v>
      </c>
      <c r="AE40" s="390" t="s">
        <v>711</v>
      </c>
      <c r="AF40" s="474" t="s">
        <v>712</v>
      </c>
    </row>
    <row r="41" spans="2:32" s="96" customFormat="1" ht="20.25" customHeight="1" x14ac:dyDescent="0.4">
      <c r="B41" s="408"/>
      <c r="C41" s="578"/>
      <c r="D41" s="578"/>
      <c r="E41" s="578"/>
      <c r="F41" s="620"/>
      <c r="H41" s="471" t="s">
        <v>890</v>
      </c>
      <c r="I41" s="885" t="s">
        <v>891</v>
      </c>
      <c r="J41" s="886"/>
      <c r="K41" s="886"/>
      <c r="L41" s="886"/>
      <c r="M41" s="886"/>
      <c r="N41" s="886"/>
      <c r="O41" s="886"/>
      <c r="P41" s="886"/>
      <c r="Q41" s="886"/>
      <c r="R41" s="886"/>
      <c r="S41" s="886"/>
      <c r="T41" s="886"/>
      <c r="U41" s="886"/>
      <c r="V41" s="886"/>
      <c r="W41" s="886"/>
      <c r="X41" s="886"/>
      <c r="Y41" s="886"/>
      <c r="Z41" s="886"/>
      <c r="AA41" s="887"/>
      <c r="AD41" s="494" t="s">
        <v>176</v>
      </c>
      <c r="AE41" s="85" t="s">
        <v>711</v>
      </c>
      <c r="AF41" s="173" t="s">
        <v>176</v>
      </c>
    </row>
    <row r="42" spans="2:32" s="96" customFormat="1" x14ac:dyDescent="0.4">
      <c r="B42" s="408"/>
      <c r="C42" s="578"/>
      <c r="D42" s="578"/>
      <c r="E42" s="578"/>
      <c r="F42" s="620"/>
      <c r="H42" s="480" t="s">
        <v>904</v>
      </c>
      <c r="I42" s="477"/>
      <c r="J42" s="477"/>
      <c r="K42" s="477"/>
      <c r="L42" s="477"/>
      <c r="M42" s="477"/>
      <c r="N42" s="477"/>
      <c r="O42" s="477"/>
      <c r="P42" s="477"/>
      <c r="Q42" s="477"/>
      <c r="R42" s="477"/>
      <c r="U42" s="85"/>
      <c r="W42" s="472"/>
      <c r="X42" s="472"/>
      <c r="Y42" s="472"/>
      <c r="AD42" s="437"/>
      <c r="AE42" s="375"/>
      <c r="AF42" s="479"/>
    </row>
    <row r="43" spans="2:32" s="96" customFormat="1" x14ac:dyDescent="0.4">
      <c r="B43" s="408"/>
      <c r="C43" s="578"/>
      <c r="D43" s="578"/>
      <c r="E43" s="578"/>
      <c r="F43" s="620"/>
      <c r="H43" s="375"/>
      <c r="I43" s="477"/>
      <c r="J43" s="477"/>
      <c r="K43" s="477"/>
      <c r="L43" s="477"/>
      <c r="M43" s="477"/>
      <c r="N43" s="477"/>
      <c r="O43" s="477"/>
      <c r="P43" s="477"/>
      <c r="Q43" s="477"/>
      <c r="R43" s="477"/>
      <c r="S43" s="477"/>
      <c r="T43" s="477"/>
      <c r="U43" s="477"/>
      <c r="X43" s="85"/>
      <c r="Z43" s="472"/>
      <c r="AA43" s="472"/>
      <c r="AB43" s="472"/>
      <c r="AC43" s="372"/>
      <c r="AD43" s="375"/>
      <c r="AE43" s="375"/>
      <c r="AF43" s="479"/>
    </row>
    <row r="44" spans="2:32" s="96" customFormat="1" x14ac:dyDescent="0.4">
      <c r="B44" s="408"/>
      <c r="C44" s="578"/>
      <c r="D44" s="578"/>
      <c r="E44" s="578"/>
      <c r="F44" s="620"/>
      <c r="H44" s="480" t="s">
        <v>893</v>
      </c>
      <c r="I44" s="477"/>
      <c r="J44" s="477"/>
      <c r="K44" s="477"/>
      <c r="L44" s="477"/>
      <c r="M44" s="477"/>
      <c r="N44" s="477"/>
      <c r="O44" s="477"/>
      <c r="P44" s="477"/>
      <c r="Q44" s="477"/>
      <c r="R44" s="477"/>
      <c r="S44" s="477"/>
      <c r="T44" s="477"/>
      <c r="U44" s="477"/>
      <c r="X44" s="85"/>
      <c r="Z44" s="472"/>
      <c r="AA44" s="472"/>
      <c r="AB44" s="472"/>
      <c r="AC44" s="372"/>
      <c r="AD44" s="473" t="s">
        <v>710</v>
      </c>
      <c r="AE44" s="390" t="s">
        <v>711</v>
      </c>
      <c r="AF44" s="474" t="s">
        <v>712</v>
      </c>
    </row>
    <row r="45" spans="2:32" s="96" customFormat="1" ht="40.5" customHeight="1" x14ac:dyDescent="0.4">
      <c r="B45" s="408"/>
      <c r="C45" s="578"/>
      <c r="D45" s="578"/>
      <c r="E45" s="578"/>
      <c r="F45" s="620"/>
      <c r="H45" s="471" t="s">
        <v>894</v>
      </c>
      <c r="I45" s="481" t="s">
        <v>895</v>
      </c>
      <c r="J45" s="481"/>
      <c r="K45" s="481"/>
      <c r="L45" s="482"/>
      <c r="M45" s="481" t="s">
        <v>896</v>
      </c>
      <c r="N45" s="483"/>
      <c r="O45" s="483"/>
      <c r="P45" s="867"/>
      <c r="Q45" s="867"/>
      <c r="R45" s="867"/>
      <c r="S45" s="867"/>
      <c r="T45" s="867"/>
      <c r="U45" s="867"/>
      <c r="V45" s="867"/>
      <c r="W45" s="867"/>
      <c r="X45" s="97" t="s">
        <v>31</v>
      </c>
      <c r="Y45" s="96" t="s">
        <v>885</v>
      </c>
      <c r="Z45" s="878" t="s">
        <v>913</v>
      </c>
      <c r="AA45" s="878"/>
      <c r="AB45" s="878"/>
      <c r="AC45" s="372"/>
      <c r="AD45" s="494" t="s">
        <v>176</v>
      </c>
      <c r="AE45" s="85" t="s">
        <v>711</v>
      </c>
      <c r="AF45" s="173" t="s">
        <v>176</v>
      </c>
    </row>
    <row r="46" spans="2:32" s="96" customFormat="1" ht="15.75" customHeight="1" x14ac:dyDescent="0.4">
      <c r="B46" s="408"/>
      <c r="C46" s="578"/>
      <c r="D46" s="578"/>
      <c r="E46" s="578"/>
      <c r="F46" s="620"/>
      <c r="H46" s="375"/>
      <c r="I46" s="431"/>
      <c r="J46" s="431"/>
      <c r="K46" s="431"/>
      <c r="L46" s="431"/>
      <c r="M46" s="431"/>
      <c r="N46" s="484"/>
      <c r="O46" s="484"/>
      <c r="P46" s="485"/>
      <c r="Q46" s="485"/>
      <c r="R46" s="485"/>
      <c r="S46" s="485"/>
      <c r="T46" s="485"/>
      <c r="U46" s="485"/>
      <c r="V46" s="485"/>
      <c r="W46" s="485"/>
      <c r="X46" s="85"/>
      <c r="Z46" s="500"/>
      <c r="AA46" s="500"/>
      <c r="AB46" s="500"/>
      <c r="AD46" s="374"/>
      <c r="AE46" s="85"/>
      <c r="AF46" s="115"/>
    </row>
    <row r="47" spans="2:32" s="96" customFormat="1" ht="14.25" customHeight="1" x14ac:dyDescent="0.4">
      <c r="B47" s="408"/>
      <c r="C47" s="578"/>
      <c r="D47" s="578"/>
      <c r="E47" s="578"/>
      <c r="F47" s="620"/>
      <c r="H47" s="452" t="s">
        <v>898</v>
      </c>
      <c r="I47" s="477"/>
      <c r="J47" s="477"/>
      <c r="K47" s="477"/>
      <c r="L47" s="477"/>
      <c r="M47" s="477"/>
      <c r="N47" s="477"/>
      <c r="O47" s="477"/>
      <c r="P47" s="477"/>
      <c r="Q47" s="477"/>
      <c r="R47" s="477"/>
      <c r="U47" s="85"/>
      <c r="W47" s="472"/>
      <c r="X47" s="472"/>
      <c r="Y47" s="472"/>
      <c r="AD47" s="473" t="s">
        <v>710</v>
      </c>
      <c r="AE47" s="390" t="s">
        <v>711</v>
      </c>
      <c r="AF47" s="474" t="s">
        <v>712</v>
      </c>
    </row>
    <row r="48" spans="2:32" s="96" customFormat="1" ht="15" customHeight="1" x14ac:dyDescent="0.4">
      <c r="B48" s="408"/>
      <c r="C48" s="578"/>
      <c r="D48" s="578"/>
      <c r="E48" s="578"/>
      <c r="F48" s="620"/>
      <c r="H48" s="379" t="s">
        <v>899</v>
      </c>
      <c r="I48" s="870" t="s">
        <v>900</v>
      </c>
      <c r="J48" s="871"/>
      <c r="K48" s="871"/>
      <c r="L48" s="871"/>
      <c r="M48" s="871"/>
      <c r="N48" s="871"/>
      <c r="O48" s="871"/>
      <c r="P48" s="871"/>
      <c r="Q48" s="871"/>
      <c r="R48" s="871"/>
      <c r="S48" s="871"/>
      <c r="T48" s="871"/>
      <c r="U48" s="871"/>
      <c r="V48" s="871"/>
      <c r="W48" s="871"/>
      <c r="X48" s="872"/>
      <c r="Z48" s="472"/>
      <c r="AA48" s="472"/>
      <c r="AB48" s="472"/>
      <c r="AD48" s="494" t="s">
        <v>176</v>
      </c>
      <c r="AE48" s="85" t="s">
        <v>711</v>
      </c>
      <c r="AF48" s="173" t="s">
        <v>176</v>
      </c>
    </row>
    <row r="49" spans="2:32" s="96" customFormat="1" ht="21" customHeight="1" x14ac:dyDescent="0.4">
      <c r="B49" s="142"/>
      <c r="C49" s="594"/>
      <c r="D49" s="594"/>
      <c r="E49" s="594"/>
      <c r="F49" s="618"/>
      <c r="G49" s="377"/>
      <c r="H49" s="475"/>
      <c r="I49" s="475"/>
      <c r="J49" s="475"/>
      <c r="K49" s="475"/>
      <c r="L49" s="475"/>
      <c r="M49" s="481"/>
      <c r="N49" s="483"/>
      <c r="O49" s="483"/>
      <c r="P49" s="483"/>
      <c r="Q49" s="483"/>
      <c r="R49" s="483"/>
      <c r="S49" s="483"/>
      <c r="T49" s="483"/>
      <c r="U49" s="483"/>
      <c r="V49" s="367"/>
      <c r="W49" s="367"/>
      <c r="X49" s="366"/>
      <c r="Y49" s="377"/>
      <c r="Z49" s="488"/>
      <c r="AA49" s="488"/>
      <c r="AB49" s="488"/>
      <c r="AC49" s="378"/>
      <c r="AD49" s="501"/>
      <c r="AE49" s="501"/>
      <c r="AF49" s="502"/>
    </row>
    <row r="50" spans="2:32" s="96" customFormat="1" ht="10.5" customHeight="1" x14ac:dyDescent="0.4">
      <c r="B50" s="578" t="s">
        <v>916</v>
      </c>
      <c r="C50" s="579"/>
      <c r="D50" s="579"/>
      <c r="E50" s="579"/>
      <c r="F50" s="589"/>
      <c r="G50" s="369"/>
      <c r="H50" s="503"/>
      <c r="I50" s="503"/>
      <c r="J50" s="503"/>
      <c r="K50" s="503"/>
      <c r="L50" s="503"/>
      <c r="M50" s="504"/>
      <c r="N50" s="505"/>
      <c r="O50" s="505"/>
      <c r="P50" s="505"/>
      <c r="Q50" s="505"/>
      <c r="R50" s="505"/>
      <c r="S50" s="505"/>
      <c r="T50" s="505"/>
      <c r="U50" s="505"/>
      <c r="V50" s="505"/>
      <c r="W50" s="505"/>
      <c r="X50" s="369"/>
      <c r="Y50" s="369"/>
      <c r="Z50" s="370"/>
      <c r="AA50" s="369"/>
      <c r="AB50" s="506"/>
      <c r="AC50" s="506"/>
      <c r="AD50" s="507"/>
      <c r="AE50" s="503"/>
      <c r="AF50" s="508"/>
    </row>
    <row r="51" spans="2:32" s="96" customFormat="1" ht="18.75" customHeight="1" x14ac:dyDescent="0.4">
      <c r="B51" s="584"/>
      <c r="C51" s="585"/>
      <c r="D51" s="585"/>
      <c r="E51" s="585"/>
      <c r="F51" s="590"/>
      <c r="H51" s="480" t="s">
        <v>917</v>
      </c>
      <c r="I51" s="375"/>
      <c r="J51" s="375"/>
      <c r="K51" s="375"/>
      <c r="L51" s="375"/>
      <c r="M51" s="431"/>
      <c r="N51" s="484"/>
      <c r="O51" s="484"/>
      <c r="P51" s="484"/>
      <c r="Q51" s="484"/>
      <c r="R51" s="484"/>
      <c r="S51" s="484"/>
      <c r="T51" s="484"/>
      <c r="U51" s="484"/>
      <c r="V51" s="484"/>
      <c r="W51" s="484"/>
      <c r="Z51" s="85"/>
      <c r="AB51" s="472"/>
      <c r="AC51" s="472"/>
      <c r="AD51" s="473" t="s">
        <v>710</v>
      </c>
      <c r="AE51" s="390" t="s">
        <v>711</v>
      </c>
      <c r="AF51" s="474" t="s">
        <v>712</v>
      </c>
    </row>
    <row r="52" spans="2:32" s="96" customFormat="1" ht="18.75" customHeight="1" x14ac:dyDescent="0.4">
      <c r="B52" s="584"/>
      <c r="C52" s="585"/>
      <c r="D52" s="585"/>
      <c r="E52" s="585"/>
      <c r="F52" s="590"/>
      <c r="H52" s="480" t="s">
        <v>918</v>
      </c>
      <c r="I52" s="375"/>
      <c r="J52" s="375"/>
      <c r="K52" s="375"/>
      <c r="L52" s="375"/>
      <c r="M52" s="431"/>
      <c r="N52" s="484"/>
      <c r="O52" s="484"/>
      <c r="P52" s="484"/>
      <c r="Q52" s="484"/>
      <c r="R52" s="484"/>
      <c r="S52" s="484"/>
      <c r="T52" s="484"/>
      <c r="U52" s="484"/>
      <c r="V52" s="484"/>
      <c r="W52" s="484"/>
      <c r="Z52" s="85"/>
      <c r="AB52" s="472"/>
      <c r="AC52" s="472"/>
      <c r="AD52" s="437"/>
      <c r="AE52" s="375"/>
      <c r="AF52" s="479"/>
    </row>
    <row r="53" spans="2:32" s="96" customFormat="1" ht="18.75" customHeight="1" x14ac:dyDescent="0.4">
      <c r="B53" s="584"/>
      <c r="C53" s="585"/>
      <c r="D53" s="585"/>
      <c r="E53" s="585"/>
      <c r="F53" s="590"/>
      <c r="H53" s="480" t="s">
        <v>919</v>
      </c>
      <c r="I53" s="375"/>
      <c r="J53" s="375"/>
      <c r="K53" s="375"/>
      <c r="L53" s="375"/>
      <c r="M53" s="431"/>
      <c r="N53" s="484"/>
      <c r="O53" s="484"/>
      <c r="P53" s="484"/>
      <c r="Q53" s="484"/>
      <c r="R53" s="484"/>
      <c r="S53" s="484"/>
      <c r="T53" s="484"/>
      <c r="U53" s="484"/>
      <c r="V53" s="484"/>
      <c r="W53" s="484"/>
      <c r="Z53" s="85"/>
      <c r="AB53" s="472"/>
      <c r="AC53" s="472"/>
      <c r="AD53" s="494" t="s">
        <v>176</v>
      </c>
      <c r="AE53" s="85" t="s">
        <v>711</v>
      </c>
      <c r="AF53" s="173" t="s">
        <v>176</v>
      </c>
    </row>
    <row r="54" spans="2:32" s="96" customFormat="1" ht="18.75" customHeight="1" x14ac:dyDescent="0.4">
      <c r="B54" s="584"/>
      <c r="C54" s="585"/>
      <c r="D54" s="585"/>
      <c r="E54" s="585"/>
      <c r="F54" s="590"/>
      <c r="H54" s="480" t="s">
        <v>920</v>
      </c>
      <c r="I54" s="375"/>
      <c r="J54" s="375"/>
      <c r="K54" s="375"/>
      <c r="L54" s="375"/>
      <c r="M54" s="431"/>
      <c r="N54" s="484"/>
      <c r="O54" s="484"/>
      <c r="P54" s="484"/>
      <c r="Q54" s="484"/>
      <c r="R54" s="484"/>
      <c r="S54" s="484"/>
      <c r="T54" s="484"/>
      <c r="U54" s="484"/>
      <c r="V54" s="484"/>
      <c r="W54" s="484"/>
      <c r="Z54" s="85"/>
      <c r="AB54" s="472"/>
      <c r="AC54" s="472"/>
      <c r="AD54" s="494" t="s">
        <v>176</v>
      </c>
      <c r="AE54" s="85" t="s">
        <v>711</v>
      </c>
      <c r="AF54" s="173" t="s">
        <v>176</v>
      </c>
    </row>
    <row r="55" spans="2:32" s="96" customFormat="1" ht="18.75" customHeight="1" x14ac:dyDescent="0.4">
      <c r="B55" s="584"/>
      <c r="C55" s="585"/>
      <c r="D55" s="585"/>
      <c r="E55" s="585"/>
      <c r="F55" s="590"/>
      <c r="H55" s="480" t="s">
        <v>921</v>
      </c>
      <c r="I55" s="375"/>
      <c r="J55" s="375"/>
      <c r="K55" s="375"/>
      <c r="L55" s="375"/>
      <c r="M55" s="431"/>
      <c r="N55" s="484"/>
      <c r="O55" s="484"/>
      <c r="P55" s="484"/>
      <c r="Q55" s="484"/>
      <c r="R55" s="484"/>
      <c r="S55" s="484"/>
      <c r="T55" s="484"/>
      <c r="U55" s="484"/>
      <c r="V55" s="484"/>
      <c r="W55" s="484"/>
      <c r="Z55" s="85"/>
      <c r="AB55" s="472"/>
      <c r="AC55" s="472"/>
      <c r="AD55" s="494" t="s">
        <v>176</v>
      </c>
      <c r="AE55" s="85" t="s">
        <v>711</v>
      </c>
      <c r="AF55" s="173" t="s">
        <v>176</v>
      </c>
    </row>
    <row r="56" spans="2:32" s="96" customFormat="1" ht="18.75" customHeight="1" x14ac:dyDescent="0.4">
      <c r="B56" s="584"/>
      <c r="C56" s="585"/>
      <c r="D56" s="585"/>
      <c r="E56" s="585"/>
      <c r="F56" s="590"/>
      <c r="H56" s="480" t="s">
        <v>922</v>
      </c>
      <c r="I56" s="375"/>
      <c r="J56" s="375"/>
      <c r="K56" s="375"/>
      <c r="L56" s="375"/>
      <c r="M56" s="431"/>
      <c r="N56" s="484"/>
      <c r="O56" s="484"/>
      <c r="P56" s="484"/>
      <c r="Q56" s="484"/>
      <c r="R56" s="484"/>
      <c r="S56" s="484"/>
      <c r="T56" s="484"/>
      <c r="U56" s="484"/>
      <c r="V56" s="484"/>
      <c r="W56" s="484"/>
      <c r="Z56" s="85"/>
      <c r="AB56" s="472"/>
      <c r="AC56" s="472"/>
      <c r="AD56" s="494" t="s">
        <v>176</v>
      </c>
      <c r="AE56" s="85" t="s">
        <v>711</v>
      </c>
      <c r="AF56" s="173" t="s">
        <v>176</v>
      </c>
    </row>
    <row r="57" spans="2:32" s="96" customFormat="1" ht="18.75" customHeight="1" x14ac:dyDescent="0.4">
      <c r="B57" s="584"/>
      <c r="C57" s="585"/>
      <c r="D57" s="585"/>
      <c r="E57" s="585"/>
      <c r="F57" s="590"/>
      <c r="H57" s="480" t="s">
        <v>923</v>
      </c>
      <c r="I57" s="375"/>
      <c r="J57" s="375"/>
      <c r="K57" s="375"/>
      <c r="L57" s="375"/>
      <c r="M57" s="431"/>
      <c r="N57" s="484"/>
      <c r="O57" s="484"/>
      <c r="P57" s="484"/>
      <c r="Q57" s="484"/>
      <c r="R57" s="484"/>
      <c r="S57" s="484"/>
      <c r="T57" s="484"/>
      <c r="U57" s="484"/>
      <c r="V57" s="484"/>
      <c r="W57" s="484"/>
      <c r="Z57" s="85"/>
      <c r="AB57" s="472"/>
      <c r="AC57" s="472"/>
      <c r="AD57" s="437"/>
      <c r="AE57" s="375"/>
      <c r="AF57" s="479"/>
    </row>
    <row r="58" spans="2:32" s="96" customFormat="1" ht="18.75" customHeight="1" x14ac:dyDescent="0.4">
      <c r="B58" s="584"/>
      <c r="C58" s="585"/>
      <c r="D58" s="585"/>
      <c r="E58" s="585"/>
      <c r="F58" s="590"/>
      <c r="H58" s="480"/>
      <c r="I58" s="893" t="s">
        <v>848</v>
      </c>
      <c r="J58" s="893"/>
      <c r="K58" s="893"/>
      <c r="L58" s="893"/>
      <c r="M58" s="893"/>
      <c r="N58" s="894"/>
      <c r="O58" s="680"/>
      <c r="P58" s="680"/>
      <c r="Q58" s="680"/>
      <c r="R58" s="680"/>
      <c r="S58" s="680"/>
      <c r="T58" s="680"/>
      <c r="U58" s="680"/>
      <c r="V58" s="680"/>
      <c r="W58" s="680"/>
      <c r="X58" s="680"/>
      <c r="Y58" s="680"/>
      <c r="Z58" s="680"/>
      <c r="AA58" s="680"/>
      <c r="AB58" s="681"/>
      <c r="AC58" s="472"/>
      <c r="AD58" s="437"/>
      <c r="AE58" s="375"/>
      <c r="AF58" s="479"/>
    </row>
    <row r="59" spans="2:32" s="96" customFormat="1" ht="18.75" customHeight="1" x14ac:dyDescent="0.4">
      <c r="B59" s="584"/>
      <c r="C59" s="585"/>
      <c r="D59" s="585"/>
      <c r="E59" s="585"/>
      <c r="F59" s="590"/>
      <c r="H59" s="480"/>
      <c r="I59" s="893" t="s">
        <v>849</v>
      </c>
      <c r="J59" s="893"/>
      <c r="K59" s="893"/>
      <c r="L59" s="893"/>
      <c r="M59" s="893"/>
      <c r="N59" s="894"/>
      <c r="O59" s="680"/>
      <c r="P59" s="680"/>
      <c r="Q59" s="680"/>
      <c r="R59" s="680"/>
      <c r="S59" s="680"/>
      <c r="T59" s="680"/>
      <c r="U59" s="680"/>
      <c r="V59" s="680"/>
      <c r="W59" s="680"/>
      <c r="X59" s="680"/>
      <c r="Y59" s="680"/>
      <c r="Z59" s="680"/>
      <c r="AA59" s="680"/>
      <c r="AB59" s="681"/>
      <c r="AC59" s="472"/>
      <c r="AD59" s="437"/>
      <c r="AE59" s="375"/>
      <c r="AF59" s="479"/>
    </row>
    <row r="60" spans="2:32" s="96" customFormat="1" ht="18.75" customHeight="1" x14ac:dyDescent="0.4">
      <c r="B60" s="584"/>
      <c r="C60" s="585"/>
      <c r="D60" s="585"/>
      <c r="E60" s="585"/>
      <c r="F60" s="590"/>
      <c r="H60" s="480"/>
      <c r="I60" s="893" t="s">
        <v>850</v>
      </c>
      <c r="J60" s="893"/>
      <c r="K60" s="893"/>
      <c r="L60" s="893"/>
      <c r="M60" s="893"/>
      <c r="N60" s="894"/>
      <c r="O60" s="680"/>
      <c r="P60" s="680"/>
      <c r="Q60" s="680"/>
      <c r="R60" s="680"/>
      <c r="S60" s="680"/>
      <c r="T60" s="680"/>
      <c r="U60" s="680"/>
      <c r="V60" s="680"/>
      <c r="W60" s="680"/>
      <c r="X60" s="680"/>
      <c r="Y60" s="680"/>
      <c r="Z60" s="680"/>
      <c r="AA60" s="680"/>
      <c r="AB60" s="681"/>
      <c r="AC60" s="472"/>
      <c r="AD60" s="437"/>
      <c r="AE60" s="375"/>
      <c r="AF60" s="479"/>
    </row>
    <row r="61" spans="2:32" s="96" customFormat="1" ht="33.75" customHeight="1" x14ac:dyDescent="0.15">
      <c r="B61" s="584"/>
      <c r="C61" s="585"/>
      <c r="D61" s="585"/>
      <c r="E61" s="585"/>
      <c r="F61" s="590"/>
      <c r="H61" s="895" t="s">
        <v>924</v>
      </c>
      <c r="I61" s="895"/>
      <c r="J61" s="895"/>
      <c r="K61" s="895"/>
      <c r="L61" s="895"/>
      <c r="M61" s="895"/>
      <c r="N61" s="895"/>
      <c r="O61" s="895"/>
      <c r="P61" s="895"/>
      <c r="Q61" s="895"/>
      <c r="R61" s="895"/>
      <c r="S61" s="895"/>
      <c r="T61" s="895"/>
      <c r="U61" s="895"/>
      <c r="V61" s="895"/>
      <c r="W61" s="895"/>
      <c r="X61" s="895"/>
      <c r="Y61" s="895"/>
      <c r="Z61" s="895"/>
      <c r="AA61" s="895"/>
      <c r="AB61" s="895"/>
      <c r="AC61" s="509"/>
      <c r="AD61" s="437"/>
      <c r="AE61" s="375"/>
      <c r="AF61" s="479"/>
    </row>
    <row r="62" spans="2:32" s="96" customFormat="1" ht="18.75" customHeight="1" x14ac:dyDescent="0.4">
      <c r="B62" s="584"/>
      <c r="C62" s="585"/>
      <c r="D62" s="585"/>
      <c r="E62" s="585"/>
      <c r="F62" s="590"/>
      <c r="H62" s="896" t="s">
        <v>925</v>
      </c>
      <c r="I62" s="896"/>
      <c r="J62" s="896"/>
      <c r="K62" s="896"/>
      <c r="L62" s="896"/>
      <c r="M62" s="896"/>
      <c r="N62" s="896"/>
      <c r="O62" s="896"/>
      <c r="P62" s="896"/>
      <c r="Q62" s="896"/>
      <c r="R62" s="896"/>
      <c r="S62" s="896"/>
      <c r="T62" s="896"/>
      <c r="U62" s="896"/>
      <c r="V62" s="896"/>
      <c r="W62" s="896"/>
      <c r="X62" s="896"/>
      <c r="Y62" s="896"/>
      <c r="Z62" s="896"/>
      <c r="AA62" s="896"/>
      <c r="AB62" s="896"/>
      <c r="AC62" s="472"/>
      <c r="AD62" s="494" t="s">
        <v>176</v>
      </c>
      <c r="AE62" s="85" t="s">
        <v>711</v>
      </c>
      <c r="AF62" s="173" t="s">
        <v>176</v>
      </c>
    </row>
    <row r="63" spans="2:32" s="96" customFormat="1" ht="18.75" customHeight="1" x14ac:dyDescent="0.4">
      <c r="B63" s="584"/>
      <c r="C63" s="585"/>
      <c r="D63" s="585"/>
      <c r="E63" s="585"/>
      <c r="F63" s="590"/>
      <c r="H63" s="896"/>
      <c r="I63" s="896"/>
      <c r="J63" s="896"/>
      <c r="K63" s="896"/>
      <c r="L63" s="896"/>
      <c r="M63" s="896"/>
      <c r="N63" s="896"/>
      <c r="O63" s="896"/>
      <c r="P63" s="896"/>
      <c r="Q63" s="896"/>
      <c r="R63" s="896"/>
      <c r="S63" s="896"/>
      <c r="T63" s="896"/>
      <c r="U63" s="896"/>
      <c r="V63" s="896"/>
      <c r="W63" s="896"/>
      <c r="X63" s="896"/>
      <c r="Y63" s="896"/>
      <c r="Z63" s="896"/>
      <c r="AA63" s="896"/>
      <c r="AB63" s="896"/>
      <c r="AC63" s="472"/>
      <c r="AD63" s="494" t="s">
        <v>176</v>
      </c>
      <c r="AE63" s="85" t="s">
        <v>711</v>
      </c>
      <c r="AF63" s="173" t="s">
        <v>176</v>
      </c>
    </row>
    <row r="64" spans="2:32" s="96" customFormat="1" ht="18.75" customHeight="1" x14ac:dyDescent="0.4">
      <c r="B64" s="584"/>
      <c r="C64" s="585"/>
      <c r="D64" s="585"/>
      <c r="E64" s="585"/>
      <c r="F64" s="590"/>
      <c r="H64" s="889" t="s">
        <v>926</v>
      </c>
      <c r="I64" s="889"/>
      <c r="J64" s="889"/>
      <c r="K64" s="889"/>
      <c r="L64" s="889"/>
      <c r="M64" s="889"/>
      <c r="N64" s="889"/>
      <c r="O64" s="889"/>
      <c r="P64" s="889"/>
      <c r="Q64" s="889"/>
      <c r="R64" s="889"/>
      <c r="S64" s="889"/>
      <c r="T64" s="889"/>
      <c r="U64" s="889"/>
      <c r="V64" s="889"/>
      <c r="Z64" s="85"/>
      <c r="AB64" s="472"/>
      <c r="AC64" s="472"/>
      <c r="AD64" s="494" t="s">
        <v>176</v>
      </c>
      <c r="AE64" s="85" t="s">
        <v>711</v>
      </c>
      <c r="AF64" s="173" t="s">
        <v>176</v>
      </c>
    </row>
    <row r="65" spans="2:33" s="96" customFormat="1" ht="18.75" customHeight="1" x14ac:dyDescent="0.4">
      <c r="B65" s="584"/>
      <c r="C65" s="585"/>
      <c r="D65" s="585"/>
      <c r="E65" s="585"/>
      <c r="F65" s="590"/>
      <c r="H65" s="889" t="s">
        <v>927</v>
      </c>
      <c r="I65" s="889"/>
      <c r="J65" s="889"/>
      <c r="K65" s="889"/>
      <c r="L65" s="889"/>
      <c r="M65" s="889"/>
      <c r="N65" s="889"/>
      <c r="O65" s="889"/>
      <c r="P65" s="889"/>
      <c r="Q65" s="889"/>
      <c r="R65" s="889"/>
      <c r="S65" s="889"/>
      <c r="T65" s="889"/>
      <c r="U65" s="889"/>
      <c r="V65" s="889"/>
      <c r="W65" s="889"/>
      <c r="X65" s="889"/>
      <c r="Z65" s="85"/>
      <c r="AB65" s="472"/>
      <c r="AC65" s="472"/>
      <c r="AD65" s="494" t="s">
        <v>176</v>
      </c>
      <c r="AE65" s="85" t="s">
        <v>711</v>
      </c>
      <c r="AF65" s="173" t="s">
        <v>176</v>
      </c>
    </row>
    <row r="66" spans="2:33" s="96" customFormat="1" ht="18.600000000000001" customHeight="1" x14ac:dyDescent="0.4">
      <c r="B66" s="584"/>
      <c r="C66" s="585"/>
      <c r="D66" s="585"/>
      <c r="E66" s="585"/>
      <c r="F66" s="590"/>
      <c r="H66" s="889" t="s">
        <v>928</v>
      </c>
      <c r="I66" s="889"/>
      <c r="J66" s="889"/>
      <c r="K66" s="889"/>
      <c r="L66" s="889"/>
      <c r="M66" s="889"/>
      <c r="N66" s="889"/>
      <c r="O66" s="889"/>
      <c r="P66" s="889"/>
      <c r="Q66" s="889"/>
      <c r="R66" s="889"/>
      <c r="S66" s="889"/>
      <c r="AC66" s="472"/>
      <c r="AD66" s="494" t="s">
        <v>176</v>
      </c>
      <c r="AE66" s="85" t="s">
        <v>711</v>
      </c>
      <c r="AF66" s="173" t="s">
        <v>176</v>
      </c>
    </row>
    <row r="67" spans="2:33" s="96" customFormat="1" ht="36" customHeight="1" x14ac:dyDescent="0.4">
      <c r="B67" s="584"/>
      <c r="C67" s="585"/>
      <c r="D67" s="585"/>
      <c r="E67" s="585"/>
      <c r="F67" s="590"/>
      <c r="H67" s="864" t="s">
        <v>929</v>
      </c>
      <c r="I67" s="864"/>
      <c r="J67" s="864"/>
      <c r="K67" s="864"/>
      <c r="L67" s="864"/>
      <c r="M67" s="864"/>
      <c r="N67" s="864"/>
      <c r="O67" s="864"/>
      <c r="P67" s="864"/>
      <c r="Q67" s="864"/>
      <c r="R67" s="864"/>
      <c r="S67" s="864"/>
      <c r="T67" s="864"/>
      <c r="U67" s="864"/>
      <c r="V67" s="864"/>
      <c r="W67" s="864"/>
      <c r="X67" s="864"/>
      <c r="Y67" s="864"/>
      <c r="Z67" s="864"/>
      <c r="AA67" s="864"/>
      <c r="AB67" s="864"/>
      <c r="AC67" s="472"/>
      <c r="AD67" s="494" t="s">
        <v>176</v>
      </c>
      <c r="AE67" s="85" t="s">
        <v>711</v>
      </c>
      <c r="AF67" s="173" t="s">
        <v>176</v>
      </c>
    </row>
    <row r="68" spans="2:33" s="96" customFormat="1" ht="15" customHeight="1" x14ac:dyDescent="0.4">
      <c r="B68" s="591"/>
      <c r="C68" s="592"/>
      <c r="D68" s="592"/>
      <c r="E68" s="592"/>
      <c r="F68" s="593"/>
      <c r="G68" s="377"/>
      <c r="H68" s="891" t="s">
        <v>930</v>
      </c>
      <c r="I68" s="891"/>
      <c r="J68" s="891"/>
      <c r="K68" s="891"/>
      <c r="L68" s="891"/>
      <c r="M68" s="891"/>
      <c r="N68" s="891"/>
      <c r="O68" s="891"/>
      <c r="P68" s="891"/>
      <c r="Q68" s="891"/>
      <c r="R68" s="891"/>
      <c r="S68" s="891"/>
      <c r="T68" s="891"/>
      <c r="U68" s="891"/>
      <c r="V68" s="891"/>
      <c r="W68" s="891"/>
      <c r="X68" s="891"/>
      <c r="Y68" s="891"/>
      <c r="Z68" s="891"/>
      <c r="AA68" s="891"/>
      <c r="AB68" s="891"/>
      <c r="AC68" s="892"/>
      <c r="AD68" s="510"/>
      <c r="AE68" s="501"/>
      <c r="AF68" s="502"/>
    </row>
    <row r="69" spans="2:33" s="96" customFormat="1" ht="33" customHeight="1" x14ac:dyDescent="0.4">
      <c r="B69" s="579" t="s">
        <v>931</v>
      </c>
      <c r="C69" s="579"/>
      <c r="D69" s="579"/>
      <c r="E69" s="579"/>
      <c r="F69" s="579"/>
      <c r="G69" s="579"/>
      <c r="H69" s="579"/>
      <c r="I69" s="579"/>
      <c r="J69" s="579"/>
      <c r="K69" s="579"/>
      <c r="L69" s="579"/>
      <c r="M69" s="579"/>
      <c r="N69" s="579"/>
      <c r="O69" s="579"/>
      <c r="P69" s="579"/>
      <c r="Q69" s="579"/>
      <c r="R69" s="579"/>
      <c r="S69" s="579"/>
      <c r="T69" s="579"/>
      <c r="U69" s="579"/>
      <c r="V69" s="579"/>
      <c r="W69" s="579"/>
      <c r="X69" s="579"/>
      <c r="Y69" s="579"/>
      <c r="Z69" s="579"/>
      <c r="AA69" s="579"/>
      <c r="AB69" s="579"/>
      <c r="AC69" s="579"/>
      <c r="AD69" s="579"/>
      <c r="AE69" s="579"/>
      <c r="AF69" s="579"/>
    </row>
    <row r="70" spans="2:33" s="96" customFormat="1" ht="27" customHeight="1" x14ac:dyDescent="0.4">
      <c r="B70" s="890" t="s">
        <v>932</v>
      </c>
      <c r="C70" s="890"/>
      <c r="D70" s="890"/>
      <c r="E70" s="890"/>
      <c r="F70" s="890"/>
      <c r="G70" s="890"/>
      <c r="H70" s="890"/>
      <c r="I70" s="890"/>
      <c r="J70" s="890"/>
      <c r="K70" s="890"/>
      <c r="L70" s="890"/>
      <c r="M70" s="890"/>
      <c r="N70" s="890"/>
      <c r="O70" s="890"/>
      <c r="P70" s="890"/>
      <c r="Q70" s="890"/>
      <c r="R70" s="890"/>
      <c r="S70" s="890"/>
      <c r="T70" s="890"/>
      <c r="U70" s="890"/>
      <c r="V70" s="890"/>
      <c r="W70" s="890"/>
      <c r="X70" s="890"/>
      <c r="Y70" s="890"/>
      <c r="Z70" s="890"/>
      <c r="AA70" s="890"/>
      <c r="AB70" s="890"/>
      <c r="AC70" s="890"/>
      <c r="AD70" s="890"/>
      <c r="AE70" s="890"/>
      <c r="AF70" s="890"/>
      <c r="AG70" s="890"/>
    </row>
    <row r="71" spans="2:33" s="407" customFormat="1" ht="6" customHeight="1" x14ac:dyDescent="0.15"/>
    <row r="72" spans="2:33" s="407" customFormat="1" ht="13.5" customHeight="1" x14ac:dyDescent="0.15">
      <c r="B72" s="890"/>
      <c r="C72" s="890"/>
      <c r="D72" s="890"/>
      <c r="E72" s="890"/>
      <c r="F72" s="890"/>
      <c r="G72" s="890"/>
      <c r="H72" s="890"/>
      <c r="I72" s="890"/>
      <c r="J72" s="890"/>
      <c r="K72" s="890"/>
      <c r="L72" s="890"/>
      <c r="M72" s="890"/>
      <c r="N72" s="890"/>
      <c r="O72" s="890"/>
      <c r="P72" s="890"/>
      <c r="Q72" s="890"/>
      <c r="R72" s="890"/>
      <c r="S72" s="890"/>
      <c r="T72" s="890"/>
      <c r="U72" s="890"/>
      <c r="V72" s="890"/>
      <c r="W72" s="890"/>
      <c r="X72" s="890"/>
      <c r="Y72" s="890"/>
      <c r="Z72" s="890"/>
      <c r="AA72" s="890"/>
      <c r="AB72" s="890"/>
      <c r="AC72" s="890"/>
      <c r="AD72" s="890"/>
      <c r="AE72" s="890"/>
      <c r="AF72" s="890"/>
      <c r="AG72" s="890"/>
    </row>
  </sheetData>
  <mergeCells count="51">
    <mergeCell ref="B72:AG72"/>
    <mergeCell ref="H65:X65"/>
    <mergeCell ref="H66:S66"/>
    <mergeCell ref="H67:AB67"/>
    <mergeCell ref="H68:AC68"/>
    <mergeCell ref="B69:AF69"/>
    <mergeCell ref="B70:AG70"/>
    <mergeCell ref="B50:F68"/>
    <mergeCell ref="I58:M58"/>
    <mergeCell ref="N58:AB58"/>
    <mergeCell ref="I59:M59"/>
    <mergeCell ref="N59:AB59"/>
    <mergeCell ref="I60:M60"/>
    <mergeCell ref="N60:AB60"/>
    <mergeCell ref="H61:AB61"/>
    <mergeCell ref="H62:AB63"/>
    <mergeCell ref="H64:V64"/>
    <mergeCell ref="Z36:AB36"/>
    <mergeCell ref="I38:U38"/>
    <mergeCell ref="V38:W38"/>
    <mergeCell ref="Z38:AB38"/>
    <mergeCell ref="I41:AA41"/>
    <mergeCell ref="P45:W45"/>
    <mergeCell ref="Z45:AB45"/>
    <mergeCell ref="C32:F49"/>
    <mergeCell ref="H33:X33"/>
    <mergeCell ref="I34:U34"/>
    <mergeCell ref="V34:W34"/>
    <mergeCell ref="I36:U36"/>
    <mergeCell ref="V36:W36"/>
    <mergeCell ref="I48:X48"/>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AA22"/>
    <mergeCell ref="B11:F11"/>
    <mergeCell ref="B5:AF5"/>
    <mergeCell ref="B7:F7"/>
    <mergeCell ref="G7:AF7"/>
    <mergeCell ref="B8:F8"/>
    <mergeCell ref="B9:F10"/>
  </mergeCells>
  <phoneticPr fontId="2"/>
  <printOptions horizontalCentered="1"/>
  <pageMargins left="0.70866141732283472" right="0.39370078740157483" top="0.51181102362204722" bottom="0.35433070866141736" header="0.31496062992125984" footer="0.31496062992125984"/>
  <pageSetup paperSize="9" scale="4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xm:f>
          </x14:formula1>
          <xm:sqref>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M65542 JI65542 TE65542 ADA65542 AMW65542 AWS65542 BGO65542 BQK65542 CAG65542 CKC65542 CTY65542 DDU65542 DNQ65542 DXM65542 EHI65542 ERE65542 FBA65542 FKW65542 FUS65542 GEO65542 GOK65542 GYG65542 HIC65542 HRY65542 IBU65542 ILQ65542 IVM65542 JFI65542 JPE65542 JZA65542 KIW65542 KSS65542 LCO65542 LMK65542 LWG65542 MGC65542 MPY65542 MZU65542 NJQ65542 NTM65542 ODI65542 ONE65542 OXA65542 PGW65542 PQS65542 QAO65542 QKK65542 QUG65542 REC65542 RNY65542 RXU65542 SHQ65542 SRM65542 TBI65542 TLE65542 TVA65542 UEW65542 UOS65542 UYO65542 VIK65542 VSG65542 WCC65542 WLY65542 WVU65542 M131078 JI131078 TE131078 ADA131078 AMW131078 AWS131078 BGO131078 BQK131078 CAG131078 CKC131078 CTY131078 DDU131078 DNQ131078 DXM131078 EHI131078 ERE131078 FBA131078 FKW131078 FUS131078 GEO131078 GOK131078 GYG131078 HIC131078 HRY131078 IBU131078 ILQ131078 IVM131078 JFI131078 JPE131078 JZA131078 KIW131078 KSS131078 LCO131078 LMK131078 LWG131078 MGC131078 MPY131078 MZU131078 NJQ131078 NTM131078 ODI131078 ONE131078 OXA131078 PGW131078 PQS131078 QAO131078 QKK131078 QUG131078 REC131078 RNY131078 RXU131078 SHQ131078 SRM131078 TBI131078 TLE131078 TVA131078 UEW131078 UOS131078 UYO131078 VIK131078 VSG131078 WCC131078 WLY131078 WVU131078 M196614 JI196614 TE196614 ADA196614 AMW196614 AWS196614 BGO196614 BQK196614 CAG196614 CKC196614 CTY196614 DDU196614 DNQ196614 DXM196614 EHI196614 ERE196614 FBA196614 FKW196614 FUS196614 GEO196614 GOK196614 GYG196614 HIC196614 HRY196614 IBU196614 ILQ196614 IVM196614 JFI196614 JPE196614 JZA196614 KIW196614 KSS196614 LCO196614 LMK196614 LWG196614 MGC196614 MPY196614 MZU196614 NJQ196614 NTM196614 ODI196614 ONE196614 OXA196614 PGW196614 PQS196614 QAO196614 QKK196614 QUG196614 REC196614 RNY196614 RXU196614 SHQ196614 SRM196614 TBI196614 TLE196614 TVA196614 UEW196614 UOS196614 UYO196614 VIK196614 VSG196614 WCC196614 WLY196614 WVU196614 M262150 JI262150 TE262150 ADA262150 AMW262150 AWS262150 BGO262150 BQK262150 CAG262150 CKC262150 CTY262150 DDU262150 DNQ262150 DXM262150 EHI262150 ERE262150 FBA262150 FKW262150 FUS262150 GEO262150 GOK262150 GYG262150 HIC262150 HRY262150 IBU262150 ILQ262150 IVM262150 JFI262150 JPE262150 JZA262150 KIW262150 KSS262150 LCO262150 LMK262150 LWG262150 MGC262150 MPY262150 MZU262150 NJQ262150 NTM262150 ODI262150 ONE262150 OXA262150 PGW262150 PQS262150 QAO262150 QKK262150 QUG262150 REC262150 RNY262150 RXU262150 SHQ262150 SRM262150 TBI262150 TLE262150 TVA262150 UEW262150 UOS262150 UYO262150 VIK262150 VSG262150 WCC262150 WLY262150 WVU262150 M327686 JI327686 TE327686 ADA327686 AMW327686 AWS327686 BGO327686 BQK327686 CAG327686 CKC327686 CTY327686 DDU327686 DNQ327686 DXM327686 EHI327686 ERE327686 FBA327686 FKW327686 FUS327686 GEO327686 GOK327686 GYG327686 HIC327686 HRY327686 IBU327686 ILQ327686 IVM327686 JFI327686 JPE327686 JZA327686 KIW327686 KSS327686 LCO327686 LMK327686 LWG327686 MGC327686 MPY327686 MZU327686 NJQ327686 NTM327686 ODI327686 ONE327686 OXA327686 PGW327686 PQS327686 QAO327686 QKK327686 QUG327686 REC327686 RNY327686 RXU327686 SHQ327686 SRM327686 TBI327686 TLE327686 TVA327686 UEW327686 UOS327686 UYO327686 VIK327686 VSG327686 WCC327686 WLY327686 WVU327686 M393222 JI393222 TE393222 ADA393222 AMW393222 AWS393222 BGO393222 BQK393222 CAG393222 CKC393222 CTY393222 DDU393222 DNQ393222 DXM393222 EHI393222 ERE393222 FBA393222 FKW393222 FUS393222 GEO393222 GOK393222 GYG393222 HIC393222 HRY393222 IBU393222 ILQ393222 IVM393222 JFI393222 JPE393222 JZA393222 KIW393222 KSS393222 LCO393222 LMK393222 LWG393222 MGC393222 MPY393222 MZU393222 NJQ393222 NTM393222 ODI393222 ONE393222 OXA393222 PGW393222 PQS393222 QAO393222 QKK393222 QUG393222 REC393222 RNY393222 RXU393222 SHQ393222 SRM393222 TBI393222 TLE393222 TVA393222 UEW393222 UOS393222 UYO393222 VIK393222 VSG393222 WCC393222 WLY393222 WVU393222 M458758 JI458758 TE458758 ADA458758 AMW458758 AWS458758 BGO458758 BQK458758 CAG458758 CKC458758 CTY458758 DDU458758 DNQ458758 DXM458758 EHI458758 ERE458758 FBA458758 FKW458758 FUS458758 GEO458758 GOK458758 GYG458758 HIC458758 HRY458758 IBU458758 ILQ458758 IVM458758 JFI458758 JPE458758 JZA458758 KIW458758 KSS458758 LCO458758 LMK458758 LWG458758 MGC458758 MPY458758 MZU458758 NJQ458758 NTM458758 ODI458758 ONE458758 OXA458758 PGW458758 PQS458758 QAO458758 QKK458758 QUG458758 REC458758 RNY458758 RXU458758 SHQ458758 SRM458758 TBI458758 TLE458758 TVA458758 UEW458758 UOS458758 UYO458758 VIK458758 VSG458758 WCC458758 WLY458758 WVU458758 M524294 JI524294 TE524294 ADA524294 AMW524294 AWS524294 BGO524294 BQK524294 CAG524294 CKC524294 CTY524294 DDU524294 DNQ524294 DXM524294 EHI524294 ERE524294 FBA524294 FKW524294 FUS524294 GEO524294 GOK524294 GYG524294 HIC524294 HRY524294 IBU524294 ILQ524294 IVM524294 JFI524294 JPE524294 JZA524294 KIW524294 KSS524294 LCO524294 LMK524294 LWG524294 MGC524294 MPY524294 MZU524294 NJQ524294 NTM524294 ODI524294 ONE524294 OXA524294 PGW524294 PQS524294 QAO524294 QKK524294 QUG524294 REC524294 RNY524294 RXU524294 SHQ524294 SRM524294 TBI524294 TLE524294 TVA524294 UEW524294 UOS524294 UYO524294 VIK524294 VSG524294 WCC524294 WLY524294 WVU524294 M589830 JI589830 TE589830 ADA589830 AMW589830 AWS589830 BGO589830 BQK589830 CAG589830 CKC589830 CTY589830 DDU589830 DNQ589830 DXM589830 EHI589830 ERE589830 FBA589830 FKW589830 FUS589830 GEO589830 GOK589830 GYG589830 HIC589830 HRY589830 IBU589830 ILQ589830 IVM589830 JFI589830 JPE589830 JZA589830 KIW589830 KSS589830 LCO589830 LMK589830 LWG589830 MGC589830 MPY589830 MZU589830 NJQ589830 NTM589830 ODI589830 ONE589830 OXA589830 PGW589830 PQS589830 QAO589830 QKK589830 QUG589830 REC589830 RNY589830 RXU589830 SHQ589830 SRM589830 TBI589830 TLE589830 TVA589830 UEW589830 UOS589830 UYO589830 VIK589830 VSG589830 WCC589830 WLY589830 WVU589830 M655366 JI655366 TE655366 ADA655366 AMW655366 AWS655366 BGO655366 BQK655366 CAG655366 CKC655366 CTY655366 DDU655366 DNQ655366 DXM655366 EHI655366 ERE655366 FBA655366 FKW655366 FUS655366 GEO655366 GOK655366 GYG655366 HIC655366 HRY655366 IBU655366 ILQ655366 IVM655366 JFI655366 JPE655366 JZA655366 KIW655366 KSS655366 LCO655366 LMK655366 LWG655366 MGC655366 MPY655366 MZU655366 NJQ655366 NTM655366 ODI655366 ONE655366 OXA655366 PGW655366 PQS655366 QAO655366 QKK655366 QUG655366 REC655366 RNY655366 RXU655366 SHQ655366 SRM655366 TBI655366 TLE655366 TVA655366 UEW655366 UOS655366 UYO655366 VIK655366 VSG655366 WCC655366 WLY655366 WVU655366 M720902 JI720902 TE720902 ADA720902 AMW720902 AWS720902 BGO720902 BQK720902 CAG720902 CKC720902 CTY720902 DDU720902 DNQ720902 DXM720902 EHI720902 ERE720902 FBA720902 FKW720902 FUS720902 GEO720902 GOK720902 GYG720902 HIC720902 HRY720902 IBU720902 ILQ720902 IVM720902 JFI720902 JPE720902 JZA720902 KIW720902 KSS720902 LCO720902 LMK720902 LWG720902 MGC720902 MPY720902 MZU720902 NJQ720902 NTM720902 ODI720902 ONE720902 OXA720902 PGW720902 PQS720902 QAO720902 QKK720902 QUG720902 REC720902 RNY720902 RXU720902 SHQ720902 SRM720902 TBI720902 TLE720902 TVA720902 UEW720902 UOS720902 UYO720902 VIK720902 VSG720902 WCC720902 WLY720902 WVU720902 M786438 JI786438 TE786438 ADA786438 AMW786438 AWS786438 BGO786438 BQK786438 CAG786438 CKC786438 CTY786438 DDU786438 DNQ786438 DXM786438 EHI786438 ERE786438 FBA786438 FKW786438 FUS786438 GEO786438 GOK786438 GYG786438 HIC786438 HRY786438 IBU786438 ILQ786438 IVM786438 JFI786438 JPE786438 JZA786438 KIW786438 KSS786438 LCO786438 LMK786438 LWG786438 MGC786438 MPY786438 MZU786438 NJQ786438 NTM786438 ODI786438 ONE786438 OXA786438 PGW786438 PQS786438 QAO786438 QKK786438 QUG786438 REC786438 RNY786438 RXU786438 SHQ786438 SRM786438 TBI786438 TLE786438 TVA786438 UEW786438 UOS786438 UYO786438 VIK786438 VSG786438 WCC786438 WLY786438 WVU786438 M851974 JI851974 TE851974 ADA851974 AMW851974 AWS851974 BGO851974 BQK851974 CAG851974 CKC851974 CTY851974 DDU851974 DNQ851974 DXM851974 EHI851974 ERE851974 FBA851974 FKW851974 FUS851974 GEO851974 GOK851974 GYG851974 HIC851974 HRY851974 IBU851974 ILQ851974 IVM851974 JFI851974 JPE851974 JZA851974 KIW851974 KSS851974 LCO851974 LMK851974 LWG851974 MGC851974 MPY851974 MZU851974 NJQ851974 NTM851974 ODI851974 ONE851974 OXA851974 PGW851974 PQS851974 QAO851974 QKK851974 QUG851974 REC851974 RNY851974 RXU851974 SHQ851974 SRM851974 TBI851974 TLE851974 TVA851974 UEW851974 UOS851974 UYO851974 VIK851974 VSG851974 WCC851974 WLY851974 WVU851974 M917510 JI917510 TE917510 ADA917510 AMW917510 AWS917510 BGO917510 BQK917510 CAG917510 CKC917510 CTY917510 DDU917510 DNQ917510 DXM917510 EHI917510 ERE917510 FBA917510 FKW917510 FUS917510 GEO917510 GOK917510 GYG917510 HIC917510 HRY917510 IBU917510 ILQ917510 IVM917510 JFI917510 JPE917510 JZA917510 KIW917510 KSS917510 LCO917510 LMK917510 LWG917510 MGC917510 MPY917510 MZU917510 NJQ917510 NTM917510 ODI917510 ONE917510 OXA917510 PGW917510 PQS917510 QAO917510 QKK917510 QUG917510 REC917510 RNY917510 RXU917510 SHQ917510 SRM917510 TBI917510 TLE917510 TVA917510 UEW917510 UOS917510 UYO917510 VIK917510 VSG917510 WCC917510 WLY917510 WVU917510 M983046 JI983046 TE983046 ADA983046 AMW983046 AWS983046 BGO983046 BQK983046 CAG983046 CKC983046 CTY983046 DDU983046 DNQ983046 DXM983046 EHI983046 ERE983046 FBA983046 FKW983046 FUS983046 GEO983046 GOK983046 GYG983046 HIC983046 HRY983046 IBU983046 ILQ983046 IVM983046 JFI983046 JPE983046 JZA983046 KIW983046 KSS983046 LCO983046 LMK983046 LWG983046 MGC983046 MPY983046 MZU983046 NJQ983046 NTM983046 ODI983046 ONE983046 OXA983046 PGW983046 PQS983046 QAO983046 QKK983046 QUG983046 REC983046 RNY983046 RXU983046 SHQ983046 SRM983046 TBI983046 TLE983046 TVA983046 UEW983046 UOS983046 UYO983046 VIK983046 VSG983046 WCC983046 WLY983046 WVU983046 R8 JN8 TJ8 ADF8 ANB8 AWX8 BGT8 BQP8 CAL8 CKH8 CUD8 DDZ8 DNV8 DXR8 EHN8 ERJ8 FBF8 FLB8 FUX8 GET8 GOP8 GYL8 HIH8 HSD8 IBZ8 ILV8 IVR8 JFN8 JPJ8 JZF8 KJB8 KSX8 LCT8 LMP8 LWL8 MGH8 MQD8 MZZ8 NJV8 NTR8 ODN8 ONJ8 OXF8 PHB8 PQX8 QAT8 QKP8 QUL8 REH8 ROD8 RXZ8 SHV8 SRR8 TBN8 TLJ8 TVF8 UFB8 UOX8 UYT8 VIP8 VSL8 WCH8 WMD8 WVZ8 R65542 JN65542 TJ65542 ADF65542 ANB65542 AWX65542 BGT65542 BQP65542 CAL65542 CKH65542 CUD65542 DDZ65542 DNV65542 DXR65542 EHN65542 ERJ65542 FBF65542 FLB65542 FUX65542 GET65542 GOP65542 GYL65542 HIH65542 HSD65542 IBZ65542 ILV65542 IVR65542 JFN65542 JPJ65542 JZF65542 KJB65542 KSX65542 LCT65542 LMP65542 LWL65542 MGH65542 MQD65542 MZZ65542 NJV65542 NTR65542 ODN65542 ONJ65542 OXF65542 PHB65542 PQX65542 QAT65542 QKP65542 QUL65542 REH65542 ROD65542 RXZ65542 SHV65542 SRR65542 TBN65542 TLJ65542 TVF65542 UFB65542 UOX65542 UYT65542 VIP65542 VSL65542 WCH65542 WMD65542 WVZ65542 R131078 JN131078 TJ131078 ADF131078 ANB131078 AWX131078 BGT131078 BQP131078 CAL131078 CKH131078 CUD131078 DDZ131078 DNV131078 DXR131078 EHN131078 ERJ131078 FBF131078 FLB131078 FUX131078 GET131078 GOP131078 GYL131078 HIH131078 HSD131078 IBZ131078 ILV131078 IVR131078 JFN131078 JPJ131078 JZF131078 KJB131078 KSX131078 LCT131078 LMP131078 LWL131078 MGH131078 MQD131078 MZZ131078 NJV131078 NTR131078 ODN131078 ONJ131078 OXF131078 PHB131078 PQX131078 QAT131078 QKP131078 QUL131078 REH131078 ROD131078 RXZ131078 SHV131078 SRR131078 TBN131078 TLJ131078 TVF131078 UFB131078 UOX131078 UYT131078 VIP131078 VSL131078 WCH131078 WMD131078 WVZ131078 R196614 JN196614 TJ196614 ADF196614 ANB196614 AWX196614 BGT196614 BQP196614 CAL196614 CKH196614 CUD196614 DDZ196614 DNV196614 DXR196614 EHN196614 ERJ196614 FBF196614 FLB196614 FUX196614 GET196614 GOP196614 GYL196614 HIH196614 HSD196614 IBZ196614 ILV196614 IVR196614 JFN196614 JPJ196614 JZF196614 KJB196614 KSX196614 LCT196614 LMP196614 LWL196614 MGH196614 MQD196614 MZZ196614 NJV196614 NTR196614 ODN196614 ONJ196614 OXF196614 PHB196614 PQX196614 QAT196614 QKP196614 QUL196614 REH196614 ROD196614 RXZ196614 SHV196614 SRR196614 TBN196614 TLJ196614 TVF196614 UFB196614 UOX196614 UYT196614 VIP196614 VSL196614 WCH196614 WMD196614 WVZ196614 R262150 JN262150 TJ262150 ADF262150 ANB262150 AWX262150 BGT262150 BQP262150 CAL262150 CKH262150 CUD262150 DDZ262150 DNV262150 DXR262150 EHN262150 ERJ262150 FBF262150 FLB262150 FUX262150 GET262150 GOP262150 GYL262150 HIH262150 HSD262150 IBZ262150 ILV262150 IVR262150 JFN262150 JPJ262150 JZF262150 KJB262150 KSX262150 LCT262150 LMP262150 LWL262150 MGH262150 MQD262150 MZZ262150 NJV262150 NTR262150 ODN262150 ONJ262150 OXF262150 PHB262150 PQX262150 QAT262150 QKP262150 QUL262150 REH262150 ROD262150 RXZ262150 SHV262150 SRR262150 TBN262150 TLJ262150 TVF262150 UFB262150 UOX262150 UYT262150 VIP262150 VSL262150 WCH262150 WMD262150 WVZ262150 R327686 JN327686 TJ327686 ADF327686 ANB327686 AWX327686 BGT327686 BQP327686 CAL327686 CKH327686 CUD327686 DDZ327686 DNV327686 DXR327686 EHN327686 ERJ327686 FBF327686 FLB327686 FUX327686 GET327686 GOP327686 GYL327686 HIH327686 HSD327686 IBZ327686 ILV327686 IVR327686 JFN327686 JPJ327686 JZF327686 KJB327686 KSX327686 LCT327686 LMP327686 LWL327686 MGH327686 MQD327686 MZZ327686 NJV327686 NTR327686 ODN327686 ONJ327686 OXF327686 PHB327686 PQX327686 QAT327686 QKP327686 QUL327686 REH327686 ROD327686 RXZ327686 SHV327686 SRR327686 TBN327686 TLJ327686 TVF327686 UFB327686 UOX327686 UYT327686 VIP327686 VSL327686 WCH327686 WMD327686 WVZ327686 R393222 JN393222 TJ393222 ADF393222 ANB393222 AWX393222 BGT393222 BQP393222 CAL393222 CKH393222 CUD393222 DDZ393222 DNV393222 DXR393222 EHN393222 ERJ393222 FBF393222 FLB393222 FUX393222 GET393222 GOP393222 GYL393222 HIH393222 HSD393222 IBZ393222 ILV393222 IVR393222 JFN393222 JPJ393222 JZF393222 KJB393222 KSX393222 LCT393222 LMP393222 LWL393222 MGH393222 MQD393222 MZZ393222 NJV393222 NTR393222 ODN393222 ONJ393222 OXF393222 PHB393222 PQX393222 QAT393222 QKP393222 QUL393222 REH393222 ROD393222 RXZ393222 SHV393222 SRR393222 TBN393222 TLJ393222 TVF393222 UFB393222 UOX393222 UYT393222 VIP393222 VSL393222 WCH393222 WMD393222 WVZ393222 R458758 JN458758 TJ458758 ADF458758 ANB458758 AWX458758 BGT458758 BQP458758 CAL458758 CKH458758 CUD458758 DDZ458758 DNV458758 DXR458758 EHN458758 ERJ458758 FBF458758 FLB458758 FUX458758 GET458758 GOP458758 GYL458758 HIH458758 HSD458758 IBZ458758 ILV458758 IVR458758 JFN458758 JPJ458758 JZF458758 KJB458758 KSX458758 LCT458758 LMP458758 LWL458758 MGH458758 MQD458758 MZZ458758 NJV458758 NTR458758 ODN458758 ONJ458758 OXF458758 PHB458758 PQX458758 QAT458758 QKP458758 QUL458758 REH458758 ROD458758 RXZ458758 SHV458758 SRR458758 TBN458758 TLJ458758 TVF458758 UFB458758 UOX458758 UYT458758 VIP458758 VSL458758 WCH458758 WMD458758 WVZ458758 R524294 JN524294 TJ524294 ADF524294 ANB524294 AWX524294 BGT524294 BQP524294 CAL524294 CKH524294 CUD524294 DDZ524294 DNV524294 DXR524294 EHN524294 ERJ524294 FBF524294 FLB524294 FUX524294 GET524294 GOP524294 GYL524294 HIH524294 HSD524294 IBZ524294 ILV524294 IVR524294 JFN524294 JPJ524294 JZF524294 KJB524294 KSX524294 LCT524294 LMP524294 LWL524294 MGH524294 MQD524294 MZZ524294 NJV524294 NTR524294 ODN524294 ONJ524294 OXF524294 PHB524294 PQX524294 QAT524294 QKP524294 QUL524294 REH524294 ROD524294 RXZ524294 SHV524294 SRR524294 TBN524294 TLJ524294 TVF524294 UFB524294 UOX524294 UYT524294 VIP524294 VSL524294 WCH524294 WMD524294 WVZ524294 R589830 JN589830 TJ589830 ADF589830 ANB589830 AWX589830 BGT589830 BQP589830 CAL589830 CKH589830 CUD589830 DDZ589830 DNV589830 DXR589830 EHN589830 ERJ589830 FBF589830 FLB589830 FUX589830 GET589830 GOP589830 GYL589830 HIH589830 HSD589830 IBZ589830 ILV589830 IVR589830 JFN589830 JPJ589830 JZF589830 KJB589830 KSX589830 LCT589830 LMP589830 LWL589830 MGH589830 MQD589830 MZZ589830 NJV589830 NTR589830 ODN589830 ONJ589830 OXF589830 PHB589830 PQX589830 QAT589830 QKP589830 QUL589830 REH589830 ROD589830 RXZ589830 SHV589830 SRR589830 TBN589830 TLJ589830 TVF589830 UFB589830 UOX589830 UYT589830 VIP589830 VSL589830 WCH589830 WMD589830 WVZ589830 R655366 JN655366 TJ655366 ADF655366 ANB655366 AWX655366 BGT655366 BQP655366 CAL655366 CKH655366 CUD655366 DDZ655366 DNV655366 DXR655366 EHN655366 ERJ655366 FBF655366 FLB655366 FUX655366 GET655366 GOP655366 GYL655366 HIH655366 HSD655366 IBZ655366 ILV655366 IVR655366 JFN655366 JPJ655366 JZF655366 KJB655366 KSX655366 LCT655366 LMP655366 LWL655366 MGH655366 MQD655366 MZZ655366 NJV655366 NTR655366 ODN655366 ONJ655366 OXF655366 PHB655366 PQX655366 QAT655366 QKP655366 QUL655366 REH655366 ROD655366 RXZ655366 SHV655366 SRR655366 TBN655366 TLJ655366 TVF655366 UFB655366 UOX655366 UYT655366 VIP655366 VSL655366 WCH655366 WMD655366 WVZ655366 R720902 JN720902 TJ720902 ADF720902 ANB720902 AWX720902 BGT720902 BQP720902 CAL720902 CKH720902 CUD720902 DDZ720902 DNV720902 DXR720902 EHN720902 ERJ720902 FBF720902 FLB720902 FUX720902 GET720902 GOP720902 GYL720902 HIH720902 HSD720902 IBZ720902 ILV720902 IVR720902 JFN720902 JPJ720902 JZF720902 KJB720902 KSX720902 LCT720902 LMP720902 LWL720902 MGH720902 MQD720902 MZZ720902 NJV720902 NTR720902 ODN720902 ONJ720902 OXF720902 PHB720902 PQX720902 QAT720902 QKP720902 QUL720902 REH720902 ROD720902 RXZ720902 SHV720902 SRR720902 TBN720902 TLJ720902 TVF720902 UFB720902 UOX720902 UYT720902 VIP720902 VSL720902 WCH720902 WMD720902 WVZ720902 R786438 JN786438 TJ786438 ADF786438 ANB786438 AWX786438 BGT786438 BQP786438 CAL786438 CKH786438 CUD786438 DDZ786438 DNV786438 DXR786438 EHN786438 ERJ786438 FBF786438 FLB786438 FUX786438 GET786438 GOP786438 GYL786438 HIH786438 HSD786438 IBZ786438 ILV786438 IVR786438 JFN786438 JPJ786438 JZF786438 KJB786438 KSX786438 LCT786438 LMP786438 LWL786438 MGH786438 MQD786438 MZZ786438 NJV786438 NTR786438 ODN786438 ONJ786438 OXF786438 PHB786438 PQX786438 QAT786438 QKP786438 QUL786438 REH786438 ROD786438 RXZ786438 SHV786438 SRR786438 TBN786438 TLJ786438 TVF786438 UFB786438 UOX786438 UYT786438 VIP786438 VSL786438 WCH786438 WMD786438 WVZ786438 R851974 JN851974 TJ851974 ADF851974 ANB851974 AWX851974 BGT851974 BQP851974 CAL851974 CKH851974 CUD851974 DDZ851974 DNV851974 DXR851974 EHN851974 ERJ851974 FBF851974 FLB851974 FUX851974 GET851974 GOP851974 GYL851974 HIH851974 HSD851974 IBZ851974 ILV851974 IVR851974 JFN851974 JPJ851974 JZF851974 KJB851974 KSX851974 LCT851974 LMP851974 LWL851974 MGH851974 MQD851974 MZZ851974 NJV851974 NTR851974 ODN851974 ONJ851974 OXF851974 PHB851974 PQX851974 QAT851974 QKP851974 QUL851974 REH851974 ROD851974 RXZ851974 SHV851974 SRR851974 TBN851974 TLJ851974 TVF851974 UFB851974 UOX851974 UYT851974 VIP851974 VSL851974 WCH851974 WMD851974 WVZ851974 R917510 JN917510 TJ917510 ADF917510 ANB917510 AWX917510 BGT917510 BQP917510 CAL917510 CKH917510 CUD917510 DDZ917510 DNV917510 DXR917510 EHN917510 ERJ917510 FBF917510 FLB917510 FUX917510 GET917510 GOP917510 GYL917510 HIH917510 HSD917510 IBZ917510 ILV917510 IVR917510 JFN917510 JPJ917510 JZF917510 KJB917510 KSX917510 LCT917510 LMP917510 LWL917510 MGH917510 MQD917510 MZZ917510 NJV917510 NTR917510 ODN917510 ONJ917510 OXF917510 PHB917510 PQX917510 QAT917510 QKP917510 QUL917510 REH917510 ROD917510 RXZ917510 SHV917510 SRR917510 TBN917510 TLJ917510 TVF917510 UFB917510 UOX917510 UYT917510 VIP917510 VSL917510 WCH917510 WMD917510 WVZ917510 R983046 JN983046 TJ983046 ADF983046 ANB983046 AWX983046 BGT983046 BQP983046 CAL983046 CKH983046 CUD983046 DDZ983046 DNV983046 DXR983046 EHN983046 ERJ983046 FBF983046 FLB983046 FUX983046 GET983046 GOP983046 GYL983046 HIH983046 HSD983046 IBZ983046 ILV983046 IVR983046 JFN983046 JPJ983046 JZF983046 KJB983046 KSX983046 LCT983046 LMP983046 LWL983046 MGH983046 MQD983046 MZZ983046 NJV983046 NTR983046 ODN983046 ONJ983046 OXF983046 PHB983046 PQX983046 QAT983046 QKP983046 QUL983046 REH983046 ROD983046 RXZ983046 SHV983046 SRR983046 TBN983046 TLJ983046 TVF983046 UFB983046 UOX983046 UYT983046 VIP983046 VSL983046 WCH983046 WMD983046 WVZ983046 H8:H11 JD8:JD11 SZ8:SZ11 ACV8:ACV11 AMR8:AMR11 AWN8:AWN11 BGJ8:BGJ11 BQF8:BQF11 CAB8:CAB11 CJX8:CJX11 CTT8:CTT11 DDP8:DDP11 DNL8:DNL11 DXH8:DXH11 EHD8:EHD11 EQZ8:EQZ11 FAV8:FAV11 FKR8:FKR11 FUN8:FUN11 GEJ8:GEJ11 GOF8:GOF11 GYB8:GYB11 HHX8:HHX11 HRT8:HRT11 IBP8:IBP11 ILL8:ILL11 IVH8:IVH11 JFD8:JFD11 JOZ8:JOZ11 JYV8:JYV11 KIR8:KIR11 KSN8:KSN11 LCJ8:LCJ11 LMF8:LMF11 LWB8:LWB11 MFX8:MFX11 MPT8:MPT11 MZP8:MZP11 NJL8:NJL11 NTH8:NTH11 ODD8:ODD11 OMZ8:OMZ11 OWV8:OWV11 PGR8:PGR11 PQN8:PQN11 QAJ8:QAJ11 QKF8:QKF11 QUB8:QUB11 RDX8:RDX11 RNT8:RNT11 RXP8:RXP11 SHL8:SHL11 SRH8:SRH11 TBD8:TBD11 TKZ8:TKZ11 TUV8:TUV11 UER8:UER11 UON8:UON11 UYJ8:UYJ11 VIF8:VIF11 VSB8:VSB11 WBX8:WBX11 WLT8:WLT11 WVP8:WVP11 H65542:H65545 JD65542:JD65545 SZ65542:SZ65545 ACV65542:ACV65545 AMR65542:AMR65545 AWN65542:AWN65545 BGJ65542:BGJ65545 BQF65542:BQF65545 CAB65542:CAB65545 CJX65542:CJX65545 CTT65542:CTT65545 DDP65542:DDP65545 DNL65542:DNL65545 DXH65542:DXH65545 EHD65542:EHD65545 EQZ65542:EQZ65545 FAV65542:FAV65545 FKR65542:FKR65545 FUN65542:FUN65545 GEJ65542:GEJ65545 GOF65542:GOF65545 GYB65542:GYB65545 HHX65542:HHX65545 HRT65542:HRT65545 IBP65542:IBP65545 ILL65542:ILL65545 IVH65542:IVH65545 JFD65542:JFD65545 JOZ65542:JOZ65545 JYV65542:JYV65545 KIR65542:KIR65545 KSN65542:KSN65545 LCJ65542:LCJ65545 LMF65542:LMF65545 LWB65542:LWB65545 MFX65542:MFX65545 MPT65542:MPT65545 MZP65542:MZP65545 NJL65542:NJL65545 NTH65542:NTH65545 ODD65542:ODD65545 OMZ65542:OMZ65545 OWV65542:OWV65545 PGR65542:PGR65545 PQN65542:PQN65545 QAJ65542:QAJ65545 QKF65542:QKF65545 QUB65542:QUB65545 RDX65542:RDX65545 RNT65542:RNT65545 RXP65542:RXP65545 SHL65542:SHL65545 SRH65542:SRH65545 TBD65542:TBD65545 TKZ65542:TKZ65545 TUV65542:TUV65545 UER65542:UER65545 UON65542:UON65545 UYJ65542:UYJ65545 VIF65542:VIF65545 VSB65542:VSB65545 WBX65542:WBX65545 WLT65542:WLT65545 WVP65542:WVP65545 H131078:H131081 JD131078:JD131081 SZ131078:SZ131081 ACV131078:ACV131081 AMR131078:AMR131081 AWN131078:AWN131081 BGJ131078:BGJ131081 BQF131078:BQF131081 CAB131078:CAB131081 CJX131078:CJX131081 CTT131078:CTT131081 DDP131078:DDP131081 DNL131078:DNL131081 DXH131078:DXH131081 EHD131078:EHD131081 EQZ131078:EQZ131081 FAV131078:FAV131081 FKR131078:FKR131081 FUN131078:FUN131081 GEJ131078:GEJ131081 GOF131078:GOF131081 GYB131078:GYB131081 HHX131078:HHX131081 HRT131078:HRT131081 IBP131078:IBP131081 ILL131078:ILL131081 IVH131078:IVH131081 JFD131078:JFD131081 JOZ131078:JOZ131081 JYV131078:JYV131081 KIR131078:KIR131081 KSN131078:KSN131081 LCJ131078:LCJ131081 LMF131078:LMF131081 LWB131078:LWB131081 MFX131078:MFX131081 MPT131078:MPT131081 MZP131078:MZP131081 NJL131078:NJL131081 NTH131078:NTH131081 ODD131078:ODD131081 OMZ131078:OMZ131081 OWV131078:OWV131081 PGR131078:PGR131081 PQN131078:PQN131081 QAJ131078:QAJ131081 QKF131078:QKF131081 QUB131078:QUB131081 RDX131078:RDX131081 RNT131078:RNT131081 RXP131078:RXP131081 SHL131078:SHL131081 SRH131078:SRH131081 TBD131078:TBD131081 TKZ131078:TKZ131081 TUV131078:TUV131081 UER131078:UER131081 UON131078:UON131081 UYJ131078:UYJ131081 VIF131078:VIF131081 VSB131078:VSB131081 WBX131078:WBX131081 WLT131078:WLT131081 WVP131078:WVP131081 H196614:H196617 JD196614:JD196617 SZ196614:SZ196617 ACV196614:ACV196617 AMR196614:AMR196617 AWN196614:AWN196617 BGJ196614:BGJ196617 BQF196614:BQF196617 CAB196614:CAB196617 CJX196614:CJX196617 CTT196614:CTT196617 DDP196614:DDP196617 DNL196614:DNL196617 DXH196614:DXH196617 EHD196614:EHD196617 EQZ196614:EQZ196617 FAV196614:FAV196617 FKR196614:FKR196617 FUN196614:FUN196617 GEJ196614:GEJ196617 GOF196614:GOF196617 GYB196614:GYB196617 HHX196614:HHX196617 HRT196614:HRT196617 IBP196614:IBP196617 ILL196614:ILL196617 IVH196614:IVH196617 JFD196614:JFD196617 JOZ196614:JOZ196617 JYV196614:JYV196617 KIR196614:KIR196617 KSN196614:KSN196617 LCJ196614:LCJ196617 LMF196614:LMF196617 LWB196614:LWB196617 MFX196614:MFX196617 MPT196614:MPT196617 MZP196614:MZP196617 NJL196614:NJL196617 NTH196614:NTH196617 ODD196614:ODD196617 OMZ196614:OMZ196617 OWV196614:OWV196617 PGR196614:PGR196617 PQN196614:PQN196617 QAJ196614:QAJ196617 QKF196614:QKF196617 QUB196614:QUB196617 RDX196614:RDX196617 RNT196614:RNT196617 RXP196614:RXP196617 SHL196614:SHL196617 SRH196614:SRH196617 TBD196614:TBD196617 TKZ196614:TKZ196617 TUV196614:TUV196617 UER196614:UER196617 UON196614:UON196617 UYJ196614:UYJ196617 VIF196614:VIF196617 VSB196614:VSB196617 WBX196614:WBX196617 WLT196614:WLT196617 WVP196614:WVP196617 H262150:H262153 JD262150:JD262153 SZ262150:SZ262153 ACV262150:ACV262153 AMR262150:AMR262153 AWN262150:AWN262153 BGJ262150:BGJ262153 BQF262150:BQF262153 CAB262150:CAB262153 CJX262150:CJX262153 CTT262150:CTT262153 DDP262150:DDP262153 DNL262150:DNL262153 DXH262150:DXH262153 EHD262150:EHD262153 EQZ262150:EQZ262153 FAV262150:FAV262153 FKR262150:FKR262153 FUN262150:FUN262153 GEJ262150:GEJ262153 GOF262150:GOF262153 GYB262150:GYB262153 HHX262150:HHX262153 HRT262150:HRT262153 IBP262150:IBP262153 ILL262150:ILL262153 IVH262150:IVH262153 JFD262150:JFD262153 JOZ262150:JOZ262153 JYV262150:JYV262153 KIR262150:KIR262153 KSN262150:KSN262153 LCJ262150:LCJ262153 LMF262150:LMF262153 LWB262150:LWB262153 MFX262150:MFX262153 MPT262150:MPT262153 MZP262150:MZP262153 NJL262150:NJL262153 NTH262150:NTH262153 ODD262150:ODD262153 OMZ262150:OMZ262153 OWV262150:OWV262153 PGR262150:PGR262153 PQN262150:PQN262153 QAJ262150:QAJ262153 QKF262150:QKF262153 QUB262150:QUB262153 RDX262150:RDX262153 RNT262150:RNT262153 RXP262150:RXP262153 SHL262150:SHL262153 SRH262150:SRH262153 TBD262150:TBD262153 TKZ262150:TKZ262153 TUV262150:TUV262153 UER262150:UER262153 UON262150:UON262153 UYJ262150:UYJ262153 VIF262150:VIF262153 VSB262150:VSB262153 WBX262150:WBX262153 WLT262150:WLT262153 WVP262150:WVP262153 H327686:H327689 JD327686:JD327689 SZ327686:SZ327689 ACV327686:ACV327689 AMR327686:AMR327689 AWN327686:AWN327689 BGJ327686:BGJ327689 BQF327686:BQF327689 CAB327686:CAB327689 CJX327686:CJX327689 CTT327686:CTT327689 DDP327686:DDP327689 DNL327686:DNL327689 DXH327686:DXH327689 EHD327686:EHD327689 EQZ327686:EQZ327689 FAV327686:FAV327689 FKR327686:FKR327689 FUN327686:FUN327689 GEJ327686:GEJ327689 GOF327686:GOF327689 GYB327686:GYB327689 HHX327686:HHX327689 HRT327686:HRT327689 IBP327686:IBP327689 ILL327686:ILL327689 IVH327686:IVH327689 JFD327686:JFD327689 JOZ327686:JOZ327689 JYV327686:JYV327689 KIR327686:KIR327689 KSN327686:KSN327689 LCJ327686:LCJ327689 LMF327686:LMF327689 LWB327686:LWB327689 MFX327686:MFX327689 MPT327686:MPT327689 MZP327686:MZP327689 NJL327686:NJL327689 NTH327686:NTH327689 ODD327686:ODD327689 OMZ327686:OMZ327689 OWV327686:OWV327689 PGR327686:PGR327689 PQN327686:PQN327689 QAJ327686:QAJ327689 QKF327686:QKF327689 QUB327686:QUB327689 RDX327686:RDX327689 RNT327686:RNT327689 RXP327686:RXP327689 SHL327686:SHL327689 SRH327686:SRH327689 TBD327686:TBD327689 TKZ327686:TKZ327689 TUV327686:TUV327689 UER327686:UER327689 UON327686:UON327689 UYJ327686:UYJ327689 VIF327686:VIF327689 VSB327686:VSB327689 WBX327686:WBX327689 WLT327686:WLT327689 WVP327686:WVP327689 H393222:H393225 JD393222:JD393225 SZ393222:SZ393225 ACV393222:ACV393225 AMR393222:AMR393225 AWN393222:AWN393225 BGJ393222:BGJ393225 BQF393222:BQF393225 CAB393222:CAB393225 CJX393222:CJX393225 CTT393222:CTT393225 DDP393222:DDP393225 DNL393222:DNL393225 DXH393222:DXH393225 EHD393222:EHD393225 EQZ393222:EQZ393225 FAV393222:FAV393225 FKR393222:FKR393225 FUN393222:FUN393225 GEJ393222:GEJ393225 GOF393222:GOF393225 GYB393222:GYB393225 HHX393222:HHX393225 HRT393222:HRT393225 IBP393222:IBP393225 ILL393222:ILL393225 IVH393222:IVH393225 JFD393222:JFD393225 JOZ393222:JOZ393225 JYV393222:JYV393225 KIR393222:KIR393225 KSN393222:KSN393225 LCJ393222:LCJ393225 LMF393222:LMF393225 LWB393222:LWB393225 MFX393222:MFX393225 MPT393222:MPT393225 MZP393222:MZP393225 NJL393222:NJL393225 NTH393222:NTH393225 ODD393222:ODD393225 OMZ393222:OMZ393225 OWV393222:OWV393225 PGR393222:PGR393225 PQN393222:PQN393225 QAJ393222:QAJ393225 QKF393222:QKF393225 QUB393222:QUB393225 RDX393222:RDX393225 RNT393222:RNT393225 RXP393222:RXP393225 SHL393222:SHL393225 SRH393222:SRH393225 TBD393222:TBD393225 TKZ393222:TKZ393225 TUV393222:TUV393225 UER393222:UER393225 UON393222:UON393225 UYJ393222:UYJ393225 VIF393222:VIF393225 VSB393222:VSB393225 WBX393222:WBX393225 WLT393222:WLT393225 WVP393222:WVP393225 H458758:H458761 JD458758:JD458761 SZ458758:SZ458761 ACV458758:ACV458761 AMR458758:AMR458761 AWN458758:AWN458761 BGJ458758:BGJ458761 BQF458758:BQF458761 CAB458758:CAB458761 CJX458758:CJX458761 CTT458758:CTT458761 DDP458758:DDP458761 DNL458758:DNL458761 DXH458758:DXH458761 EHD458758:EHD458761 EQZ458758:EQZ458761 FAV458758:FAV458761 FKR458758:FKR458761 FUN458758:FUN458761 GEJ458758:GEJ458761 GOF458758:GOF458761 GYB458758:GYB458761 HHX458758:HHX458761 HRT458758:HRT458761 IBP458758:IBP458761 ILL458758:ILL458761 IVH458758:IVH458761 JFD458758:JFD458761 JOZ458758:JOZ458761 JYV458758:JYV458761 KIR458758:KIR458761 KSN458758:KSN458761 LCJ458758:LCJ458761 LMF458758:LMF458761 LWB458758:LWB458761 MFX458758:MFX458761 MPT458758:MPT458761 MZP458758:MZP458761 NJL458758:NJL458761 NTH458758:NTH458761 ODD458758:ODD458761 OMZ458758:OMZ458761 OWV458758:OWV458761 PGR458758:PGR458761 PQN458758:PQN458761 QAJ458758:QAJ458761 QKF458758:QKF458761 QUB458758:QUB458761 RDX458758:RDX458761 RNT458758:RNT458761 RXP458758:RXP458761 SHL458758:SHL458761 SRH458758:SRH458761 TBD458758:TBD458761 TKZ458758:TKZ458761 TUV458758:TUV458761 UER458758:UER458761 UON458758:UON458761 UYJ458758:UYJ458761 VIF458758:VIF458761 VSB458758:VSB458761 WBX458758:WBX458761 WLT458758:WLT458761 WVP458758:WVP458761 H524294:H524297 JD524294:JD524297 SZ524294:SZ524297 ACV524294:ACV524297 AMR524294:AMR524297 AWN524294:AWN524297 BGJ524294:BGJ524297 BQF524294:BQF524297 CAB524294:CAB524297 CJX524294:CJX524297 CTT524294:CTT524297 DDP524294:DDP524297 DNL524294:DNL524297 DXH524294:DXH524297 EHD524294:EHD524297 EQZ524294:EQZ524297 FAV524294:FAV524297 FKR524294:FKR524297 FUN524294:FUN524297 GEJ524294:GEJ524297 GOF524294:GOF524297 GYB524294:GYB524297 HHX524294:HHX524297 HRT524294:HRT524297 IBP524294:IBP524297 ILL524294:ILL524297 IVH524294:IVH524297 JFD524294:JFD524297 JOZ524294:JOZ524297 JYV524294:JYV524297 KIR524294:KIR524297 KSN524294:KSN524297 LCJ524294:LCJ524297 LMF524294:LMF524297 LWB524294:LWB524297 MFX524294:MFX524297 MPT524294:MPT524297 MZP524294:MZP524297 NJL524294:NJL524297 NTH524294:NTH524297 ODD524294:ODD524297 OMZ524294:OMZ524297 OWV524294:OWV524297 PGR524294:PGR524297 PQN524294:PQN524297 QAJ524294:QAJ524297 QKF524294:QKF524297 QUB524294:QUB524297 RDX524294:RDX524297 RNT524294:RNT524297 RXP524294:RXP524297 SHL524294:SHL524297 SRH524294:SRH524297 TBD524294:TBD524297 TKZ524294:TKZ524297 TUV524294:TUV524297 UER524294:UER524297 UON524294:UON524297 UYJ524294:UYJ524297 VIF524294:VIF524297 VSB524294:VSB524297 WBX524294:WBX524297 WLT524294:WLT524297 WVP524294:WVP524297 H589830:H589833 JD589830:JD589833 SZ589830:SZ589833 ACV589830:ACV589833 AMR589830:AMR589833 AWN589830:AWN589833 BGJ589830:BGJ589833 BQF589830:BQF589833 CAB589830:CAB589833 CJX589830:CJX589833 CTT589830:CTT589833 DDP589830:DDP589833 DNL589830:DNL589833 DXH589830:DXH589833 EHD589830:EHD589833 EQZ589830:EQZ589833 FAV589830:FAV589833 FKR589830:FKR589833 FUN589830:FUN589833 GEJ589830:GEJ589833 GOF589830:GOF589833 GYB589830:GYB589833 HHX589830:HHX589833 HRT589830:HRT589833 IBP589830:IBP589833 ILL589830:ILL589833 IVH589830:IVH589833 JFD589830:JFD589833 JOZ589830:JOZ589833 JYV589830:JYV589833 KIR589830:KIR589833 KSN589830:KSN589833 LCJ589830:LCJ589833 LMF589830:LMF589833 LWB589830:LWB589833 MFX589830:MFX589833 MPT589830:MPT589833 MZP589830:MZP589833 NJL589830:NJL589833 NTH589830:NTH589833 ODD589830:ODD589833 OMZ589830:OMZ589833 OWV589830:OWV589833 PGR589830:PGR589833 PQN589830:PQN589833 QAJ589830:QAJ589833 QKF589830:QKF589833 QUB589830:QUB589833 RDX589830:RDX589833 RNT589830:RNT589833 RXP589830:RXP589833 SHL589830:SHL589833 SRH589830:SRH589833 TBD589830:TBD589833 TKZ589830:TKZ589833 TUV589830:TUV589833 UER589830:UER589833 UON589830:UON589833 UYJ589830:UYJ589833 VIF589830:VIF589833 VSB589830:VSB589833 WBX589830:WBX589833 WLT589830:WLT589833 WVP589830:WVP589833 H655366:H655369 JD655366:JD655369 SZ655366:SZ655369 ACV655366:ACV655369 AMR655366:AMR655369 AWN655366:AWN655369 BGJ655366:BGJ655369 BQF655366:BQF655369 CAB655366:CAB655369 CJX655366:CJX655369 CTT655366:CTT655369 DDP655366:DDP655369 DNL655366:DNL655369 DXH655366:DXH655369 EHD655366:EHD655369 EQZ655366:EQZ655369 FAV655366:FAV655369 FKR655366:FKR655369 FUN655366:FUN655369 GEJ655366:GEJ655369 GOF655366:GOF655369 GYB655366:GYB655369 HHX655366:HHX655369 HRT655366:HRT655369 IBP655366:IBP655369 ILL655366:ILL655369 IVH655366:IVH655369 JFD655366:JFD655369 JOZ655366:JOZ655369 JYV655366:JYV655369 KIR655366:KIR655369 KSN655366:KSN655369 LCJ655366:LCJ655369 LMF655366:LMF655369 LWB655366:LWB655369 MFX655366:MFX655369 MPT655366:MPT655369 MZP655366:MZP655369 NJL655366:NJL655369 NTH655366:NTH655369 ODD655366:ODD655369 OMZ655366:OMZ655369 OWV655366:OWV655369 PGR655366:PGR655369 PQN655366:PQN655369 QAJ655366:QAJ655369 QKF655366:QKF655369 QUB655366:QUB655369 RDX655366:RDX655369 RNT655366:RNT655369 RXP655366:RXP655369 SHL655366:SHL655369 SRH655366:SRH655369 TBD655366:TBD655369 TKZ655366:TKZ655369 TUV655366:TUV655369 UER655366:UER655369 UON655366:UON655369 UYJ655366:UYJ655369 VIF655366:VIF655369 VSB655366:VSB655369 WBX655366:WBX655369 WLT655366:WLT655369 WVP655366:WVP655369 H720902:H720905 JD720902:JD720905 SZ720902:SZ720905 ACV720902:ACV720905 AMR720902:AMR720905 AWN720902:AWN720905 BGJ720902:BGJ720905 BQF720902:BQF720905 CAB720902:CAB720905 CJX720902:CJX720905 CTT720902:CTT720905 DDP720902:DDP720905 DNL720902:DNL720905 DXH720902:DXH720905 EHD720902:EHD720905 EQZ720902:EQZ720905 FAV720902:FAV720905 FKR720902:FKR720905 FUN720902:FUN720905 GEJ720902:GEJ720905 GOF720902:GOF720905 GYB720902:GYB720905 HHX720902:HHX720905 HRT720902:HRT720905 IBP720902:IBP720905 ILL720902:ILL720905 IVH720902:IVH720905 JFD720902:JFD720905 JOZ720902:JOZ720905 JYV720902:JYV720905 KIR720902:KIR720905 KSN720902:KSN720905 LCJ720902:LCJ720905 LMF720902:LMF720905 LWB720902:LWB720905 MFX720902:MFX720905 MPT720902:MPT720905 MZP720902:MZP720905 NJL720902:NJL720905 NTH720902:NTH720905 ODD720902:ODD720905 OMZ720902:OMZ720905 OWV720902:OWV720905 PGR720902:PGR720905 PQN720902:PQN720905 QAJ720902:QAJ720905 QKF720902:QKF720905 QUB720902:QUB720905 RDX720902:RDX720905 RNT720902:RNT720905 RXP720902:RXP720905 SHL720902:SHL720905 SRH720902:SRH720905 TBD720902:TBD720905 TKZ720902:TKZ720905 TUV720902:TUV720905 UER720902:UER720905 UON720902:UON720905 UYJ720902:UYJ720905 VIF720902:VIF720905 VSB720902:VSB720905 WBX720902:WBX720905 WLT720902:WLT720905 WVP720902:WVP720905 H786438:H786441 JD786438:JD786441 SZ786438:SZ786441 ACV786438:ACV786441 AMR786438:AMR786441 AWN786438:AWN786441 BGJ786438:BGJ786441 BQF786438:BQF786441 CAB786438:CAB786441 CJX786438:CJX786441 CTT786438:CTT786441 DDP786438:DDP786441 DNL786438:DNL786441 DXH786438:DXH786441 EHD786438:EHD786441 EQZ786438:EQZ786441 FAV786438:FAV786441 FKR786438:FKR786441 FUN786438:FUN786441 GEJ786438:GEJ786441 GOF786438:GOF786441 GYB786438:GYB786441 HHX786438:HHX786441 HRT786438:HRT786441 IBP786438:IBP786441 ILL786438:ILL786441 IVH786438:IVH786441 JFD786438:JFD786441 JOZ786438:JOZ786441 JYV786438:JYV786441 KIR786438:KIR786441 KSN786438:KSN786441 LCJ786438:LCJ786441 LMF786438:LMF786441 LWB786438:LWB786441 MFX786438:MFX786441 MPT786438:MPT786441 MZP786438:MZP786441 NJL786438:NJL786441 NTH786438:NTH786441 ODD786438:ODD786441 OMZ786438:OMZ786441 OWV786438:OWV786441 PGR786438:PGR786441 PQN786438:PQN786441 QAJ786438:QAJ786441 QKF786438:QKF786441 QUB786438:QUB786441 RDX786438:RDX786441 RNT786438:RNT786441 RXP786438:RXP786441 SHL786438:SHL786441 SRH786438:SRH786441 TBD786438:TBD786441 TKZ786438:TKZ786441 TUV786438:TUV786441 UER786438:UER786441 UON786438:UON786441 UYJ786438:UYJ786441 VIF786438:VIF786441 VSB786438:VSB786441 WBX786438:WBX786441 WLT786438:WLT786441 WVP786438:WVP786441 H851974:H851977 JD851974:JD851977 SZ851974:SZ851977 ACV851974:ACV851977 AMR851974:AMR851977 AWN851974:AWN851977 BGJ851974:BGJ851977 BQF851974:BQF851977 CAB851974:CAB851977 CJX851974:CJX851977 CTT851974:CTT851977 DDP851974:DDP851977 DNL851974:DNL851977 DXH851974:DXH851977 EHD851974:EHD851977 EQZ851974:EQZ851977 FAV851974:FAV851977 FKR851974:FKR851977 FUN851974:FUN851977 GEJ851974:GEJ851977 GOF851974:GOF851977 GYB851974:GYB851977 HHX851974:HHX851977 HRT851974:HRT851977 IBP851974:IBP851977 ILL851974:ILL851977 IVH851974:IVH851977 JFD851974:JFD851977 JOZ851974:JOZ851977 JYV851974:JYV851977 KIR851974:KIR851977 KSN851974:KSN851977 LCJ851974:LCJ851977 LMF851974:LMF851977 LWB851974:LWB851977 MFX851974:MFX851977 MPT851974:MPT851977 MZP851974:MZP851977 NJL851974:NJL851977 NTH851974:NTH851977 ODD851974:ODD851977 OMZ851974:OMZ851977 OWV851974:OWV851977 PGR851974:PGR851977 PQN851974:PQN851977 QAJ851974:QAJ851977 QKF851974:QKF851977 QUB851974:QUB851977 RDX851974:RDX851977 RNT851974:RNT851977 RXP851974:RXP851977 SHL851974:SHL851977 SRH851974:SRH851977 TBD851974:TBD851977 TKZ851974:TKZ851977 TUV851974:TUV851977 UER851974:UER851977 UON851974:UON851977 UYJ851974:UYJ851977 VIF851974:VIF851977 VSB851974:VSB851977 WBX851974:WBX851977 WLT851974:WLT851977 WVP851974:WVP851977 H917510:H917513 JD917510:JD917513 SZ917510:SZ917513 ACV917510:ACV917513 AMR917510:AMR917513 AWN917510:AWN917513 BGJ917510:BGJ917513 BQF917510:BQF917513 CAB917510:CAB917513 CJX917510:CJX917513 CTT917510:CTT917513 DDP917510:DDP917513 DNL917510:DNL917513 DXH917510:DXH917513 EHD917510:EHD917513 EQZ917510:EQZ917513 FAV917510:FAV917513 FKR917510:FKR917513 FUN917510:FUN917513 GEJ917510:GEJ917513 GOF917510:GOF917513 GYB917510:GYB917513 HHX917510:HHX917513 HRT917510:HRT917513 IBP917510:IBP917513 ILL917510:ILL917513 IVH917510:IVH917513 JFD917510:JFD917513 JOZ917510:JOZ917513 JYV917510:JYV917513 KIR917510:KIR917513 KSN917510:KSN917513 LCJ917510:LCJ917513 LMF917510:LMF917513 LWB917510:LWB917513 MFX917510:MFX917513 MPT917510:MPT917513 MZP917510:MZP917513 NJL917510:NJL917513 NTH917510:NTH917513 ODD917510:ODD917513 OMZ917510:OMZ917513 OWV917510:OWV917513 PGR917510:PGR917513 PQN917510:PQN917513 QAJ917510:QAJ917513 QKF917510:QKF917513 QUB917510:QUB917513 RDX917510:RDX917513 RNT917510:RNT917513 RXP917510:RXP917513 SHL917510:SHL917513 SRH917510:SRH917513 TBD917510:TBD917513 TKZ917510:TKZ917513 TUV917510:TUV917513 UER917510:UER917513 UON917510:UON917513 UYJ917510:UYJ917513 VIF917510:VIF917513 VSB917510:VSB917513 WBX917510:WBX917513 WLT917510:WLT917513 WVP917510:WVP917513 H983046:H983049 JD983046:JD983049 SZ983046:SZ983049 ACV983046:ACV983049 AMR983046:AMR983049 AWN983046:AWN983049 BGJ983046:BGJ983049 BQF983046:BQF983049 CAB983046:CAB983049 CJX983046:CJX983049 CTT983046:CTT983049 DDP983046:DDP983049 DNL983046:DNL983049 DXH983046:DXH983049 EHD983046:EHD983049 EQZ983046:EQZ983049 FAV983046:FAV983049 FKR983046:FKR983049 FUN983046:FUN983049 GEJ983046:GEJ983049 GOF983046:GOF983049 GYB983046:GYB983049 HHX983046:HHX983049 HRT983046:HRT983049 IBP983046:IBP983049 ILL983046:ILL983049 IVH983046:IVH983049 JFD983046:JFD983049 JOZ983046:JOZ983049 JYV983046:JYV983049 KIR983046:KIR983049 KSN983046:KSN983049 LCJ983046:LCJ983049 LMF983046:LMF983049 LWB983046:LWB983049 MFX983046:MFX983049 MPT983046:MPT983049 MZP983046:MZP983049 NJL983046:NJL983049 NTH983046:NTH983049 ODD983046:ODD983049 OMZ983046:OMZ983049 OWV983046:OWV983049 PGR983046:PGR983049 PQN983046:PQN983049 QAJ983046:QAJ983049 QKF983046:QKF983049 QUB983046:QUB983049 RDX983046:RDX983049 RNT983046:RNT983049 RXP983046:RXP983049 SHL983046:SHL983049 SRH983046:SRH983049 TBD983046:TBD983049 TKZ983046:TKZ983049 TUV983046:TUV983049 UER983046:UER983049 UON983046:UON983049 UYJ983046:UYJ983049 VIF983046:VIF983049 VSB983046:VSB983049 WBX983046:WBX983049 WLT983046:WLT983049 WVP983046:WVP983049 R11 JN11 TJ11 ADF11 ANB11 AWX11 BGT11 BQP11 CAL11 CKH11 CUD11 DDZ11 DNV11 DXR11 EHN11 ERJ11 FBF11 FLB11 FUX11 GET11 GOP11 GYL11 HIH11 HSD11 IBZ11 ILV11 IVR11 JFN11 JPJ11 JZF11 KJB11 KSX11 LCT11 LMP11 LWL11 MGH11 MQD11 MZZ11 NJV11 NTR11 ODN11 ONJ11 OXF11 PHB11 PQX11 QAT11 QKP11 QUL11 REH11 ROD11 RXZ11 SHV11 SRR11 TBN11 TLJ11 TVF11 UFB11 UOX11 UYT11 VIP11 VSL11 WCH11 WMD11 WVZ11 R65545 JN65545 TJ65545 ADF65545 ANB65545 AWX65545 BGT65545 BQP65545 CAL65545 CKH65545 CUD65545 DDZ65545 DNV65545 DXR65545 EHN65545 ERJ65545 FBF65545 FLB65545 FUX65545 GET65545 GOP65545 GYL65545 HIH65545 HSD65545 IBZ65545 ILV65545 IVR65545 JFN65545 JPJ65545 JZF65545 KJB65545 KSX65545 LCT65545 LMP65545 LWL65545 MGH65545 MQD65545 MZZ65545 NJV65545 NTR65545 ODN65545 ONJ65545 OXF65545 PHB65545 PQX65545 QAT65545 QKP65545 QUL65545 REH65545 ROD65545 RXZ65545 SHV65545 SRR65545 TBN65545 TLJ65545 TVF65545 UFB65545 UOX65545 UYT65545 VIP65545 VSL65545 WCH65545 WMD65545 WVZ65545 R131081 JN131081 TJ131081 ADF131081 ANB131081 AWX131081 BGT131081 BQP131081 CAL131081 CKH131081 CUD131081 DDZ131081 DNV131081 DXR131081 EHN131081 ERJ131081 FBF131081 FLB131081 FUX131081 GET131081 GOP131081 GYL131081 HIH131081 HSD131081 IBZ131081 ILV131081 IVR131081 JFN131081 JPJ131081 JZF131081 KJB131081 KSX131081 LCT131081 LMP131081 LWL131081 MGH131081 MQD131081 MZZ131081 NJV131081 NTR131081 ODN131081 ONJ131081 OXF131081 PHB131081 PQX131081 QAT131081 QKP131081 QUL131081 REH131081 ROD131081 RXZ131081 SHV131081 SRR131081 TBN131081 TLJ131081 TVF131081 UFB131081 UOX131081 UYT131081 VIP131081 VSL131081 WCH131081 WMD131081 WVZ131081 R196617 JN196617 TJ196617 ADF196617 ANB196617 AWX196617 BGT196617 BQP196617 CAL196617 CKH196617 CUD196617 DDZ196617 DNV196617 DXR196617 EHN196617 ERJ196617 FBF196617 FLB196617 FUX196617 GET196617 GOP196617 GYL196617 HIH196617 HSD196617 IBZ196617 ILV196617 IVR196617 JFN196617 JPJ196617 JZF196617 KJB196617 KSX196617 LCT196617 LMP196617 LWL196617 MGH196617 MQD196617 MZZ196617 NJV196617 NTR196617 ODN196617 ONJ196617 OXF196617 PHB196617 PQX196617 QAT196617 QKP196617 QUL196617 REH196617 ROD196617 RXZ196617 SHV196617 SRR196617 TBN196617 TLJ196617 TVF196617 UFB196617 UOX196617 UYT196617 VIP196617 VSL196617 WCH196617 WMD196617 WVZ196617 R262153 JN262153 TJ262153 ADF262153 ANB262153 AWX262153 BGT262153 BQP262153 CAL262153 CKH262153 CUD262153 DDZ262153 DNV262153 DXR262153 EHN262153 ERJ262153 FBF262153 FLB262153 FUX262153 GET262153 GOP262153 GYL262153 HIH262153 HSD262153 IBZ262153 ILV262153 IVR262153 JFN262153 JPJ262153 JZF262153 KJB262153 KSX262153 LCT262153 LMP262153 LWL262153 MGH262153 MQD262153 MZZ262153 NJV262153 NTR262153 ODN262153 ONJ262153 OXF262153 PHB262153 PQX262153 QAT262153 QKP262153 QUL262153 REH262153 ROD262153 RXZ262153 SHV262153 SRR262153 TBN262153 TLJ262153 TVF262153 UFB262153 UOX262153 UYT262153 VIP262153 VSL262153 WCH262153 WMD262153 WVZ262153 R327689 JN327689 TJ327689 ADF327689 ANB327689 AWX327689 BGT327689 BQP327689 CAL327689 CKH327689 CUD327689 DDZ327689 DNV327689 DXR327689 EHN327689 ERJ327689 FBF327689 FLB327689 FUX327689 GET327689 GOP327689 GYL327689 HIH327689 HSD327689 IBZ327689 ILV327689 IVR327689 JFN327689 JPJ327689 JZF327689 KJB327689 KSX327689 LCT327689 LMP327689 LWL327689 MGH327689 MQD327689 MZZ327689 NJV327689 NTR327689 ODN327689 ONJ327689 OXF327689 PHB327689 PQX327689 QAT327689 QKP327689 QUL327689 REH327689 ROD327689 RXZ327689 SHV327689 SRR327689 TBN327689 TLJ327689 TVF327689 UFB327689 UOX327689 UYT327689 VIP327689 VSL327689 WCH327689 WMD327689 WVZ327689 R393225 JN393225 TJ393225 ADF393225 ANB393225 AWX393225 BGT393225 BQP393225 CAL393225 CKH393225 CUD393225 DDZ393225 DNV393225 DXR393225 EHN393225 ERJ393225 FBF393225 FLB393225 FUX393225 GET393225 GOP393225 GYL393225 HIH393225 HSD393225 IBZ393225 ILV393225 IVR393225 JFN393225 JPJ393225 JZF393225 KJB393225 KSX393225 LCT393225 LMP393225 LWL393225 MGH393225 MQD393225 MZZ393225 NJV393225 NTR393225 ODN393225 ONJ393225 OXF393225 PHB393225 PQX393225 QAT393225 QKP393225 QUL393225 REH393225 ROD393225 RXZ393225 SHV393225 SRR393225 TBN393225 TLJ393225 TVF393225 UFB393225 UOX393225 UYT393225 VIP393225 VSL393225 WCH393225 WMD393225 WVZ393225 R458761 JN458761 TJ458761 ADF458761 ANB458761 AWX458761 BGT458761 BQP458761 CAL458761 CKH458761 CUD458761 DDZ458761 DNV458761 DXR458761 EHN458761 ERJ458761 FBF458761 FLB458761 FUX458761 GET458761 GOP458761 GYL458761 HIH458761 HSD458761 IBZ458761 ILV458761 IVR458761 JFN458761 JPJ458761 JZF458761 KJB458761 KSX458761 LCT458761 LMP458761 LWL458761 MGH458761 MQD458761 MZZ458761 NJV458761 NTR458761 ODN458761 ONJ458761 OXF458761 PHB458761 PQX458761 QAT458761 QKP458761 QUL458761 REH458761 ROD458761 RXZ458761 SHV458761 SRR458761 TBN458761 TLJ458761 TVF458761 UFB458761 UOX458761 UYT458761 VIP458761 VSL458761 WCH458761 WMD458761 WVZ458761 R524297 JN524297 TJ524297 ADF524297 ANB524297 AWX524297 BGT524297 BQP524297 CAL524297 CKH524297 CUD524297 DDZ524297 DNV524297 DXR524297 EHN524297 ERJ524297 FBF524297 FLB524297 FUX524297 GET524297 GOP524297 GYL524297 HIH524297 HSD524297 IBZ524297 ILV524297 IVR524297 JFN524297 JPJ524297 JZF524297 KJB524297 KSX524297 LCT524297 LMP524297 LWL524297 MGH524297 MQD524297 MZZ524297 NJV524297 NTR524297 ODN524297 ONJ524297 OXF524297 PHB524297 PQX524297 QAT524297 QKP524297 QUL524297 REH524297 ROD524297 RXZ524297 SHV524297 SRR524297 TBN524297 TLJ524297 TVF524297 UFB524297 UOX524297 UYT524297 VIP524297 VSL524297 WCH524297 WMD524297 WVZ524297 R589833 JN589833 TJ589833 ADF589833 ANB589833 AWX589833 BGT589833 BQP589833 CAL589833 CKH589833 CUD589833 DDZ589833 DNV589833 DXR589833 EHN589833 ERJ589833 FBF589833 FLB589833 FUX589833 GET589833 GOP589833 GYL589833 HIH589833 HSD589833 IBZ589833 ILV589833 IVR589833 JFN589833 JPJ589833 JZF589833 KJB589833 KSX589833 LCT589833 LMP589833 LWL589833 MGH589833 MQD589833 MZZ589833 NJV589833 NTR589833 ODN589833 ONJ589833 OXF589833 PHB589833 PQX589833 QAT589833 QKP589833 QUL589833 REH589833 ROD589833 RXZ589833 SHV589833 SRR589833 TBN589833 TLJ589833 TVF589833 UFB589833 UOX589833 UYT589833 VIP589833 VSL589833 WCH589833 WMD589833 WVZ589833 R655369 JN655369 TJ655369 ADF655369 ANB655369 AWX655369 BGT655369 BQP655369 CAL655369 CKH655369 CUD655369 DDZ655369 DNV655369 DXR655369 EHN655369 ERJ655369 FBF655369 FLB655369 FUX655369 GET655369 GOP655369 GYL655369 HIH655369 HSD655369 IBZ655369 ILV655369 IVR655369 JFN655369 JPJ655369 JZF655369 KJB655369 KSX655369 LCT655369 LMP655369 LWL655369 MGH655369 MQD655369 MZZ655369 NJV655369 NTR655369 ODN655369 ONJ655369 OXF655369 PHB655369 PQX655369 QAT655369 QKP655369 QUL655369 REH655369 ROD655369 RXZ655369 SHV655369 SRR655369 TBN655369 TLJ655369 TVF655369 UFB655369 UOX655369 UYT655369 VIP655369 VSL655369 WCH655369 WMD655369 WVZ655369 R720905 JN720905 TJ720905 ADF720905 ANB720905 AWX720905 BGT720905 BQP720905 CAL720905 CKH720905 CUD720905 DDZ720905 DNV720905 DXR720905 EHN720905 ERJ720905 FBF720905 FLB720905 FUX720905 GET720905 GOP720905 GYL720905 HIH720905 HSD720905 IBZ720905 ILV720905 IVR720905 JFN720905 JPJ720905 JZF720905 KJB720905 KSX720905 LCT720905 LMP720905 LWL720905 MGH720905 MQD720905 MZZ720905 NJV720905 NTR720905 ODN720905 ONJ720905 OXF720905 PHB720905 PQX720905 QAT720905 QKP720905 QUL720905 REH720905 ROD720905 RXZ720905 SHV720905 SRR720905 TBN720905 TLJ720905 TVF720905 UFB720905 UOX720905 UYT720905 VIP720905 VSL720905 WCH720905 WMD720905 WVZ720905 R786441 JN786441 TJ786441 ADF786441 ANB786441 AWX786441 BGT786441 BQP786441 CAL786441 CKH786441 CUD786441 DDZ786441 DNV786441 DXR786441 EHN786441 ERJ786441 FBF786441 FLB786441 FUX786441 GET786441 GOP786441 GYL786441 HIH786441 HSD786441 IBZ786441 ILV786441 IVR786441 JFN786441 JPJ786441 JZF786441 KJB786441 KSX786441 LCT786441 LMP786441 LWL786441 MGH786441 MQD786441 MZZ786441 NJV786441 NTR786441 ODN786441 ONJ786441 OXF786441 PHB786441 PQX786441 QAT786441 QKP786441 QUL786441 REH786441 ROD786441 RXZ786441 SHV786441 SRR786441 TBN786441 TLJ786441 TVF786441 UFB786441 UOX786441 UYT786441 VIP786441 VSL786441 WCH786441 WMD786441 WVZ786441 R851977 JN851977 TJ851977 ADF851977 ANB851977 AWX851977 BGT851977 BQP851977 CAL851977 CKH851977 CUD851977 DDZ851977 DNV851977 DXR851977 EHN851977 ERJ851977 FBF851977 FLB851977 FUX851977 GET851977 GOP851977 GYL851977 HIH851977 HSD851977 IBZ851977 ILV851977 IVR851977 JFN851977 JPJ851977 JZF851977 KJB851977 KSX851977 LCT851977 LMP851977 LWL851977 MGH851977 MQD851977 MZZ851977 NJV851977 NTR851977 ODN851977 ONJ851977 OXF851977 PHB851977 PQX851977 QAT851977 QKP851977 QUL851977 REH851977 ROD851977 RXZ851977 SHV851977 SRR851977 TBN851977 TLJ851977 TVF851977 UFB851977 UOX851977 UYT851977 VIP851977 VSL851977 WCH851977 WMD851977 WVZ851977 R917513 JN917513 TJ917513 ADF917513 ANB917513 AWX917513 BGT917513 BQP917513 CAL917513 CKH917513 CUD917513 DDZ917513 DNV917513 DXR917513 EHN917513 ERJ917513 FBF917513 FLB917513 FUX917513 GET917513 GOP917513 GYL917513 HIH917513 HSD917513 IBZ917513 ILV917513 IVR917513 JFN917513 JPJ917513 JZF917513 KJB917513 KSX917513 LCT917513 LMP917513 LWL917513 MGH917513 MQD917513 MZZ917513 NJV917513 NTR917513 ODN917513 ONJ917513 OXF917513 PHB917513 PQX917513 QAT917513 QKP917513 QUL917513 REH917513 ROD917513 RXZ917513 SHV917513 SRR917513 TBN917513 TLJ917513 TVF917513 UFB917513 UOX917513 UYT917513 VIP917513 VSL917513 WCH917513 WMD917513 WVZ917513 R983049 JN983049 TJ983049 ADF983049 ANB983049 AWX983049 BGT983049 BQP983049 CAL983049 CKH983049 CUD983049 DDZ983049 DNV983049 DXR983049 EHN983049 ERJ983049 FBF983049 FLB983049 FUX983049 GET983049 GOP983049 GYL983049 HIH983049 HSD983049 IBZ983049 ILV983049 IVR983049 JFN983049 JPJ983049 JZF983049 KJB983049 KSX983049 LCT983049 LMP983049 LWL983049 MGH983049 MQD983049 MZZ983049 NJV983049 NTR983049 ODN983049 ONJ983049 OXF983049 PHB983049 PQX983049 QAT983049 QKP983049 QUL983049 REH983049 ROD983049 RXZ983049 SHV983049 SRR983049 TBN983049 TLJ983049 TVF983049 UFB983049 UOX983049 UYT983049 VIP983049 VSL983049 WCH983049 WMD983049 WVZ983049 AF17:AF20 KB17:KB20 TX17:TX20 ADT17:ADT20 ANP17:ANP20 AXL17:AXL20 BHH17:BHH20 BRD17:BRD20 CAZ17:CAZ20 CKV17:CKV20 CUR17:CUR20 DEN17:DEN20 DOJ17:DOJ20 DYF17:DYF20 EIB17:EIB20 ERX17:ERX20 FBT17:FBT20 FLP17:FLP20 FVL17:FVL20 GFH17:GFH20 GPD17:GPD20 GYZ17:GYZ20 HIV17:HIV20 HSR17:HSR20 ICN17:ICN20 IMJ17:IMJ20 IWF17:IWF20 JGB17:JGB20 JPX17:JPX20 JZT17:JZT20 KJP17:KJP20 KTL17:KTL20 LDH17:LDH20 LND17:LND20 LWZ17:LWZ20 MGV17:MGV20 MQR17:MQR20 NAN17:NAN20 NKJ17:NKJ20 NUF17:NUF20 OEB17:OEB20 ONX17:ONX20 OXT17:OXT20 PHP17:PHP20 PRL17:PRL20 QBH17:QBH20 QLD17:QLD20 QUZ17:QUZ20 REV17:REV20 ROR17:ROR20 RYN17:RYN20 SIJ17:SIJ20 SSF17:SSF20 TCB17:TCB20 TLX17:TLX20 TVT17:TVT20 UFP17:UFP20 UPL17:UPL20 UZH17:UZH20 VJD17:VJD20 VSZ17:VSZ20 WCV17:WCV20 WMR17:WMR20 WWN17:WWN20 AF65551:AF65554 KB65551:KB65554 TX65551:TX65554 ADT65551:ADT65554 ANP65551:ANP65554 AXL65551:AXL65554 BHH65551:BHH65554 BRD65551:BRD65554 CAZ65551:CAZ65554 CKV65551:CKV65554 CUR65551:CUR65554 DEN65551:DEN65554 DOJ65551:DOJ65554 DYF65551:DYF65554 EIB65551:EIB65554 ERX65551:ERX65554 FBT65551:FBT65554 FLP65551:FLP65554 FVL65551:FVL65554 GFH65551:GFH65554 GPD65551:GPD65554 GYZ65551:GYZ65554 HIV65551:HIV65554 HSR65551:HSR65554 ICN65551:ICN65554 IMJ65551:IMJ65554 IWF65551:IWF65554 JGB65551:JGB65554 JPX65551:JPX65554 JZT65551:JZT65554 KJP65551:KJP65554 KTL65551:KTL65554 LDH65551:LDH65554 LND65551:LND65554 LWZ65551:LWZ65554 MGV65551:MGV65554 MQR65551:MQR65554 NAN65551:NAN65554 NKJ65551:NKJ65554 NUF65551:NUF65554 OEB65551:OEB65554 ONX65551:ONX65554 OXT65551:OXT65554 PHP65551:PHP65554 PRL65551:PRL65554 QBH65551:QBH65554 QLD65551:QLD65554 QUZ65551:QUZ65554 REV65551:REV65554 ROR65551:ROR65554 RYN65551:RYN65554 SIJ65551:SIJ65554 SSF65551:SSF65554 TCB65551:TCB65554 TLX65551:TLX65554 TVT65551:TVT65554 UFP65551:UFP65554 UPL65551:UPL65554 UZH65551:UZH65554 VJD65551:VJD65554 VSZ65551:VSZ65554 WCV65551:WCV65554 WMR65551:WMR65554 WWN65551:WWN65554 AF131087:AF131090 KB131087:KB131090 TX131087:TX131090 ADT131087:ADT131090 ANP131087:ANP131090 AXL131087:AXL131090 BHH131087:BHH131090 BRD131087:BRD131090 CAZ131087:CAZ131090 CKV131087:CKV131090 CUR131087:CUR131090 DEN131087:DEN131090 DOJ131087:DOJ131090 DYF131087:DYF131090 EIB131087:EIB131090 ERX131087:ERX131090 FBT131087:FBT131090 FLP131087:FLP131090 FVL131087:FVL131090 GFH131087:GFH131090 GPD131087:GPD131090 GYZ131087:GYZ131090 HIV131087:HIV131090 HSR131087:HSR131090 ICN131087:ICN131090 IMJ131087:IMJ131090 IWF131087:IWF131090 JGB131087:JGB131090 JPX131087:JPX131090 JZT131087:JZT131090 KJP131087:KJP131090 KTL131087:KTL131090 LDH131087:LDH131090 LND131087:LND131090 LWZ131087:LWZ131090 MGV131087:MGV131090 MQR131087:MQR131090 NAN131087:NAN131090 NKJ131087:NKJ131090 NUF131087:NUF131090 OEB131087:OEB131090 ONX131087:ONX131090 OXT131087:OXT131090 PHP131087:PHP131090 PRL131087:PRL131090 QBH131087:QBH131090 QLD131087:QLD131090 QUZ131087:QUZ131090 REV131087:REV131090 ROR131087:ROR131090 RYN131087:RYN131090 SIJ131087:SIJ131090 SSF131087:SSF131090 TCB131087:TCB131090 TLX131087:TLX131090 TVT131087:TVT131090 UFP131087:UFP131090 UPL131087:UPL131090 UZH131087:UZH131090 VJD131087:VJD131090 VSZ131087:VSZ131090 WCV131087:WCV131090 WMR131087:WMR131090 WWN131087:WWN131090 AF196623:AF196626 KB196623:KB196626 TX196623:TX196626 ADT196623:ADT196626 ANP196623:ANP196626 AXL196623:AXL196626 BHH196623:BHH196626 BRD196623:BRD196626 CAZ196623:CAZ196626 CKV196623:CKV196626 CUR196623:CUR196626 DEN196623:DEN196626 DOJ196623:DOJ196626 DYF196623:DYF196626 EIB196623:EIB196626 ERX196623:ERX196626 FBT196623:FBT196626 FLP196623:FLP196626 FVL196623:FVL196626 GFH196623:GFH196626 GPD196623:GPD196626 GYZ196623:GYZ196626 HIV196623:HIV196626 HSR196623:HSR196626 ICN196623:ICN196626 IMJ196623:IMJ196626 IWF196623:IWF196626 JGB196623:JGB196626 JPX196623:JPX196626 JZT196623:JZT196626 KJP196623:KJP196626 KTL196623:KTL196626 LDH196623:LDH196626 LND196623:LND196626 LWZ196623:LWZ196626 MGV196623:MGV196626 MQR196623:MQR196626 NAN196623:NAN196626 NKJ196623:NKJ196626 NUF196623:NUF196626 OEB196623:OEB196626 ONX196623:ONX196626 OXT196623:OXT196626 PHP196623:PHP196626 PRL196623:PRL196626 QBH196623:QBH196626 QLD196623:QLD196626 QUZ196623:QUZ196626 REV196623:REV196626 ROR196623:ROR196626 RYN196623:RYN196626 SIJ196623:SIJ196626 SSF196623:SSF196626 TCB196623:TCB196626 TLX196623:TLX196626 TVT196623:TVT196626 UFP196623:UFP196626 UPL196623:UPL196626 UZH196623:UZH196626 VJD196623:VJD196626 VSZ196623:VSZ196626 WCV196623:WCV196626 WMR196623:WMR196626 WWN196623:WWN196626 AF262159:AF262162 KB262159:KB262162 TX262159:TX262162 ADT262159:ADT262162 ANP262159:ANP262162 AXL262159:AXL262162 BHH262159:BHH262162 BRD262159:BRD262162 CAZ262159:CAZ262162 CKV262159:CKV262162 CUR262159:CUR262162 DEN262159:DEN262162 DOJ262159:DOJ262162 DYF262159:DYF262162 EIB262159:EIB262162 ERX262159:ERX262162 FBT262159:FBT262162 FLP262159:FLP262162 FVL262159:FVL262162 GFH262159:GFH262162 GPD262159:GPD262162 GYZ262159:GYZ262162 HIV262159:HIV262162 HSR262159:HSR262162 ICN262159:ICN262162 IMJ262159:IMJ262162 IWF262159:IWF262162 JGB262159:JGB262162 JPX262159:JPX262162 JZT262159:JZT262162 KJP262159:KJP262162 KTL262159:KTL262162 LDH262159:LDH262162 LND262159:LND262162 LWZ262159:LWZ262162 MGV262159:MGV262162 MQR262159:MQR262162 NAN262159:NAN262162 NKJ262159:NKJ262162 NUF262159:NUF262162 OEB262159:OEB262162 ONX262159:ONX262162 OXT262159:OXT262162 PHP262159:PHP262162 PRL262159:PRL262162 QBH262159:QBH262162 QLD262159:QLD262162 QUZ262159:QUZ262162 REV262159:REV262162 ROR262159:ROR262162 RYN262159:RYN262162 SIJ262159:SIJ262162 SSF262159:SSF262162 TCB262159:TCB262162 TLX262159:TLX262162 TVT262159:TVT262162 UFP262159:UFP262162 UPL262159:UPL262162 UZH262159:UZH262162 VJD262159:VJD262162 VSZ262159:VSZ262162 WCV262159:WCV262162 WMR262159:WMR262162 WWN262159:WWN262162 AF327695:AF327698 KB327695:KB327698 TX327695:TX327698 ADT327695:ADT327698 ANP327695:ANP327698 AXL327695:AXL327698 BHH327695:BHH327698 BRD327695:BRD327698 CAZ327695:CAZ327698 CKV327695:CKV327698 CUR327695:CUR327698 DEN327695:DEN327698 DOJ327695:DOJ327698 DYF327695:DYF327698 EIB327695:EIB327698 ERX327695:ERX327698 FBT327695:FBT327698 FLP327695:FLP327698 FVL327695:FVL327698 GFH327695:GFH327698 GPD327695:GPD327698 GYZ327695:GYZ327698 HIV327695:HIV327698 HSR327695:HSR327698 ICN327695:ICN327698 IMJ327695:IMJ327698 IWF327695:IWF327698 JGB327695:JGB327698 JPX327695:JPX327698 JZT327695:JZT327698 KJP327695:KJP327698 KTL327695:KTL327698 LDH327695:LDH327698 LND327695:LND327698 LWZ327695:LWZ327698 MGV327695:MGV327698 MQR327695:MQR327698 NAN327695:NAN327698 NKJ327695:NKJ327698 NUF327695:NUF327698 OEB327695:OEB327698 ONX327695:ONX327698 OXT327695:OXT327698 PHP327695:PHP327698 PRL327695:PRL327698 QBH327695:QBH327698 QLD327695:QLD327698 QUZ327695:QUZ327698 REV327695:REV327698 ROR327695:ROR327698 RYN327695:RYN327698 SIJ327695:SIJ327698 SSF327695:SSF327698 TCB327695:TCB327698 TLX327695:TLX327698 TVT327695:TVT327698 UFP327695:UFP327698 UPL327695:UPL327698 UZH327695:UZH327698 VJD327695:VJD327698 VSZ327695:VSZ327698 WCV327695:WCV327698 WMR327695:WMR327698 WWN327695:WWN327698 AF393231:AF393234 KB393231:KB393234 TX393231:TX393234 ADT393231:ADT393234 ANP393231:ANP393234 AXL393231:AXL393234 BHH393231:BHH393234 BRD393231:BRD393234 CAZ393231:CAZ393234 CKV393231:CKV393234 CUR393231:CUR393234 DEN393231:DEN393234 DOJ393231:DOJ393234 DYF393231:DYF393234 EIB393231:EIB393234 ERX393231:ERX393234 FBT393231:FBT393234 FLP393231:FLP393234 FVL393231:FVL393234 GFH393231:GFH393234 GPD393231:GPD393234 GYZ393231:GYZ393234 HIV393231:HIV393234 HSR393231:HSR393234 ICN393231:ICN393234 IMJ393231:IMJ393234 IWF393231:IWF393234 JGB393231:JGB393234 JPX393231:JPX393234 JZT393231:JZT393234 KJP393231:KJP393234 KTL393231:KTL393234 LDH393231:LDH393234 LND393231:LND393234 LWZ393231:LWZ393234 MGV393231:MGV393234 MQR393231:MQR393234 NAN393231:NAN393234 NKJ393231:NKJ393234 NUF393231:NUF393234 OEB393231:OEB393234 ONX393231:ONX393234 OXT393231:OXT393234 PHP393231:PHP393234 PRL393231:PRL393234 QBH393231:QBH393234 QLD393231:QLD393234 QUZ393231:QUZ393234 REV393231:REV393234 ROR393231:ROR393234 RYN393231:RYN393234 SIJ393231:SIJ393234 SSF393231:SSF393234 TCB393231:TCB393234 TLX393231:TLX393234 TVT393231:TVT393234 UFP393231:UFP393234 UPL393231:UPL393234 UZH393231:UZH393234 VJD393231:VJD393234 VSZ393231:VSZ393234 WCV393231:WCV393234 WMR393231:WMR393234 WWN393231:WWN393234 AF458767:AF458770 KB458767:KB458770 TX458767:TX458770 ADT458767:ADT458770 ANP458767:ANP458770 AXL458767:AXL458770 BHH458767:BHH458770 BRD458767:BRD458770 CAZ458767:CAZ458770 CKV458767:CKV458770 CUR458767:CUR458770 DEN458767:DEN458770 DOJ458767:DOJ458770 DYF458767:DYF458770 EIB458767:EIB458770 ERX458767:ERX458770 FBT458767:FBT458770 FLP458767:FLP458770 FVL458767:FVL458770 GFH458767:GFH458770 GPD458767:GPD458770 GYZ458767:GYZ458770 HIV458767:HIV458770 HSR458767:HSR458770 ICN458767:ICN458770 IMJ458767:IMJ458770 IWF458767:IWF458770 JGB458767:JGB458770 JPX458767:JPX458770 JZT458767:JZT458770 KJP458767:KJP458770 KTL458767:KTL458770 LDH458767:LDH458770 LND458767:LND458770 LWZ458767:LWZ458770 MGV458767:MGV458770 MQR458767:MQR458770 NAN458767:NAN458770 NKJ458767:NKJ458770 NUF458767:NUF458770 OEB458767:OEB458770 ONX458767:ONX458770 OXT458767:OXT458770 PHP458767:PHP458770 PRL458767:PRL458770 QBH458767:QBH458770 QLD458767:QLD458770 QUZ458767:QUZ458770 REV458767:REV458770 ROR458767:ROR458770 RYN458767:RYN458770 SIJ458767:SIJ458770 SSF458767:SSF458770 TCB458767:TCB458770 TLX458767:TLX458770 TVT458767:TVT458770 UFP458767:UFP458770 UPL458767:UPL458770 UZH458767:UZH458770 VJD458767:VJD458770 VSZ458767:VSZ458770 WCV458767:WCV458770 WMR458767:WMR458770 WWN458767:WWN458770 AF524303:AF524306 KB524303:KB524306 TX524303:TX524306 ADT524303:ADT524306 ANP524303:ANP524306 AXL524303:AXL524306 BHH524303:BHH524306 BRD524303:BRD524306 CAZ524303:CAZ524306 CKV524303:CKV524306 CUR524303:CUR524306 DEN524303:DEN524306 DOJ524303:DOJ524306 DYF524303:DYF524306 EIB524303:EIB524306 ERX524303:ERX524306 FBT524303:FBT524306 FLP524303:FLP524306 FVL524303:FVL524306 GFH524303:GFH524306 GPD524303:GPD524306 GYZ524303:GYZ524306 HIV524303:HIV524306 HSR524303:HSR524306 ICN524303:ICN524306 IMJ524303:IMJ524306 IWF524303:IWF524306 JGB524303:JGB524306 JPX524303:JPX524306 JZT524303:JZT524306 KJP524303:KJP524306 KTL524303:KTL524306 LDH524303:LDH524306 LND524303:LND524306 LWZ524303:LWZ524306 MGV524303:MGV524306 MQR524303:MQR524306 NAN524303:NAN524306 NKJ524303:NKJ524306 NUF524303:NUF524306 OEB524303:OEB524306 ONX524303:ONX524306 OXT524303:OXT524306 PHP524303:PHP524306 PRL524303:PRL524306 QBH524303:QBH524306 QLD524303:QLD524306 QUZ524303:QUZ524306 REV524303:REV524306 ROR524303:ROR524306 RYN524303:RYN524306 SIJ524303:SIJ524306 SSF524303:SSF524306 TCB524303:TCB524306 TLX524303:TLX524306 TVT524303:TVT524306 UFP524303:UFP524306 UPL524303:UPL524306 UZH524303:UZH524306 VJD524303:VJD524306 VSZ524303:VSZ524306 WCV524303:WCV524306 WMR524303:WMR524306 WWN524303:WWN524306 AF589839:AF589842 KB589839:KB589842 TX589839:TX589842 ADT589839:ADT589842 ANP589839:ANP589842 AXL589839:AXL589842 BHH589839:BHH589842 BRD589839:BRD589842 CAZ589839:CAZ589842 CKV589839:CKV589842 CUR589839:CUR589842 DEN589839:DEN589842 DOJ589839:DOJ589842 DYF589839:DYF589842 EIB589839:EIB589842 ERX589839:ERX589842 FBT589839:FBT589842 FLP589839:FLP589842 FVL589839:FVL589842 GFH589839:GFH589842 GPD589839:GPD589842 GYZ589839:GYZ589842 HIV589839:HIV589842 HSR589839:HSR589842 ICN589839:ICN589842 IMJ589839:IMJ589842 IWF589839:IWF589842 JGB589839:JGB589842 JPX589839:JPX589842 JZT589839:JZT589842 KJP589839:KJP589842 KTL589839:KTL589842 LDH589839:LDH589842 LND589839:LND589842 LWZ589839:LWZ589842 MGV589839:MGV589842 MQR589839:MQR589842 NAN589839:NAN589842 NKJ589839:NKJ589842 NUF589839:NUF589842 OEB589839:OEB589842 ONX589839:ONX589842 OXT589839:OXT589842 PHP589839:PHP589842 PRL589839:PRL589842 QBH589839:QBH589842 QLD589839:QLD589842 QUZ589839:QUZ589842 REV589839:REV589842 ROR589839:ROR589842 RYN589839:RYN589842 SIJ589839:SIJ589842 SSF589839:SSF589842 TCB589839:TCB589842 TLX589839:TLX589842 TVT589839:TVT589842 UFP589839:UFP589842 UPL589839:UPL589842 UZH589839:UZH589842 VJD589839:VJD589842 VSZ589839:VSZ589842 WCV589839:WCV589842 WMR589839:WMR589842 WWN589839:WWN589842 AF655375:AF655378 KB655375:KB655378 TX655375:TX655378 ADT655375:ADT655378 ANP655375:ANP655378 AXL655375:AXL655378 BHH655375:BHH655378 BRD655375:BRD655378 CAZ655375:CAZ655378 CKV655375:CKV655378 CUR655375:CUR655378 DEN655375:DEN655378 DOJ655375:DOJ655378 DYF655375:DYF655378 EIB655375:EIB655378 ERX655375:ERX655378 FBT655375:FBT655378 FLP655375:FLP655378 FVL655375:FVL655378 GFH655375:GFH655378 GPD655375:GPD655378 GYZ655375:GYZ655378 HIV655375:HIV655378 HSR655375:HSR655378 ICN655375:ICN655378 IMJ655375:IMJ655378 IWF655375:IWF655378 JGB655375:JGB655378 JPX655375:JPX655378 JZT655375:JZT655378 KJP655375:KJP655378 KTL655375:KTL655378 LDH655375:LDH655378 LND655375:LND655378 LWZ655375:LWZ655378 MGV655375:MGV655378 MQR655375:MQR655378 NAN655375:NAN655378 NKJ655375:NKJ655378 NUF655375:NUF655378 OEB655375:OEB655378 ONX655375:ONX655378 OXT655375:OXT655378 PHP655375:PHP655378 PRL655375:PRL655378 QBH655375:QBH655378 QLD655375:QLD655378 QUZ655375:QUZ655378 REV655375:REV655378 ROR655375:ROR655378 RYN655375:RYN655378 SIJ655375:SIJ655378 SSF655375:SSF655378 TCB655375:TCB655378 TLX655375:TLX655378 TVT655375:TVT655378 UFP655375:UFP655378 UPL655375:UPL655378 UZH655375:UZH655378 VJD655375:VJD655378 VSZ655375:VSZ655378 WCV655375:WCV655378 WMR655375:WMR655378 WWN655375:WWN655378 AF720911:AF720914 KB720911:KB720914 TX720911:TX720914 ADT720911:ADT720914 ANP720911:ANP720914 AXL720911:AXL720914 BHH720911:BHH720914 BRD720911:BRD720914 CAZ720911:CAZ720914 CKV720911:CKV720914 CUR720911:CUR720914 DEN720911:DEN720914 DOJ720911:DOJ720914 DYF720911:DYF720914 EIB720911:EIB720914 ERX720911:ERX720914 FBT720911:FBT720914 FLP720911:FLP720914 FVL720911:FVL720914 GFH720911:GFH720914 GPD720911:GPD720914 GYZ720911:GYZ720914 HIV720911:HIV720914 HSR720911:HSR720914 ICN720911:ICN720914 IMJ720911:IMJ720914 IWF720911:IWF720914 JGB720911:JGB720914 JPX720911:JPX720914 JZT720911:JZT720914 KJP720911:KJP720914 KTL720911:KTL720914 LDH720911:LDH720914 LND720911:LND720914 LWZ720911:LWZ720914 MGV720911:MGV720914 MQR720911:MQR720914 NAN720911:NAN720914 NKJ720911:NKJ720914 NUF720911:NUF720914 OEB720911:OEB720914 ONX720911:ONX720914 OXT720911:OXT720914 PHP720911:PHP720914 PRL720911:PRL720914 QBH720911:QBH720914 QLD720911:QLD720914 QUZ720911:QUZ720914 REV720911:REV720914 ROR720911:ROR720914 RYN720911:RYN720914 SIJ720911:SIJ720914 SSF720911:SSF720914 TCB720911:TCB720914 TLX720911:TLX720914 TVT720911:TVT720914 UFP720911:UFP720914 UPL720911:UPL720914 UZH720911:UZH720914 VJD720911:VJD720914 VSZ720911:VSZ720914 WCV720911:WCV720914 WMR720911:WMR720914 WWN720911:WWN720914 AF786447:AF786450 KB786447:KB786450 TX786447:TX786450 ADT786447:ADT786450 ANP786447:ANP786450 AXL786447:AXL786450 BHH786447:BHH786450 BRD786447:BRD786450 CAZ786447:CAZ786450 CKV786447:CKV786450 CUR786447:CUR786450 DEN786447:DEN786450 DOJ786447:DOJ786450 DYF786447:DYF786450 EIB786447:EIB786450 ERX786447:ERX786450 FBT786447:FBT786450 FLP786447:FLP786450 FVL786447:FVL786450 GFH786447:GFH786450 GPD786447:GPD786450 GYZ786447:GYZ786450 HIV786447:HIV786450 HSR786447:HSR786450 ICN786447:ICN786450 IMJ786447:IMJ786450 IWF786447:IWF786450 JGB786447:JGB786450 JPX786447:JPX786450 JZT786447:JZT786450 KJP786447:KJP786450 KTL786447:KTL786450 LDH786447:LDH786450 LND786447:LND786450 LWZ786447:LWZ786450 MGV786447:MGV786450 MQR786447:MQR786450 NAN786447:NAN786450 NKJ786447:NKJ786450 NUF786447:NUF786450 OEB786447:OEB786450 ONX786447:ONX786450 OXT786447:OXT786450 PHP786447:PHP786450 PRL786447:PRL786450 QBH786447:QBH786450 QLD786447:QLD786450 QUZ786447:QUZ786450 REV786447:REV786450 ROR786447:ROR786450 RYN786447:RYN786450 SIJ786447:SIJ786450 SSF786447:SSF786450 TCB786447:TCB786450 TLX786447:TLX786450 TVT786447:TVT786450 UFP786447:UFP786450 UPL786447:UPL786450 UZH786447:UZH786450 VJD786447:VJD786450 VSZ786447:VSZ786450 WCV786447:WCV786450 WMR786447:WMR786450 WWN786447:WWN786450 AF851983:AF851986 KB851983:KB851986 TX851983:TX851986 ADT851983:ADT851986 ANP851983:ANP851986 AXL851983:AXL851986 BHH851983:BHH851986 BRD851983:BRD851986 CAZ851983:CAZ851986 CKV851983:CKV851986 CUR851983:CUR851986 DEN851983:DEN851986 DOJ851983:DOJ851986 DYF851983:DYF851986 EIB851983:EIB851986 ERX851983:ERX851986 FBT851983:FBT851986 FLP851983:FLP851986 FVL851983:FVL851986 GFH851983:GFH851986 GPD851983:GPD851986 GYZ851983:GYZ851986 HIV851983:HIV851986 HSR851983:HSR851986 ICN851983:ICN851986 IMJ851983:IMJ851986 IWF851983:IWF851986 JGB851983:JGB851986 JPX851983:JPX851986 JZT851983:JZT851986 KJP851983:KJP851986 KTL851983:KTL851986 LDH851983:LDH851986 LND851983:LND851986 LWZ851983:LWZ851986 MGV851983:MGV851986 MQR851983:MQR851986 NAN851983:NAN851986 NKJ851983:NKJ851986 NUF851983:NUF851986 OEB851983:OEB851986 ONX851983:ONX851986 OXT851983:OXT851986 PHP851983:PHP851986 PRL851983:PRL851986 QBH851983:QBH851986 QLD851983:QLD851986 QUZ851983:QUZ851986 REV851983:REV851986 ROR851983:ROR851986 RYN851983:RYN851986 SIJ851983:SIJ851986 SSF851983:SSF851986 TCB851983:TCB851986 TLX851983:TLX851986 TVT851983:TVT851986 UFP851983:UFP851986 UPL851983:UPL851986 UZH851983:UZH851986 VJD851983:VJD851986 VSZ851983:VSZ851986 WCV851983:WCV851986 WMR851983:WMR851986 WWN851983:WWN851986 AF917519:AF917522 KB917519:KB917522 TX917519:TX917522 ADT917519:ADT917522 ANP917519:ANP917522 AXL917519:AXL917522 BHH917519:BHH917522 BRD917519:BRD917522 CAZ917519:CAZ917522 CKV917519:CKV917522 CUR917519:CUR917522 DEN917519:DEN917522 DOJ917519:DOJ917522 DYF917519:DYF917522 EIB917519:EIB917522 ERX917519:ERX917522 FBT917519:FBT917522 FLP917519:FLP917522 FVL917519:FVL917522 GFH917519:GFH917522 GPD917519:GPD917522 GYZ917519:GYZ917522 HIV917519:HIV917522 HSR917519:HSR917522 ICN917519:ICN917522 IMJ917519:IMJ917522 IWF917519:IWF917522 JGB917519:JGB917522 JPX917519:JPX917522 JZT917519:JZT917522 KJP917519:KJP917522 KTL917519:KTL917522 LDH917519:LDH917522 LND917519:LND917522 LWZ917519:LWZ917522 MGV917519:MGV917522 MQR917519:MQR917522 NAN917519:NAN917522 NKJ917519:NKJ917522 NUF917519:NUF917522 OEB917519:OEB917522 ONX917519:ONX917522 OXT917519:OXT917522 PHP917519:PHP917522 PRL917519:PRL917522 QBH917519:QBH917522 QLD917519:QLD917522 QUZ917519:QUZ917522 REV917519:REV917522 ROR917519:ROR917522 RYN917519:RYN917522 SIJ917519:SIJ917522 SSF917519:SSF917522 TCB917519:TCB917522 TLX917519:TLX917522 TVT917519:TVT917522 UFP917519:UFP917522 UPL917519:UPL917522 UZH917519:UZH917522 VJD917519:VJD917522 VSZ917519:VSZ917522 WCV917519:WCV917522 WMR917519:WMR917522 WWN917519:WWN917522 AF983055:AF983058 KB983055:KB983058 TX983055:TX983058 ADT983055:ADT983058 ANP983055:ANP983058 AXL983055:AXL983058 BHH983055:BHH983058 BRD983055:BRD983058 CAZ983055:CAZ983058 CKV983055:CKV983058 CUR983055:CUR983058 DEN983055:DEN983058 DOJ983055:DOJ983058 DYF983055:DYF983058 EIB983055:EIB983058 ERX983055:ERX983058 FBT983055:FBT983058 FLP983055:FLP983058 FVL983055:FVL983058 GFH983055:GFH983058 GPD983055:GPD983058 GYZ983055:GYZ983058 HIV983055:HIV983058 HSR983055:HSR983058 ICN983055:ICN983058 IMJ983055:IMJ983058 IWF983055:IWF983058 JGB983055:JGB983058 JPX983055:JPX983058 JZT983055:JZT983058 KJP983055:KJP983058 KTL983055:KTL983058 LDH983055:LDH983058 LND983055:LND983058 LWZ983055:LWZ983058 MGV983055:MGV983058 MQR983055:MQR983058 NAN983055:NAN983058 NKJ983055:NKJ983058 NUF983055:NUF983058 OEB983055:OEB983058 ONX983055:ONX983058 OXT983055:OXT983058 PHP983055:PHP983058 PRL983055:PRL983058 QBH983055:QBH983058 QLD983055:QLD983058 QUZ983055:QUZ983058 REV983055:REV983058 ROR983055:ROR983058 RYN983055:RYN983058 SIJ983055:SIJ983058 SSF983055:SSF983058 TCB983055:TCB983058 TLX983055:TLX983058 TVT983055:TVT983058 UFP983055:UFP983058 UPL983055:UPL983058 UZH983055:UZH983058 VJD983055:VJD983058 VSZ983055:VSZ983058 WCV983055:WCV983058 WMR983055:WMR983058 WWN983055:WWN983058 AF62:AF67 KB62:KB67 TX62:TX67 ADT62:ADT67 ANP62:ANP67 AXL62:AXL67 BHH62:BHH67 BRD62:BRD67 CAZ62:CAZ67 CKV62:CKV67 CUR62:CUR67 DEN62:DEN67 DOJ62:DOJ67 DYF62:DYF67 EIB62:EIB67 ERX62:ERX67 FBT62:FBT67 FLP62:FLP67 FVL62:FVL67 GFH62:GFH67 GPD62:GPD67 GYZ62:GYZ67 HIV62:HIV67 HSR62:HSR67 ICN62:ICN67 IMJ62:IMJ67 IWF62:IWF67 JGB62:JGB67 JPX62:JPX67 JZT62:JZT67 KJP62:KJP67 KTL62:KTL67 LDH62:LDH67 LND62:LND67 LWZ62:LWZ67 MGV62:MGV67 MQR62:MQR67 NAN62:NAN67 NKJ62:NKJ67 NUF62:NUF67 OEB62:OEB67 ONX62:ONX67 OXT62:OXT67 PHP62:PHP67 PRL62:PRL67 QBH62:QBH67 QLD62:QLD67 QUZ62:QUZ67 REV62:REV67 ROR62:ROR67 RYN62:RYN67 SIJ62:SIJ67 SSF62:SSF67 TCB62:TCB67 TLX62:TLX67 TVT62:TVT67 UFP62:UFP67 UPL62:UPL67 UZH62:UZH67 VJD62:VJD67 VSZ62:VSZ67 WCV62:WCV67 WMR62:WMR67 WWN62:WWN67 AF65596:AF65601 KB65596:KB65601 TX65596:TX65601 ADT65596:ADT65601 ANP65596:ANP65601 AXL65596:AXL65601 BHH65596:BHH65601 BRD65596:BRD65601 CAZ65596:CAZ65601 CKV65596:CKV65601 CUR65596:CUR65601 DEN65596:DEN65601 DOJ65596:DOJ65601 DYF65596:DYF65601 EIB65596:EIB65601 ERX65596:ERX65601 FBT65596:FBT65601 FLP65596:FLP65601 FVL65596:FVL65601 GFH65596:GFH65601 GPD65596:GPD65601 GYZ65596:GYZ65601 HIV65596:HIV65601 HSR65596:HSR65601 ICN65596:ICN65601 IMJ65596:IMJ65601 IWF65596:IWF65601 JGB65596:JGB65601 JPX65596:JPX65601 JZT65596:JZT65601 KJP65596:KJP65601 KTL65596:KTL65601 LDH65596:LDH65601 LND65596:LND65601 LWZ65596:LWZ65601 MGV65596:MGV65601 MQR65596:MQR65601 NAN65596:NAN65601 NKJ65596:NKJ65601 NUF65596:NUF65601 OEB65596:OEB65601 ONX65596:ONX65601 OXT65596:OXT65601 PHP65596:PHP65601 PRL65596:PRL65601 QBH65596:QBH65601 QLD65596:QLD65601 QUZ65596:QUZ65601 REV65596:REV65601 ROR65596:ROR65601 RYN65596:RYN65601 SIJ65596:SIJ65601 SSF65596:SSF65601 TCB65596:TCB65601 TLX65596:TLX65601 TVT65596:TVT65601 UFP65596:UFP65601 UPL65596:UPL65601 UZH65596:UZH65601 VJD65596:VJD65601 VSZ65596:VSZ65601 WCV65596:WCV65601 WMR65596:WMR65601 WWN65596:WWN65601 AF131132:AF131137 KB131132:KB131137 TX131132:TX131137 ADT131132:ADT131137 ANP131132:ANP131137 AXL131132:AXL131137 BHH131132:BHH131137 BRD131132:BRD131137 CAZ131132:CAZ131137 CKV131132:CKV131137 CUR131132:CUR131137 DEN131132:DEN131137 DOJ131132:DOJ131137 DYF131132:DYF131137 EIB131132:EIB131137 ERX131132:ERX131137 FBT131132:FBT131137 FLP131132:FLP131137 FVL131132:FVL131137 GFH131132:GFH131137 GPD131132:GPD131137 GYZ131132:GYZ131137 HIV131132:HIV131137 HSR131132:HSR131137 ICN131132:ICN131137 IMJ131132:IMJ131137 IWF131132:IWF131137 JGB131132:JGB131137 JPX131132:JPX131137 JZT131132:JZT131137 KJP131132:KJP131137 KTL131132:KTL131137 LDH131132:LDH131137 LND131132:LND131137 LWZ131132:LWZ131137 MGV131132:MGV131137 MQR131132:MQR131137 NAN131132:NAN131137 NKJ131132:NKJ131137 NUF131132:NUF131137 OEB131132:OEB131137 ONX131132:ONX131137 OXT131132:OXT131137 PHP131132:PHP131137 PRL131132:PRL131137 QBH131132:QBH131137 QLD131132:QLD131137 QUZ131132:QUZ131137 REV131132:REV131137 ROR131132:ROR131137 RYN131132:RYN131137 SIJ131132:SIJ131137 SSF131132:SSF131137 TCB131132:TCB131137 TLX131132:TLX131137 TVT131132:TVT131137 UFP131132:UFP131137 UPL131132:UPL131137 UZH131132:UZH131137 VJD131132:VJD131137 VSZ131132:VSZ131137 WCV131132:WCV131137 WMR131132:WMR131137 WWN131132:WWN131137 AF196668:AF196673 KB196668:KB196673 TX196668:TX196673 ADT196668:ADT196673 ANP196668:ANP196673 AXL196668:AXL196673 BHH196668:BHH196673 BRD196668:BRD196673 CAZ196668:CAZ196673 CKV196668:CKV196673 CUR196668:CUR196673 DEN196668:DEN196673 DOJ196668:DOJ196673 DYF196668:DYF196673 EIB196668:EIB196673 ERX196668:ERX196673 FBT196668:FBT196673 FLP196668:FLP196673 FVL196668:FVL196673 GFH196668:GFH196673 GPD196668:GPD196673 GYZ196668:GYZ196673 HIV196668:HIV196673 HSR196668:HSR196673 ICN196668:ICN196673 IMJ196668:IMJ196673 IWF196668:IWF196673 JGB196668:JGB196673 JPX196668:JPX196673 JZT196668:JZT196673 KJP196668:KJP196673 KTL196668:KTL196673 LDH196668:LDH196673 LND196668:LND196673 LWZ196668:LWZ196673 MGV196668:MGV196673 MQR196668:MQR196673 NAN196668:NAN196673 NKJ196668:NKJ196673 NUF196668:NUF196673 OEB196668:OEB196673 ONX196668:ONX196673 OXT196668:OXT196673 PHP196668:PHP196673 PRL196668:PRL196673 QBH196668:QBH196673 QLD196668:QLD196673 QUZ196668:QUZ196673 REV196668:REV196673 ROR196668:ROR196673 RYN196668:RYN196673 SIJ196668:SIJ196673 SSF196668:SSF196673 TCB196668:TCB196673 TLX196668:TLX196673 TVT196668:TVT196673 UFP196668:UFP196673 UPL196668:UPL196673 UZH196668:UZH196673 VJD196668:VJD196673 VSZ196668:VSZ196673 WCV196668:WCV196673 WMR196668:WMR196673 WWN196668:WWN196673 AF262204:AF262209 KB262204:KB262209 TX262204:TX262209 ADT262204:ADT262209 ANP262204:ANP262209 AXL262204:AXL262209 BHH262204:BHH262209 BRD262204:BRD262209 CAZ262204:CAZ262209 CKV262204:CKV262209 CUR262204:CUR262209 DEN262204:DEN262209 DOJ262204:DOJ262209 DYF262204:DYF262209 EIB262204:EIB262209 ERX262204:ERX262209 FBT262204:FBT262209 FLP262204:FLP262209 FVL262204:FVL262209 GFH262204:GFH262209 GPD262204:GPD262209 GYZ262204:GYZ262209 HIV262204:HIV262209 HSR262204:HSR262209 ICN262204:ICN262209 IMJ262204:IMJ262209 IWF262204:IWF262209 JGB262204:JGB262209 JPX262204:JPX262209 JZT262204:JZT262209 KJP262204:KJP262209 KTL262204:KTL262209 LDH262204:LDH262209 LND262204:LND262209 LWZ262204:LWZ262209 MGV262204:MGV262209 MQR262204:MQR262209 NAN262204:NAN262209 NKJ262204:NKJ262209 NUF262204:NUF262209 OEB262204:OEB262209 ONX262204:ONX262209 OXT262204:OXT262209 PHP262204:PHP262209 PRL262204:PRL262209 QBH262204:QBH262209 QLD262204:QLD262209 QUZ262204:QUZ262209 REV262204:REV262209 ROR262204:ROR262209 RYN262204:RYN262209 SIJ262204:SIJ262209 SSF262204:SSF262209 TCB262204:TCB262209 TLX262204:TLX262209 TVT262204:TVT262209 UFP262204:UFP262209 UPL262204:UPL262209 UZH262204:UZH262209 VJD262204:VJD262209 VSZ262204:VSZ262209 WCV262204:WCV262209 WMR262204:WMR262209 WWN262204:WWN262209 AF327740:AF327745 KB327740:KB327745 TX327740:TX327745 ADT327740:ADT327745 ANP327740:ANP327745 AXL327740:AXL327745 BHH327740:BHH327745 BRD327740:BRD327745 CAZ327740:CAZ327745 CKV327740:CKV327745 CUR327740:CUR327745 DEN327740:DEN327745 DOJ327740:DOJ327745 DYF327740:DYF327745 EIB327740:EIB327745 ERX327740:ERX327745 FBT327740:FBT327745 FLP327740:FLP327745 FVL327740:FVL327745 GFH327740:GFH327745 GPD327740:GPD327745 GYZ327740:GYZ327745 HIV327740:HIV327745 HSR327740:HSR327745 ICN327740:ICN327745 IMJ327740:IMJ327745 IWF327740:IWF327745 JGB327740:JGB327745 JPX327740:JPX327745 JZT327740:JZT327745 KJP327740:KJP327745 KTL327740:KTL327745 LDH327740:LDH327745 LND327740:LND327745 LWZ327740:LWZ327745 MGV327740:MGV327745 MQR327740:MQR327745 NAN327740:NAN327745 NKJ327740:NKJ327745 NUF327740:NUF327745 OEB327740:OEB327745 ONX327740:ONX327745 OXT327740:OXT327745 PHP327740:PHP327745 PRL327740:PRL327745 QBH327740:QBH327745 QLD327740:QLD327745 QUZ327740:QUZ327745 REV327740:REV327745 ROR327740:ROR327745 RYN327740:RYN327745 SIJ327740:SIJ327745 SSF327740:SSF327745 TCB327740:TCB327745 TLX327740:TLX327745 TVT327740:TVT327745 UFP327740:UFP327745 UPL327740:UPL327745 UZH327740:UZH327745 VJD327740:VJD327745 VSZ327740:VSZ327745 WCV327740:WCV327745 WMR327740:WMR327745 WWN327740:WWN327745 AF393276:AF393281 KB393276:KB393281 TX393276:TX393281 ADT393276:ADT393281 ANP393276:ANP393281 AXL393276:AXL393281 BHH393276:BHH393281 BRD393276:BRD393281 CAZ393276:CAZ393281 CKV393276:CKV393281 CUR393276:CUR393281 DEN393276:DEN393281 DOJ393276:DOJ393281 DYF393276:DYF393281 EIB393276:EIB393281 ERX393276:ERX393281 FBT393276:FBT393281 FLP393276:FLP393281 FVL393276:FVL393281 GFH393276:GFH393281 GPD393276:GPD393281 GYZ393276:GYZ393281 HIV393276:HIV393281 HSR393276:HSR393281 ICN393276:ICN393281 IMJ393276:IMJ393281 IWF393276:IWF393281 JGB393276:JGB393281 JPX393276:JPX393281 JZT393276:JZT393281 KJP393276:KJP393281 KTL393276:KTL393281 LDH393276:LDH393281 LND393276:LND393281 LWZ393276:LWZ393281 MGV393276:MGV393281 MQR393276:MQR393281 NAN393276:NAN393281 NKJ393276:NKJ393281 NUF393276:NUF393281 OEB393276:OEB393281 ONX393276:ONX393281 OXT393276:OXT393281 PHP393276:PHP393281 PRL393276:PRL393281 QBH393276:QBH393281 QLD393276:QLD393281 QUZ393276:QUZ393281 REV393276:REV393281 ROR393276:ROR393281 RYN393276:RYN393281 SIJ393276:SIJ393281 SSF393276:SSF393281 TCB393276:TCB393281 TLX393276:TLX393281 TVT393276:TVT393281 UFP393276:UFP393281 UPL393276:UPL393281 UZH393276:UZH393281 VJD393276:VJD393281 VSZ393276:VSZ393281 WCV393276:WCV393281 WMR393276:WMR393281 WWN393276:WWN393281 AF458812:AF458817 KB458812:KB458817 TX458812:TX458817 ADT458812:ADT458817 ANP458812:ANP458817 AXL458812:AXL458817 BHH458812:BHH458817 BRD458812:BRD458817 CAZ458812:CAZ458817 CKV458812:CKV458817 CUR458812:CUR458817 DEN458812:DEN458817 DOJ458812:DOJ458817 DYF458812:DYF458817 EIB458812:EIB458817 ERX458812:ERX458817 FBT458812:FBT458817 FLP458812:FLP458817 FVL458812:FVL458817 GFH458812:GFH458817 GPD458812:GPD458817 GYZ458812:GYZ458817 HIV458812:HIV458817 HSR458812:HSR458817 ICN458812:ICN458817 IMJ458812:IMJ458817 IWF458812:IWF458817 JGB458812:JGB458817 JPX458812:JPX458817 JZT458812:JZT458817 KJP458812:KJP458817 KTL458812:KTL458817 LDH458812:LDH458817 LND458812:LND458817 LWZ458812:LWZ458817 MGV458812:MGV458817 MQR458812:MQR458817 NAN458812:NAN458817 NKJ458812:NKJ458817 NUF458812:NUF458817 OEB458812:OEB458817 ONX458812:ONX458817 OXT458812:OXT458817 PHP458812:PHP458817 PRL458812:PRL458817 QBH458812:QBH458817 QLD458812:QLD458817 QUZ458812:QUZ458817 REV458812:REV458817 ROR458812:ROR458817 RYN458812:RYN458817 SIJ458812:SIJ458817 SSF458812:SSF458817 TCB458812:TCB458817 TLX458812:TLX458817 TVT458812:TVT458817 UFP458812:UFP458817 UPL458812:UPL458817 UZH458812:UZH458817 VJD458812:VJD458817 VSZ458812:VSZ458817 WCV458812:WCV458817 WMR458812:WMR458817 WWN458812:WWN458817 AF524348:AF524353 KB524348:KB524353 TX524348:TX524353 ADT524348:ADT524353 ANP524348:ANP524353 AXL524348:AXL524353 BHH524348:BHH524353 BRD524348:BRD524353 CAZ524348:CAZ524353 CKV524348:CKV524353 CUR524348:CUR524353 DEN524348:DEN524353 DOJ524348:DOJ524353 DYF524348:DYF524353 EIB524348:EIB524353 ERX524348:ERX524353 FBT524348:FBT524353 FLP524348:FLP524353 FVL524348:FVL524353 GFH524348:GFH524353 GPD524348:GPD524353 GYZ524348:GYZ524353 HIV524348:HIV524353 HSR524348:HSR524353 ICN524348:ICN524353 IMJ524348:IMJ524353 IWF524348:IWF524353 JGB524348:JGB524353 JPX524348:JPX524353 JZT524348:JZT524353 KJP524348:KJP524353 KTL524348:KTL524353 LDH524348:LDH524353 LND524348:LND524353 LWZ524348:LWZ524353 MGV524348:MGV524353 MQR524348:MQR524353 NAN524348:NAN524353 NKJ524348:NKJ524353 NUF524348:NUF524353 OEB524348:OEB524353 ONX524348:ONX524353 OXT524348:OXT524353 PHP524348:PHP524353 PRL524348:PRL524353 QBH524348:QBH524353 QLD524348:QLD524353 QUZ524348:QUZ524353 REV524348:REV524353 ROR524348:ROR524353 RYN524348:RYN524353 SIJ524348:SIJ524353 SSF524348:SSF524353 TCB524348:TCB524353 TLX524348:TLX524353 TVT524348:TVT524353 UFP524348:UFP524353 UPL524348:UPL524353 UZH524348:UZH524353 VJD524348:VJD524353 VSZ524348:VSZ524353 WCV524348:WCV524353 WMR524348:WMR524353 WWN524348:WWN524353 AF589884:AF589889 KB589884:KB589889 TX589884:TX589889 ADT589884:ADT589889 ANP589884:ANP589889 AXL589884:AXL589889 BHH589884:BHH589889 BRD589884:BRD589889 CAZ589884:CAZ589889 CKV589884:CKV589889 CUR589884:CUR589889 DEN589884:DEN589889 DOJ589884:DOJ589889 DYF589884:DYF589889 EIB589884:EIB589889 ERX589884:ERX589889 FBT589884:FBT589889 FLP589884:FLP589889 FVL589884:FVL589889 GFH589884:GFH589889 GPD589884:GPD589889 GYZ589884:GYZ589889 HIV589884:HIV589889 HSR589884:HSR589889 ICN589884:ICN589889 IMJ589884:IMJ589889 IWF589884:IWF589889 JGB589884:JGB589889 JPX589884:JPX589889 JZT589884:JZT589889 KJP589884:KJP589889 KTL589884:KTL589889 LDH589884:LDH589889 LND589884:LND589889 LWZ589884:LWZ589889 MGV589884:MGV589889 MQR589884:MQR589889 NAN589884:NAN589889 NKJ589884:NKJ589889 NUF589884:NUF589889 OEB589884:OEB589889 ONX589884:ONX589889 OXT589884:OXT589889 PHP589884:PHP589889 PRL589884:PRL589889 QBH589884:QBH589889 QLD589884:QLD589889 QUZ589884:QUZ589889 REV589884:REV589889 ROR589884:ROR589889 RYN589884:RYN589889 SIJ589884:SIJ589889 SSF589884:SSF589889 TCB589884:TCB589889 TLX589884:TLX589889 TVT589884:TVT589889 UFP589884:UFP589889 UPL589884:UPL589889 UZH589884:UZH589889 VJD589884:VJD589889 VSZ589884:VSZ589889 WCV589884:WCV589889 WMR589884:WMR589889 WWN589884:WWN589889 AF655420:AF655425 KB655420:KB655425 TX655420:TX655425 ADT655420:ADT655425 ANP655420:ANP655425 AXL655420:AXL655425 BHH655420:BHH655425 BRD655420:BRD655425 CAZ655420:CAZ655425 CKV655420:CKV655425 CUR655420:CUR655425 DEN655420:DEN655425 DOJ655420:DOJ655425 DYF655420:DYF655425 EIB655420:EIB655425 ERX655420:ERX655425 FBT655420:FBT655425 FLP655420:FLP655425 FVL655420:FVL655425 GFH655420:GFH655425 GPD655420:GPD655425 GYZ655420:GYZ655425 HIV655420:HIV655425 HSR655420:HSR655425 ICN655420:ICN655425 IMJ655420:IMJ655425 IWF655420:IWF655425 JGB655420:JGB655425 JPX655420:JPX655425 JZT655420:JZT655425 KJP655420:KJP655425 KTL655420:KTL655425 LDH655420:LDH655425 LND655420:LND655425 LWZ655420:LWZ655425 MGV655420:MGV655425 MQR655420:MQR655425 NAN655420:NAN655425 NKJ655420:NKJ655425 NUF655420:NUF655425 OEB655420:OEB655425 ONX655420:ONX655425 OXT655420:OXT655425 PHP655420:PHP655425 PRL655420:PRL655425 QBH655420:QBH655425 QLD655420:QLD655425 QUZ655420:QUZ655425 REV655420:REV655425 ROR655420:ROR655425 RYN655420:RYN655425 SIJ655420:SIJ655425 SSF655420:SSF655425 TCB655420:TCB655425 TLX655420:TLX655425 TVT655420:TVT655425 UFP655420:UFP655425 UPL655420:UPL655425 UZH655420:UZH655425 VJD655420:VJD655425 VSZ655420:VSZ655425 WCV655420:WCV655425 WMR655420:WMR655425 WWN655420:WWN655425 AF720956:AF720961 KB720956:KB720961 TX720956:TX720961 ADT720956:ADT720961 ANP720956:ANP720961 AXL720956:AXL720961 BHH720956:BHH720961 BRD720956:BRD720961 CAZ720956:CAZ720961 CKV720956:CKV720961 CUR720956:CUR720961 DEN720956:DEN720961 DOJ720956:DOJ720961 DYF720956:DYF720961 EIB720956:EIB720961 ERX720956:ERX720961 FBT720956:FBT720961 FLP720956:FLP720961 FVL720956:FVL720961 GFH720956:GFH720961 GPD720956:GPD720961 GYZ720956:GYZ720961 HIV720956:HIV720961 HSR720956:HSR720961 ICN720956:ICN720961 IMJ720956:IMJ720961 IWF720956:IWF720961 JGB720956:JGB720961 JPX720956:JPX720961 JZT720956:JZT720961 KJP720956:KJP720961 KTL720956:KTL720961 LDH720956:LDH720961 LND720956:LND720961 LWZ720956:LWZ720961 MGV720956:MGV720961 MQR720956:MQR720961 NAN720956:NAN720961 NKJ720956:NKJ720961 NUF720956:NUF720961 OEB720956:OEB720961 ONX720956:ONX720961 OXT720956:OXT720961 PHP720956:PHP720961 PRL720956:PRL720961 QBH720956:QBH720961 QLD720956:QLD720961 QUZ720956:QUZ720961 REV720956:REV720961 ROR720956:ROR720961 RYN720956:RYN720961 SIJ720956:SIJ720961 SSF720956:SSF720961 TCB720956:TCB720961 TLX720956:TLX720961 TVT720956:TVT720961 UFP720956:UFP720961 UPL720956:UPL720961 UZH720956:UZH720961 VJD720956:VJD720961 VSZ720956:VSZ720961 WCV720956:WCV720961 WMR720956:WMR720961 WWN720956:WWN720961 AF786492:AF786497 KB786492:KB786497 TX786492:TX786497 ADT786492:ADT786497 ANP786492:ANP786497 AXL786492:AXL786497 BHH786492:BHH786497 BRD786492:BRD786497 CAZ786492:CAZ786497 CKV786492:CKV786497 CUR786492:CUR786497 DEN786492:DEN786497 DOJ786492:DOJ786497 DYF786492:DYF786497 EIB786492:EIB786497 ERX786492:ERX786497 FBT786492:FBT786497 FLP786492:FLP786497 FVL786492:FVL786497 GFH786492:GFH786497 GPD786492:GPD786497 GYZ786492:GYZ786497 HIV786492:HIV786497 HSR786492:HSR786497 ICN786492:ICN786497 IMJ786492:IMJ786497 IWF786492:IWF786497 JGB786492:JGB786497 JPX786492:JPX786497 JZT786492:JZT786497 KJP786492:KJP786497 KTL786492:KTL786497 LDH786492:LDH786497 LND786492:LND786497 LWZ786492:LWZ786497 MGV786492:MGV786497 MQR786492:MQR786497 NAN786492:NAN786497 NKJ786492:NKJ786497 NUF786492:NUF786497 OEB786492:OEB786497 ONX786492:ONX786497 OXT786492:OXT786497 PHP786492:PHP786497 PRL786492:PRL786497 QBH786492:QBH786497 QLD786492:QLD786497 QUZ786492:QUZ786497 REV786492:REV786497 ROR786492:ROR786497 RYN786492:RYN786497 SIJ786492:SIJ786497 SSF786492:SSF786497 TCB786492:TCB786497 TLX786492:TLX786497 TVT786492:TVT786497 UFP786492:UFP786497 UPL786492:UPL786497 UZH786492:UZH786497 VJD786492:VJD786497 VSZ786492:VSZ786497 WCV786492:WCV786497 WMR786492:WMR786497 WWN786492:WWN786497 AF852028:AF852033 KB852028:KB852033 TX852028:TX852033 ADT852028:ADT852033 ANP852028:ANP852033 AXL852028:AXL852033 BHH852028:BHH852033 BRD852028:BRD852033 CAZ852028:CAZ852033 CKV852028:CKV852033 CUR852028:CUR852033 DEN852028:DEN852033 DOJ852028:DOJ852033 DYF852028:DYF852033 EIB852028:EIB852033 ERX852028:ERX852033 FBT852028:FBT852033 FLP852028:FLP852033 FVL852028:FVL852033 GFH852028:GFH852033 GPD852028:GPD852033 GYZ852028:GYZ852033 HIV852028:HIV852033 HSR852028:HSR852033 ICN852028:ICN852033 IMJ852028:IMJ852033 IWF852028:IWF852033 JGB852028:JGB852033 JPX852028:JPX852033 JZT852028:JZT852033 KJP852028:KJP852033 KTL852028:KTL852033 LDH852028:LDH852033 LND852028:LND852033 LWZ852028:LWZ852033 MGV852028:MGV852033 MQR852028:MQR852033 NAN852028:NAN852033 NKJ852028:NKJ852033 NUF852028:NUF852033 OEB852028:OEB852033 ONX852028:ONX852033 OXT852028:OXT852033 PHP852028:PHP852033 PRL852028:PRL852033 QBH852028:QBH852033 QLD852028:QLD852033 QUZ852028:QUZ852033 REV852028:REV852033 ROR852028:ROR852033 RYN852028:RYN852033 SIJ852028:SIJ852033 SSF852028:SSF852033 TCB852028:TCB852033 TLX852028:TLX852033 TVT852028:TVT852033 UFP852028:UFP852033 UPL852028:UPL852033 UZH852028:UZH852033 VJD852028:VJD852033 VSZ852028:VSZ852033 WCV852028:WCV852033 WMR852028:WMR852033 WWN852028:WWN852033 AF917564:AF917569 KB917564:KB917569 TX917564:TX917569 ADT917564:ADT917569 ANP917564:ANP917569 AXL917564:AXL917569 BHH917564:BHH917569 BRD917564:BRD917569 CAZ917564:CAZ917569 CKV917564:CKV917569 CUR917564:CUR917569 DEN917564:DEN917569 DOJ917564:DOJ917569 DYF917564:DYF917569 EIB917564:EIB917569 ERX917564:ERX917569 FBT917564:FBT917569 FLP917564:FLP917569 FVL917564:FVL917569 GFH917564:GFH917569 GPD917564:GPD917569 GYZ917564:GYZ917569 HIV917564:HIV917569 HSR917564:HSR917569 ICN917564:ICN917569 IMJ917564:IMJ917569 IWF917564:IWF917569 JGB917564:JGB917569 JPX917564:JPX917569 JZT917564:JZT917569 KJP917564:KJP917569 KTL917564:KTL917569 LDH917564:LDH917569 LND917564:LND917569 LWZ917564:LWZ917569 MGV917564:MGV917569 MQR917564:MQR917569 NAN917564:NAN917569 NKJ917564:NKJ917569 NUF917564:NUF917569 OEB917564:OEB917569 ONX917564:ONX917569 OXT917564:OXT917569 PHP917564:PHP917569 PRL917564:PRL917569 QBH917564:QBH917569 QLD917564:QLD917569 QUZ917564:QUZ917569 REV917564:REV917569 ROR917564:ROR917569 RYN917564:RYN917569 SIJ917564:SIJ917569 SSF917564:SSF917569 TCB917564:TCB917569 TLX917564:TLX917569 TVT917564:TVT917569 UFP917564:UFP917569 UPL917564:UPL917569 UZH917564:UZH917569 VJD917564:VJD917569 VSZ917564:VSZ917569 WCV917564:WCV917569 WMR917564:WMR917569 WWN917564:WWN917569 AF983100:AF983105 KB983100:KB983105 TX983100:TX983105 ADT983100:ADT983105 ANP983100:ANP983105 AXL983100:AXL983105 BHH983100:BHH983105 BRD983100:BRD983105 CAZ983100:CAZ983105 CKV983100:CKV983105 CUR983100:CUR983105 DEN983100:DEN983105 DOJ983100:DOJ983105 DYF983100:DYF983105 EIB983100:EIB983105 ERX983100:ERX983105 FBT983100:FBT983105 FLP983100:FLP983105 FVL983100:FVL983105 GFH983100:GFH983105 GPD983100:GPD983105 GYZ983100:GYZ983105 HIV983100:HIV983105 HSR983100:HSR983105 ICN983100:ICN983105 IMJ983100:IMJ983105 IWF983100:IWF983105 JGB983100:JGB983105 JPX983100:JPX983105 JZT983100:JZT983105 KJP983100:KJP983105 KTL983100:KTL983105 LDH983100:LDH983105 LND983100:LND983105 LWZ983100:LWZ983105 MGV983100:MGV983105 MQR983100:MQR983105 NAN983100:NAN983105 NKJ983100:NKJ983105 NUF983100:NUF983105 OEB983100:OEB983105 ONX983100:ONX983105 OXT983100:OXT983105 PHP983100:PHP983105 PRL983100:PRL983105 QBH983100:QBH983105 QLD983100:QLD983105 QUZ983100:QUZ983105 REV983100:REV983105 ROR983100:ROR983105 RYN983100:RYN983105 SIJ983100:SIJ983105 SSF983100:SSF983105 TCB983100:TCB983105 TLX983100:TLX983105 TVT983100:TVT983105 UFP983100:UFP983105 UPL983100:UPL983105 UZH983100:UZH983105 VJD983100:VJD983105 VSZ983100:VSZ983105 WCV983100:WCV983105 WMR983100:WMR983105 WWN983100:WWN983105 AF26:AF27 KB26:KB27 TX26:TX27 ADT26:ADT27 ANP26:ANP27 AXL26:AXL27 BHH26:BHH27 BRD26:BRD27 CAZ26:CAZ27 CKV26:CKV27 CUR26:CUR27 DEN26:DEN27 DOJ26:DOJ27 DYF26:DYF27 EIB26:EIB27 ERX26:ERX27 FBT26:FBT27 FLP26:FLP27 FVL26:FVL27 GFH26:GFH27 GPD26:GPD27 GYZ26:GYZ27 HIV26:HIV27 HSR26:HSR27 ICN26:ICN27 IMJ26:IMJ27 IWF26:IWF27 JGB26:JGB27 JPX26:JPX27 JZT26:JZT27 KJP26:KJP27 KTL26:KTL27 LDH26:LDH27 LND26:LND27 LWZ26:LWZ27 MGV26:MGV27 MQR26:MQR27 NAN26:NAN27 NKJ26:NKJ27 NUF26:NUF27 OEB26:OEB27 ONX26:ONX27 OXT26:OXT27 PHP26:PHP27 PRL26:PRL27 QBH26:QBH27 QLD26:QLD27 QUZ26:QUZ27 REV26:REV27 ROR26:ROR27 RYN26:RYN27 SIJ26:SIJ27 SSF26:SSF27 TCB26:TCB27 TLX26:TLX27 TVT26:TVT27 UFP26:UFP27 UPL26:UPL27 UZH26:UZH27 VJD26:VJD27 VSZ26:VSZ27 WCV26:WCV27 WMR26:WMR27 WWN26:WWN27 AF65560:AF65561 KB65560:KB65561 TX65560:TX65561 ADT65560:ADT65561 ANP65560:ANP65561 AXL65560:AXL65561 BHH65560:BHH65561 BRD65560:BRD65561 CAZ65560:CAZ65561 CKV65560:CKV65561 CUR65560:CUR65561 DEN65560:DEN65561 DOJ65560:DOJ65561 DYF65560:DYF65561 EIB65560:EIB65561 ERX65560:ERX65561 FBT65560:FBT65561 FLP65560:FLP65561 FVL65560:FVL65561 GFH65560:GFH65561 GPD65560:GPD65561 GYZ65560:GYZ65561 HIV65560:HIV65561 HSR65560:HSR65561 ICN65560:ICN65561 IMJ65560:IMJ65561 IWF65560:IWF65561 JGB65560:JGB65561 JPX65560:JPX65561 JZT65560:JZT65561 KJP65560:KJP65561 KTL65560:KTL65561 LDH65560:LDH65561 LND65560:LND65561 LWZ65560:LWZ65561 MGV65560:MGV65561 MQR65560:MQR65561 NAN65560:NAN65561 NKJ65560:NKJ65561 NUF65560:NUF65561 OEB65560:OEB65561 ONX65560:ONX65561 OXT65560:OXT65561 PHP65560:PHP65561 PRL65560:PRL65561 QBH65560:QBH65561 QLD65560:QLD65561 QUZ65560:QUZ65561 REV65560:REV65561 ROR65560:ROR65561 RYN65560:RYN65561 SIJ65560:SIJ65561 SSF65560:SSF65561 TCB65560:TCB65561 TLX65560:TLX65561 TVT65560:TVT65561 UFP65560:UFP65561 UPL65560:UPL65561 UZH65560:UZH65561 VJD65560:VJD65561 VSZ65560:VSZ65561 WCV65560:WCV65561 WMR65560:WMR65561 WWN65560:WWN65561 AF131096:AF131097 KB131096:KB131097 TX131096:TX131097 ADT131096:ADT131097 ANP131096:ANP131097 AXL131096:AXL131097 BHH131096:BHH131097 BRD131096:BRD131097 CAZ131096:CAZ131097 CKV131096:CKV131097 CUR131096:CUR131097 DEN131096:DEN131097 DOJ131096:DOJ131097 DYF131096:DYF131097 EIB131096:EIB131097 ERX131096:ERX131097 FBT131096:FBT131097 FLP131096:FLP131097 FVL131096:FVL131097 GFH131096:GFH131097 GPD131096:GPD131097 GYZ131096:GYZ131097 HIV131096:HIV131097 HSR131096:HSR131097 ICN131096:ICN131097 IMJ131096:IMJ131097 IWF131096:IWF131097 JGB131096:JGB131097 JPX131096:JPX131097 JZT131096:JZT131097 KJP131096:KJP131097 KTL131096:KTL131097 LDH131096:LDH131097 LND131096:LND131097 LWZ131096:LWZ131097 MGV131096:MGV131097 MQR131096:MQR131097 NAN131096:NAN131097 NKJ131096:NKJ131097 NUF131096:NUF131097 OEB131096:OEB131097 ONX131096:ONX131097 OXT131096:OXT131097 PHP131096:PHP131097 PRL131096:PRL131097 QBH131096:QBH131097 QLD131096:QLD131097 QUZ131096:QUZ131097 REV131096:REV131097 ROR131096:ROR131097 RYN131096:RYN131097 SIJ131096:SIJ131097 SSF131096:SSF131097 TCB131096:TCB131097 TLX131096:TLX131097 TVT131096:TVT131097 UFP131096:UFP131097 UPL131096:UPL131097 UZH131096:UZH131097 VJD131096:VJD131097 VSZ131096:VSZ131097 WCV131096:WCV131097 WMR131096:WMR131097 WWN131096:WWN131097 AF196632:AF196633 KB196632:KB196633 TX196632:TX196633 ADT196632:ADT196633 ANP196632:ANP196633 AXL196632:AXL196633 BHH196632:BHH196633 BRD196632:BRD196633 CAZ196632:CAZ196633 CKV196632:CKV196633 CUR196632:CUR196633 DEN196632:DEN196633 DOJ196632:DOJ196633 DYF196632:DYF196633 EIB196632:EIB196633 ERX196632:ERX196633 FBT196632:FBT196633 FLP196632:FLP196633 FVL196632:FVL196633 GFH196632:GFH196633 GPD196632:GPD196633 GYZ196632:GYZ196633 HIV196632:HIV196633 HSR196632:HSR196633 ICN196632:ICN196633 IMJ196632:IMJ196633 IWF196632:IWF196633 JGB196632:JGB196633 JPX196632:JPX196633 JZT196632:JZT196633 KJP196632:KJP196633 KTL196632:KTL196633 LDH196632:LDH196633 LND196632:LND196633 LWZ196632:LWZ196633 MGV196632:MGV196633 MQR196632:MQR196633 NAN196632:NAN196633 NKJ196632:NKJ196633 NUF196632:NUF196633 OEB196632:OEB196633 ONX196632:ONX196633 OXT196632:OXT196633 PHP196632:PHP196633 PRL196632:PRL196633 QBH196632:QBH196633 QLD196632:QLD196633 QUZ196632:QUZ196633 REV196632:REV196633 ROR196632:ROR196633 RYN196632:RYN196633 SIJ196632:SIJ196633 SSF196632:SSF196633 TCB196632:TCB196633 TLX196632:TLX196633 TVT196632:TVT196633 UFP196632:UFP196633 UPL196632:UPL196633 UZH196632:UZH196633 VJD196632:VJD196633 VSZ196632:VSZ196633 WCV196632:WCV196633 WMR196632:WMR196633 WWN196632:WWN196633 AF262168:AF262169 KB262168:KB262169 TX262168:TX262169 ADT262168:ADT262169 ANP262168:ANP262169 AXL262168:AXL262169 BHH262168:BHH262169 BRD262168:BRD262169 CAZ262168:CAZ262169 CKV262168:CKV262169 CUR262168:CUR262169 DEN262168:DEN262169 DOJ262168:DOJ262169 DYF262168:DYF262169 EIB262168:EIB262169 ERX262168:ERX262169 FBT262168:FBT262169 FLP262168:FLP262169 FVL262168:FVL262169 GFH262168:GFH262169 GPD262168:GPD262169 GYZ262168:GYZ262169 HIV262168:HIV262169 HSR262168:HSR262169 ICN262168:ICN262169 IMJ262168:IMJ262169 IWF262168:IWF262169 JGB262168:JGB262169 JPX262168:JPX262169 JZT262168:JZT262169 KJP262168:KJP262169 KTL262168:KTL262169 LDH262168:LDH262169 LND262168:LND262169 LWZ262168:LWZ262169 MGV262168:MGV262169 MQR262168:MQR262169 NAN262168:NAN262169 NKJ262168:NKJ262169 NUF262168:NUF262169 OEB262168:OEB262169 ONX262168:ONX262169 OXT262168:OXT262169 PHP262168:PHP262169 PRL262168:PRL262169 QBH262168:QBH262169 QLD262168:QLD262169 QUZ262168:QUZ262169 REV262168:REV262169 ROR262168:ROR262169 RYN262168:RYN262169 SIJ262168:SIJ262169 SSF262168:SSF262169 TCB262168:TCB262169 TLX262168:TLX262169 TVT262168:TVT262169 UFP262168:UFP262169 UPL262168:UPL262169 UZH262168:UZH262169 VJD262168:VJD262169 VSZ262168:VSZ262169 WCV262168:WCV262169 WMR262168:WMR262169 WWN262168:WWN262169 AF327704:AF327705 KB327704:KB327705 TX327704:TX327705 ADT327704:ADT327705 ANP327704:ANP327705 AXL327704:AXL327705 BHH327704:BHH327705 BRD327704:BRD327705 CAZ327704:CAZ327705 CKV327704:CKV327705 CUR327704:CUR327705 DEN327704:DEN327705 DOJ327704:DOJ327705 DYF327704:DYF327705 EIB327704:EIB327705 ERX327704:ERX327705 FBT327704:FBT327705 FLP327704:FLP327705 FVL327704:FVL327705 GFH327704:GFH327705 GPD327704:GPD327705 GYZ327704:GYZ327705 HIV327704:HIV327705 HSR327704:HSR327705 ICN327704:ICN327705 IMJ327704:IMJ327705 IWF327704:IWF327705 JGB327704:JGB327705 JPX327704:JPX327705 JZT327704:JZT327705 KJP327704:KJP327705 KTL327704:KTL327705 LDH327704:LDH327705 LND327704:LND327705 LWZ327704:LWZ327705 MGV327704:MGV327705 MQR327704:MQR327705 NAN327704:NAN327705 NKJ327704:NKJ327705 NUF327704:NUF327705 OEB327704:OEB327705 ONX327704:ONX327705 OXT327704:OXT327705 PHP327704:PHP327705 PRL327704:PRL327705 QBH327704:QBH327705 QLD327704:QLD327705 QUZ327704:QUZ327705 REV327704:REV327705 ROR327704:ROR327705 RYN327704:RYN327705 SIJ327704:SIJ327705 SSF327704:SSF327705 TCB327704:TCB327705 TLX327704:TLX327705 TVT327704:TVT327705 UFP327704:UFP327705 UPL327704:UPL327705 UZH327704:UZH327705 VJD327704:VJD327705 VSZ327704:VSZ327705 WCV327704:WCV327705 WMR327704:WMR327705 WWN327704:WWN327705 AF393240:AF393241 KB393240:KB393241 TX393240:TX393241 ADT393240:ADT393241 ANP393240:ANP393241 AXL393240:AXL393241 BHH393240:BHH393241 BRD393240:BRD393241 CAZ393240:CAZ393241 CKV393240:CKV393241 CUR393240:CUR393241 DEN393240:DEN393241 DOJ393240:DOJ393241 DYF393240:DYF393241 EIB393240:EIB393241 ERX393240:ERX393241 FBT393240:FBT393241 FLP393240:FLP393241 FVL393240:FVL393241 GFH393240:GFH393241 GPD393240:GPD393241 GYZ393240:GYZ393241 HIV393240:HIV393241 HSR393240:HSR393241 ICN393240:ICN393241 IMJ393240:IMJ393241 IWF393240:IWF393241 JGB393240:JGB393241 JPX393240:JPX393241 JZT393240:JZT393241 KJP393240:KJP393241 KTL393240:KTL393241 LDH393240:LDH393241 LND393240:LND393241 LWZ393240:LWZ393241 MGV393240:MGV393241 MQR393240:MQR393241 NAN393240:NAN393241 NKJ393240:NKJ393241 NUF393240:NUF393241 OEB393240:OEB393241 ONX393240:ONX393241 OXT393240:OXT393241 PHP393240:PHP393241 PRL393240:PRL393241 QBH393240:QBH393241 QLD393240:QLD393241 QUZ393240:QUZ393241 REV393240:REV393241 ROR393240:ROR393241 RYN393240:RYN393241 SIJ393240:SIJ393241 SSF393240:SSF393241 TCB393240:TCB393241 TLX393240:TLX393241 TVT393240:TVT393241 UFP393240:UFP393241 UPL393240:UPL393241 UZH393240:UZH393241 VJD393240:VJD393241 VSZ393240:VSZ393241 WCV393240:WCV393241 WMR393240:WMR393241 WWN393240:WWN393241 AF458776:AF458777 KB458776:KB458777 TX458776:TX458777 ADT458776:ADT458777 ANP458776:ANP458777 AXL458776:AXL458777 BHH458776:BHH458777 BRD458776:BRD458777 CAZ458776:CAZ458777 CKV458776:CKV458777 CUR458776:CUR458777 DEN458776:DEN458777 DOJ458776:DOJ458777 DYF458776:DYF458777 EIB458776:EIB458777 ERX458776:ERX458777 FBT458776:FBT458777 FLP458776:FLP458777 FVL458776:FVL458777 GFH458776:GFH458777 GPD458776:GPD458777 GYZ458776:GYZ458777 HIV458776:HIV458777 HSR458776:HSR458777 ICN458776:ICN458777 IMJ458776:IMJ458777 IWF458776:IWF458777 JGB458776:JGB458777 JPX458776:JPX458777 JZT458776:JZT458777 KJP458776:KJP458777 KTL458776:KTL458777 LDH458776:LDH458777 LND458776:LND458777 LWZ458776:LWZ458777 MGV458776:MGV458777 MQR458776:MQR458777 NAN458776:NAN458777 NKJ458776:NKJ458777 NUF458776:NUF458777 OEB458776:OEB458777 ONX458776:ONX458777 OXT458776:OXT458777 PHP458776:PHP458777 PRL458776:PRL458777 QBH458776:QBH458777 QLD458776:QLD458777 QUZ458776:QUZ458777 REV458776:REV458777 ROR458776:ROR458777 RYN458776:RYN458777 SIJ458776:SIJ458777 SSF458776:SSF458777 TCB458776:TCB458777 TLX458776:TLX458777 TVT458776:TVT458777 UFP458776:UFP458777 UPL458776:UPL458777 UZH458776:UZH458777 VJD458776:VJD458777 VSZ458776:VSZ458777 WCV458776:WCV458777 WMR458776:WMR458777 WWN458776:WWN458777 AF524312:AF524313 KB524312:KB524313 TX524312:TX524313 ADT524312:ADT524313 ANP524312:ANP524313 AXL524312:AXL524313 BHH524312:BHH524313 BRD524312:BRD524313 CAZ524312:CAZ524313 CKV524312:CKV524313 CUR524312:CUR524313 DEN524312:DEN524313 DOJ524312:DOJ524313 DYF524312:DYF524313 EIB524312:EIB524313 ERX524312:ERX524313 FBT524312:FBT524313 FLP524312:FLP524313 FVL524312:FVL524313 GFH524312:GFH524313 GPD524312:GPD524313 GYZ524312:GYZ524313 HIV524312:HIV524313 HSR524312:HSR524313 ICN524312:ICN524313 IMJ524312:IMJ524313 IWF524312:IWF524313 JGB524312:JGB524313 JPX524312:JPX524313 JZT524312:JZT524313 KJP524312:KJP524313 KTL524312:KTL524313 LDH524312:LDH524313 LND524312:LND524313 LWZ524312:LWZ524313 MGV524312:MGV524313 MQR524312:MQR524313 NAN524312:NAN524313 NKJ524312:NKJ524313 NUF524312:NUF524313 OEB524312:OEB524313 ONX524312:ONX524313 OXT524312:OXT524313 PHP524312:PHP524313 PRL524312:PRL524313 QBH524312:QBH524313 QLD524312:QLD524313 QUZ524312:QUZ524313 REV524312:REV524313 ROR524312:ROR524313 RYN524312:RYN524313 SIJ524312:SIJ524313 SSF524312:SSF524313 TCB524312:TCB524313 TLX524312:TLX524313 TVT524312:TVT524313 UFP524312:UFP524313 UPL524312:UPL524313 UZH524312:UZH524313 VJD524312:VJD524313 VSZ524312:VSZ524313 WCV524312:WCV524313 WMR524312:WMR524313 WWN524312:WWN524313 AF589848:AF589849 KB589848:KB589849 TX589848:TX589849 ADT589848:ADT589849 ANP589848:ANP589849 AXL589848:AXL589849 BHH589848:BHH589849 BRD589848:BRD589849 CAZ589848:CAZ589849 CKV589848:CKV589849 CUR589848:CUR589849 DEN589848:DEN589849 DOJ589848:DOJ589849 DYF589848:DYF589849 EIB589848:EIB589849 ERX589848:ERX589849 FBT589848:FBT589849 FLP589848:FLP589849 FVL589848:FVL589849 GFH589848:GFH589849 GPD589848:GPD589849 GYZ589848:GYZ589849 HIV589848:HIV589849 HSR589848:HSR589849 ICN589848:ICN589849 IMJ589848:IMJ589849 IWF589848:IWF589849 JGB589848:JGB589849 JPX589848:JPX589849 JZT589848:JZT589849 KJP589848:KJP589849 KTL589848:KTL589849 LDH589848:LDH589849 LND589848:LND589849 LWZ589848:LWZ589849 MGV589848:MGV589849 MQR589848:MQR589849 NAN589848:NAN589849 NKJ589848:NKJ589849 NUF589848:NUF589849 OEB589848:OEB589849 ONX589848:ONX589849 OXT589848:OXT589849 PHP589848:PHP589849 PRL589848:PRL589849 QBH589848:QBH589849 QLD589848:QLD589849 QUZ589848:QUZ589849 REV589848:REV589849 ROR589848:ROR589849 RYN589848:RYN589849 SIJ589848:SIJ589849 SSF589848:SSF589849 TCB589848:TCB589849 TLX589848:TLX589849 TVT589848:TVT589849 UFP589848:UFP589849 UPL589848:UPL589849 UZH589848:UZH589849 VJD589848:VJD589849 VSZ589848:VSZ589849 WCV589848:WCV589849 WMR589848:WMR589849 WWN589848:WWN589849 AF655384:AF655385 KB655384:KB655385 TX655384:TX655385 ADT655384:ADT655385 ANP655384:ANP655385 AXL655384:AXL655385 BHH655384:BHH655385 BRD655384:BRD655385 CAZ655384:CAZ655385 CKV655384:CKV655385 CUR655384:CUR655385 DEN655384:DEN655385 DOJ655384:DOJ655385 DYF655384:DYF655385 EIB655384:EIB655385 ERX655384:ERX655385 FBT655384:FBT655385 FLP655384:FLP655385 FVL655384:FVL655385 GFH655384:GFH655385 GPD655384:GPD655385 GYZ655384:GYZ655385 HIV655384:HIV655385 HSR655384:HSR655385 ICN655384:ICN655385 IMJ655384:IMJ655385 IWF655384:IWF655385 JGB655384:JGB655385 JPX655384:JPX655385 JZT655384:JZT655385 KJP655384:KJP655385 KTL655384:KTL655385 LDH655384:LDH655385 LND655384:LND655385 LWZ655384:LWZ655385 MGV655384:MGV655385 MQR655384:MQR655385 NAN655384:NAN655385 NKJ655384:NKJ655385 NUF655384:NUF655385 OEB655384:OEB655385 ONX655384:ONX655385 OXT655384:OXT655385 PHP655384:PHP655385 PRL655384:PRL655385 QBH655384:QBH655385 QLD655384:QLD655385 QUZ655384:QUZ655385 REV655384:REV655385 ROR655384:ROR655385 RYN655384:RYN655385 SIJ655384:SIJ655385 SSF655384:SSF655385 TCB655384:TCB655385 TLX655384:TLX655385 TVT655384:TVT655385 UFP655384:UFP655385 UPL655384:UPL655385 UZH655384:UZH655385 VJD655384:VJD655385 VSZ655384:VSZ655385 WCV655384:WCV655385 WMR655384:WMR655385 WWN655384:WWN655385 AF720920:AF720921 KB720920:KB720921 TX720920:TX720921 ADT720920:ADT720921 ANP720920:ANP720921 AXL720920:AXL720921 BHH720920:BHH720921 BRD720920:BRD720921 CAZ720920:CAZ720921 CKV720920:CKV720921 CUR720920:CUR720921 DEN720920:DEN720921 DOJ720920:DOJ720921 DYF720920:DYF720921 EIB720920:EIB720921 ERX720920:ERX720921 FBT720920:FBT720921 FLP720920:FLP720921 FVL720920:FVL720921 GFH720920:GFH720921 GPD720920:GPD720921 GYZ720920:GYZ720921 HIV720920:HIV720921 HSR720920:HSR720921 ICN720920:ICN720921 IMJ720920:IMJ720921 IWF720920:IWF720921 JGB720920:JGB720921 JPX720920:JPX720921 JZT720920:JZT720921 KJP720920:KJP720921 KTL720920:KTL720921 LDH720920:LDH720921 LND720920:LND720921 LWZ720920:LWZ720921 MGV720920:MGV720921 MQR720920:MQR720921 NAN720920:NAN720921 NKJ720920:NKJ720921 NUF720920:NUF720921 OEB720920:OEB720921 ONX720920:ONX720921 OXT720920:OXT720921 PHP720920:PHP720921 PRL720920:PRL720921 QBH720920:QBH720921 QLD720920:QLD720921 QUZ720920:QUZ720921 REV720920:REV720921 ROR720920:ROR720921 RYN720920:RYN720921 SIJ720920:SIJ720921 SSF720920:SSF720921 TCB720920:TCB720921 TLX720920:TLX720921 TVT720920:TVT720921 UFP720920:UFP720921 UPL720920:UPL720921 UZH720920:UZH720921 VJD720920:VJD720921 VSZ720920:VSZ720921 WCV720920:WCV720921 WMR720920:WMR720921 WWN720920:WWN720921 AF786456:AF786457 KB786456:KB786457 TX786456:TX786457 ADT786456:ADT786457 ANP786456:ANP786457 AXL786456:AXL786457 BHH786456:BHH786457 BRD786456:BRD786457 CAZ786456:CAZ786457 CKV786456:CKV786457 CUR786456:CUR786457 DEN786456:DEN786457 DOJ786456:DOJ786457 DYF786456:DYF786457 EIB786456:EIB786457 ERX786456:ERX786457 FBT786456:FBT786457 FLP786456:FLP786457 FVL786456:FVL786457 GFH786456:GFH786457 GPD786456:GPD786457 GYZ786456:GYZ786457 HIV786456:HIV786457 HSR786456:HSR786457 ICN786456:ICN786457 IMJ786456:IMJ786457 IWF786456:IWF786457 JGB786456:JGB786457 JPX786456:JPX786457 JZT786456:JZT786457 KJP786456:KJP786457 KTL786456:KTL786457 LDH786456:LDH786457 LND786456:LND786457 LWZ786456:LWZ786457 MGV786456:MGV786457 MQR786456:MQR786457 NAN786456:NAN786457 NKJ786456:NKJ786457 NUF786456:NUF786457 OEB786456:OEB786457 ONX786456:ONX786457 OXT786456:OXT786457 PHP786456:PHP786457 PRL786456:PRL786457 QBH786456:QBH786457 QLD786456:QLD786457 QUZ786456:QUZ786457 REV786456:REV786457 ROR786456:ROR786457 RYN786456:RYN786457 SIJ786456:SIJ786457 SSF786456:SSF786457 TCB786456:TCB786457 TLX786456:TLX786457 TVT786456:TVT786457 UFP786456:UFP786457 UPL786456:UPL786457 UZH786456:UZH786457 VJD786456:VJD786457 VSZ786456:VSZ786457 WCV786456:WCV786457 WMR786456:WMR786457 WWN786456:WWN786457 AF851992:AF851993 KB851992:KB851993 TX851992:TX851993 ADT851992:ADT851993 ANP851992:ANP851993 AXL851992:AXL851993 BHH851992:BHH851993 BRD851992:BRD851993 CAZ851992:CAZ851993 CKV851992:CKV851993 CUR851992:CUR851993 DEN851992:DEN851993 DOJ851992:DOJ851993 DYF851992:DYF851993 EIB851992:EIB851993 ERX851992:ERX851993 FBT851992:FBT851993 FLP851992:FLP851993 FVL851992:FVL851993 GFH851992:GFH851993 GPD851992:GPD851993 GYZ851992:GYZ851993 HIV851992:HIV851993 HSR851992:HSR851993 ICN851992:ICN851993 IMJ851992:IMJ851993 IWF851992:IWF851993 JGB851992:JGB851993 JPX851992:JPX851993 JZT851992:JZT851993 KJP851992:KJP851993 KTL851992:KTL851993 LDH851992:LDH851993 LND851992:LND851993 LWZ851992:LWZ851993 MGV851992:MGV851993 MQR851992:MQR851993 NAN851992:NAN851993 NKJ851992:NKJ851993 NUF851992:NUF851993 OEB851992:OEB851993 ONX851992:ONX851993 OXT851992:OXT851993 PHP851992:PHP851993 PRL851992:PRL851993 QBH851992:QBH851993 QLD851992:QLD851993 QUZ851992:QUZ851993 REV851992:REV851993 ROR851992:ROR851993 RYN851992:RYN851993 SIJ851992:SIJ851993 SSF851992:SSF851993 TCB851992:TCB851993 TLX851992:TLX851993 TVT851992:TVT851993 UFP851992:UFP851993 UPL851992:UPL851993 UZH851992:UZH851993 VJD851992:VJD851993 VSZ851992:VSZ851993 WCV851992:WCV851993 WMR851992:WMR851993 WWN851992:WWN851993 AF917528:AF917529 KB917528:KB917529 TX917528:TX917529 ADT917528:ADT917529 ANP917528:ANP917529 AXL917528:AXL917529 BHH917528:BHH917529 BRD917528:BRD917529 CAZ917528:CAZ917529 CKV917528:CKV917529 CUR917528:CUR917529 DEN917528:DEN917529 DOJ917528:DOJ917529 DYF917528:DYF917529 EIB917528:EIB917529 ERX917528:ERX917529 FBT917528:FBT917529 FLP917528:FLP917529 FVL917528:FVL917529 GFH917528:GFH917529 GPD917528:GPD917529 GYZ917528:GYZ917529 HIV917528:HIV917529 HSR917528:HSR917529 ICN917528:ICN917529 IMJ917528:IMJ917529 IWF917528:IWF917529 JGB917528:JGB917529 JPX917528:JPX917529 JZT917528:JZT917529 KJP917528:KJP917529 KTL917528:KTL917529 LDH917528:LDH917529 LND917528:LND917529 LWZ917528:LWZ917529 MGV917528:MGV917529 MQR917528:MQR917529 NAN917528:NAN917529 NKJ917528:NKJ917529 NUF917528:NUF917529 OEB917528:OEB917529 ONX917528:ONX917529 OXT917528:OXT917529 PHP917528:PHP917529 PRL917528:PRL917529 QBH917528:QBH917529 QLD917528:QLD917529 QUZ917528:QUZ917529 REV917528:REV917529 ROR917528:ROR917529 RYN917528:RYN917529 SIJ917528:SIJ917529 SSF917528:SSF917529 TCB917528:TCB917529 TLX917528:TLX917529 TVT917528:TVT917529 UFP917528:UFP917529 UPL917528:UPL917529 UZH917528:UZH917529 VJD917528:VJD917529 VSZ917528:VSZ917529 WCV917528:WCV917529 WMR917528:WMR917529 WWN917528:WWN917529 AF983064:AF983065 KB983064:KB983065 TX983064:TX983065 ADT983064:ADT983065 ANP983064:ANP983065 AXL983064:AXL983065 BHH983064:BHH983065 BRD983064:BRD983065 CAZ983064:CAZ983065 CKV983064:CKV983065 CUR983064:CUR983065 DEN983064:DEN983065 DOJ983064:DOJ983065 DYF983064:DYF983065 EIB983064:EIB983065 ERX983064:ERX983065 FBT983064:FBT983065 FLP983064:FLP983065 FVL983064:FVL983065 GFH983064:GFH983065 GPD983064:GPD983065 GYZ983064:GYZ983065 HIV983064:HIV983065 HSR983064:HSR983065 ICN983064:ICN983065 IMJ983064:IMJ983065 IWF983064:IWF983065 JGB983064:JGB983065 JPX983064:JPX983065 JZT983064:JZT983065 KJP983064:KJP983065 KTL983064:KTL983065 LDH983064:LDH983065 LND983064:LND983065 LWZ983064:LWZ983065 MGV983064:MGV983065 MQR983064:MQR983065 NAN983064:NAN983065 NKJ983064:NKJ983065 NUF983064:NUF983065 OEB983064:OEB983065 ONX983064:ONX983065 OXT983064:OXT983065 PHP983064:PHP983065 PRL983064:PRL983065 QBH983064:QBH983065 QLD983064:QLD983065 QUZ983064:QUZ983065 REV983064:REV983065 ROR983064:ROR983065 RYN983064:RYN983065 SIJ983064:SIJ983065 SSF983064:SSF983065 TCB983064:TCB983065 TLX983064:TLX983065 TVT983064:TVT983065 UFP983064:UFP983065 UPL983064:UPL983065 UZH983064:UZH983065 VJD983064:VJD983065 VSZ983064:VSZ983065 WCV983064:WCV983065 WMR983064:WMR983065 WWN983064:WWN983065 AD41 JZ41 TV41 ADR41 ANN41 AXJ41 BHF41 BRB41 CAX41 CKT41 CUP41 DEL41 DOH41 DYD41 EHZ41 ERV41 FBR41 FLN41 FVJ41 GFF41 GPB41 GYX41 HIT41 HSP41 ICL41 IMH41 IWD41 JFZ41 JPV41 JZR41 KJN41 KTJ41 LDF41 LNB41 LWX41 MGT41 MQP41 NAL41 NKH41 NUD41 ODZ41 ONV41 OXR41 PHN41 PRJ41 QBF41 QLB41 QUX41 RET41 ROP41 RYL41 SIH41 SSD41 TBZ41 TLV41 TVR41 UFN41 UPJ41 UZF41 VJB41 VSX41 WCT41 WMP41 WWL41 AD65575 JZ65575 TV65575 ADR65575 ANN65575 AXJ65575 BHF65575 BRB65575 CAX65575 CKT65575 CUP65575 DEL65575 DOH65575 DYD65575 EHZ65575 ERV65575 FBR65575 FLN65575 FVJ65575 GFF65575 GPB65575 GYX65575 HIT65575 HSP65575 ICL65575 IMH65575 IWD65575 JFZ65575 JPV65575 JZR65575 KJN65575 KTJ65575 LDF65575 LNB65575 LWX65575 MGT65575 MQP65575 NAL65575 NKH65575 NUD65575 ODZ65575 ONV65575 OXR65575 PHN65575 PRJ65575 QBF65575 QLB65575 QUX65575 RET65575 ROP65575 RYL65575 SIH65575 SSD65575 TBZ65575 TLV65575 TVR65575 UFN65575 UPJ65575 UZF65575 VJB65575 VSX65575 WCT65575 WMP65575 WWL65575 AD131111 JZ131111 TV131111 ADR131111 ANN131111 AXJ131111 BHF131111 BRB131111 CAX131111 CKT131111 CUP131111 DEL131111 DOH131111 DYD131111 EHZ131111 ERV131111 FBR131111 FLN131111 FVJ131111 GFF131111 GPB131111 GYX131111 HIT131111 HSP131111 ICL131111 IMH131111 IWD131111 JFZ131111 JPV131111 JZR131111 KJN131111 KTJ131111 LDF131111 LNB131111 LWX131111 MGT131111 MQP131111 NAL131111 NKH131111 NUD131111 ODZ131111 ONV131111 OXR131111 PHN131111 PRJ131111 QBF131111 QLB131111 QUX131111 RET131111 ROP131111 RYL131111 SIH131111 SSD131111 TBZ131111 TLV131111 TVR131111 UFN131111 UPJ131111 UZF131111 VJB131111 VSX131111 WCT131111 WMP131111 WWL131111 AD196647 JZ196647 TV196647 ADR196647 ANN196647 AXJ196647 BHF196647 BRB196647 CAX196647 CKT196647 CUP196647 DEL196647 DOH196647 DYD196647 EHZ196647 ERV196647 FBR196647 FLN196647 FVJ196647 GFF196647 GPB196647 GYX196647 HIT196647 HSP196647 ICL196647 IMH196647 IWD196647 JFZ196647 JPV196647 JZR196647 KJN196647 KTJ196647 LDF196647 LNB196647 LWX196647 MGT196647 MQP196647 NAL196647 NKH196647 NUD196647 ODZ196647 ONV196647 OXR196647 PHN196647 PRJ196647 QBF196647 QLB196647 QUX196647 RET196647 ROP196647 RYL196647 SIH196647 SSD196647 TBZ196647 TLV196647 TVR196647 UFN196647 UPJ196647 UZF196647 VJB196647 VSX196647 WCT196647 WMP196647 WWL196647 AD262183 JZ262183 TV262183 ADR262183 ANN262183 AXJ262183 BHF262183 BRB262183 CAX262183 CKT262183 CUP262183 DEL262183 DOH262183 DYD262183 EHZ262183 ERV262183 FBR262183 FLN262183 FVJ262183 GFF262183 GPB262183 GYX262183 HIT262183 HSP262183 ICL262183 IMH262183 IWD262183 JFZ262183 JPV262183 JZR262183 KJN262183 KTJ262183 LDF262183 LNB262183 LWX262183 MGT262183 MQP262183 NAL262183 NKH262183 NUD262183 ODZ262183 ONV262183 OXR262183 PHN262183 PRJ262183 QBF262183 QLB262183 QUX262183 RET262183 ROP262183 RYL262183 SIH262183 SSD262183 TBZ262183 TLV262183 TVR262183 UFN262183 UPJ262183 UZF262183 VJB262183 VSX262183 WCT262183 WMP262183 WWL262183 AD327719 JZ327719 TV327719 ADR327719 ANN327719 AXJ327719 BHF327719 BRB327719 CAX327719 CKT327719 CUP327719 DEL327719 DOH327719 DYD327719 EHZ327719 ERV327719 FBR327719 FLN327719 FVJ327719 GFF327719 GPB327719 GYX327719 HIT327719 HSP327719 ICL327719 IMH327719 IWD327719 JFZ327719 JPV327719 JZR327719 KJN327719 KTJ327719 LDF327719 LNB327719 LWX327719 MGT327719 MQP327719 NAL327719 NKH327719 NUD327719 ODZ327719 ONV327719 OXR327719 PHN327719 PRJ327719 QBF327719 QLB327719 QUX327719 RET327719 ROP327719 RYL327719 SIH327719 SSD327719 TBZ327719 TLV327719 TVR327719 UFN327719 UPJ327719 UZF327719 VJB327719 VSX327719 WCT327719 WMP327719 WWL327719 AD393255 JZ393255 TV393255 ADR393255 ANN393255 AXJ393255 BHF393255 BRB393255 CAX393255 CKT393255 CUP393255 DEL393255 DOH393255 DYD393255 EHZ393255 ERV393255 FBR393255 FLN393255 FVJ393255 GFF393255 GPB393255 GYX393255 HIT393255 HSP393255 ICL393255 IMH393255 IWD393255 JFZ393255 JPV393255 JZR393255 KJN393255 KTJ393255 LDF393255 LNB393255 LWX393255 MGT393255 MQP393255 NAL393255 NKH393255 NUD393255 ODZ393255 ONV393255 OXR393255 PHN393255 PRJ393255 QBF393255 QLB393255 QUX393255 RET393255 ROP393255 RYL393255 SIH393255 SSD393255 TBZ393255 TLV393255 TVR393255 UFN393255 UPJ393255 UZF393255 VJB393255 VSX393255 WCT393255 WMP393255 WWL393255 AD458791 JZ458791 TV458791 ADR458791 ANN458791 AXJ458791 BHF458791 BRB458791 CAX458791 CKT458791 CUP458791 DEL458791 DOH458791 DYD458791 EHZ458791 ERV458791 FBR458791 FLN458791 FVJ458791 GFF458791 GPB458791 GYX458791 HIT458791 HSP458791 ICL458791 IMH458791 IWD458791 JFZ458791 JPV458791 JZR458791 KJN458791 KTJ458791 LDF458791 LNB458791 LWX458791 MGT458791 MQP458791 NAL458791 NKH458791 NUD458791 ODZ458791 ONV458791 OXR458791 PHN458791 PRJ458791 QBF458791 QLB458791 QUX458791 RET458791 ROP458791 RYL458791 SIH458791 SSD458791 TBZ458791 TLV458791 TVR458791 UFN458791 UPJ458791 UZF458791 VJB458791 VSX458791 WCT458791 WMP458791 WWL458791 AD524327 JZ524327 TV524327 ADR524327 ANN524327 AXJ524327 BHF524327 BRB524327 CAX524327 CKT524327 CUP524327 DEL524327 DOH524327 DYD524327 EHZ524327 ERV524327 FBR524327 FLN524327 FVJ524327 GFF524327 GPB524327 GYX524327 HIT524327 HSP524327 ICL524327 IMH524327 IWD524327 JFZ524327 JPV524327 JZR524327 KJN524327 KTJ524327 LDF524327 LNB524327 LWX524327 MGT524327 MQP524327 NAL524327 NKH524327 NUD524327 ODZ524327 ONV524327 OXR524327 PHN524327 PRJ524327 QBF524327 QLB524327 QUX524327 RET524327 ROP524327 RYL524327 SIH524327 SSD524327 TBZ524327 TLV524327 TVR524327 UFN524327 UPJ524327 UZF524327 VJB524327 VSX524327 WCT524327 WMP524327 WWL524327 AD589863 JZ589863 TV589863 ADR589863 ANN589863 AXJ589863 BHF589863 BRB589863 CAX589863 CKT589863 CUP589863 DEL589863 DOH589863 DYD589863 EHZ589863 ERV589863 FBR589863 FLN589863 FVJ589863 GFF589863 GPB589863 GYX589863 HIT589863 HSP589863 ICL589863 IMH589863 IWD589863 JFZ589863 JPV589863 JZR589863 KJN589863 KTJ589863 LDF589863 LNB589863 LWX589863 MGT589863 MQP589863 NAL589863 NKH589863 NUD589863 ODZ589863 ONV589863 OXR589863 PHN589863 PRJ589863 QBF589863 QLB589863 QUX589863 RET589863 ROP589863 RYL589863 SIH589863 SSD589863 TBZ589863 TLV589863 TVR589863 UFN589863 UPJ589863 UZF589863 VJB589863 VSX589863 WCT589863 WMP589863 WWL589863 AD655399 JZ655399 TV655399 ADR655399 ANN655399 AXJ655399 BHF655399 BRB655399 CAX655399 CKT655399 CUP655399 DEL655399 DOH655399 DYD655399 EHZ655399 ERV655399 FBR655399 FLN655399 FVJ655399 GFF655399 GPB655399 GYX655399 HIT655399 HSP655399 ICL655399 IMH655399 IWD655399 JFZ655399 JPV655399 JZR655399 KJN655399 KTJ655399 LDF655399 LNB655399 LWX655399 MGT655399 MQP655399 NAL655399 NKH655399 NUD655399 ODZ655399 ONV655399 OXR655399 PHN655399 PRJ655399 QBF655399 QLB655399 QUX655399 RET655399 ROP655399 RYL655399 SIH655399 SSD655399 TBZ655399 TLV655399 TVR655399 UFN655399 UPJ655399 UZF655399 VJB655399 VSX655399 WCT655399 WMP655399 WWL655399 AD720935 JZ720935 TV720935 ADR720935 ANN720935 AXJ720935 BHF720935 BRB720935 CAX720935 CKT720935 CUP720935 DEL720935 DOH720935 DYD720935 EHZ720935 ERV720935 FBR720935 FLN720935 FVJ720935 GFF720935 GPB720935 GYX720935 HIT720935 HSP720935 ICL720935 IMH720935 IWD720935 JFZ720935 JPV720935 JZR720935 KJN720935 KTJ720935 LDF720935 LNB720935 LWX720935 MGT720935 MQP720935 NAL720935 NKH720935 NUD720935 ODZ720935 ONV720935 OXR720935 PHN720935 PRJ720935 QBF720935 QLB720935 QUX720935 RET720935 ROP720935 RYL720935 SIH720935 SSD720935 TBZ720935 TLV720935 TVR720935 UFN720935 UPJ720935 UZF720935 VJB720935 VSX720935 WCT720935 WMP720935 WWL720935 AD786471 JZ786471 TV786471 ADR786471 ANN786471 AXJ786471 BHF786471 BRB786471 CAX786471 CKT786471 CUP786471 DEL786471 DOH786471 DYD786471 EHZ786471 ERV786471 FBR786471 FLN786471 FVJ786471 GFF786471 GPB786471 GYX786471 HIT786471 HSP786471 ICL786471 IMH786471 IWD786471 JFZ786471 JPV786471 JZR786471 KJN786471 KTJ786471 LDF786471 LNB786471 LWX786471 MGT786471 MQP786471 NAL786471 NKH786471 NUD786471 ODZ786471 ONV786471 OXR786471 PHN786471 PRJ786471 QBF786471 QLB786471 QUX786471 RET786471 ROP786471 RYL786471 SIH786471 SSD786471 TBZ786471 TLV786471 TVR786471 UFN786471 UPJ786471 UZF786471 VJB786471 VSX786471 WCT786471 WMP786471 WWL786471 AD852007 JZ852007 TV852007 ADR852007 ANN852007 AXJ852007 BHF852007 BRB852007 CAX852007 CKT852007 CUP852007 DEL852007 DOH852007 DYD852007 EHZ852007 ERV852007 FBR852007 FLN852007 FVJ852007 GFF852007 GPB852007 GYX852007 HIT852007 HSP852007 ICL852007 IMH852007 IWD852007 JFZ852007 JPV852007 JZR852007 KJN852007 KTJ852007 LDF852007 LNB852007 LWX852007 MGT852007 MQP852007 NAL852007 NKH852007 NUD852007 ODZ852007 ONV852007 OXR852007 PHN852007 PRJ852007 QBF852007 QLB852007 QUX852007 RET852007 ROP852007 RYL852007 SIH852007 SSD852007 TBZ852007 TLV852007 TVR852007 UFN852007 UPJ852007 UZF852007 VJB852007 VSX852007 WCT852007 WMP852007 WWL852007 AD917543 JZ917543 TV917543 ADR917543 ANN917543 AXJ917543 BHF917543 BRB917543 CAX917543 CKT917543 CUP917543 DEL917543 DOH917543 DYD917543 EHZ917543 ERV917543 FBR917543 FLN917543 FVJ917543 GFF917543 GPB917543 GYX917543 HIT917543 HSP917543 ICL917543 IMH917543 IWD917543 JFZ917543 JPV917543 JZR917543 KJN917543 KTJ917543 LDF917543 LNB917543 LWX917543 MGT917543 MQP917543 NAL917543 NKH917543 NUD917543 ODZ917543 ONV917543 OXR917543 PHN917543 PRJ917543 QBF917543 QLB917543 QUX917543 RET917543 ROP917543 RYL917543 SIH917543 SSD917543 TBZ917543 TLV917543 TVR917543 UFN917543 UPJ917543 UZF917543 VJB917543 VSX917543 WCT917543 WMP917543 WWL917543 AD983079 JZ983079 TV983079 ADR983079 ANN983079 AXJ983079 BHF983079 BRB983079 CAX983079 CKT983079 CUP983079 DEL983079 DOH983079 DYD983079 EHZ983079 ERV983079 FBR983079 FLN983079 FVJ983079 GFF983079 GPB983079 GYX983079 HIT983079 HSP983079 ICL983079 IMH983079 IWD983079 JFZ983079 JPV983079 JZR983079 KJN983079 KTJ983079 LDF983079 LNB983079 LWX983079 MGT983079 MQP983079 NAL983079 NKH983079 NUD983079 ODZ983079 ONV983079 OXR983079 PHN983079 PRJ983079 QBF983079 QLB983079 QUX983079 RET983079 ROP983079 RYL983079 SIH983079 SSD983079 TBZ983079 TLV983079 TVR983079 UFN983079 UPJ983079 UZF983079 VJB983079 VSX983079 WCT983079 WMP983079 WWL983079 AF36:AF39 KB36:KB39 TX36:TX39 ADT36:ADT39 ANP36:ANP39 AXL36:AXL39 BHH36:BHH39 BRD36:BRD39 CAZ36:CAZ39 CKV36:CKV39 CUR36:CUR39 DEN36:DEN39 DOJ36:DOJ39 DYF36:DYF39 EIB36:EIB39 ERX36:ERX39 FBT36:FBT39 FLP36:FLP39 FVL36:FVL39 GFH36:GFH39 GPD36:GPD39 GYZ36:GYZ39 HIV36:HIV39 HSR36:HSR39 ICN36:ICN39 IMJ36:IMJ39 IWF36:IWF39 JGB36:JGB39 JPX36:JPX39 JZT36:JZT39 KJP36:KJP39 KTL36:KTL39 LDH36:LDH39 LND36:LND39 LWZ36:LWZ39 MGV36:MGV39 MQR36:MQR39 NAN36:NAN39 NKJ36:NKJ39 NUF36:NUF39 OEB36:OEB39 ONX36:ONX39 OXT36:OXT39 PHP36:PHP39 PRL36:PRL39 QBH36:QBH39 QLD36:QLD39 QUZ36:QUZ39 REV36:REV39 ROR36:ROR39 RYN36:RYN39 SIJ36:SIJ39 SSF36:SSF39 TCB36:TCB39 TLX36:TLX39 TVT36:TVT39 UFP36:UFP39 UPL36:UPL39 UZH36:UZH39 VJD36:VJD39 VSZ36:VSZ39 WCV36:WCV39 WMR36:WMR39 WWN36:WWN39 AF65570:AF65573 KB65570:KB65573 TX65570:TX65573 ADT65570:ADT65573 ANP65570:ANP65573 AXL65570:AXL65573 BHH65570:BHH65573 BRD65570:BRD65573 CAZ65570:CAZ65573 CKV65570:CKV65573 CUR65570:CUR65573 DEN65570:DEN65573 DOJ65570:DOJ65573 DYF65570:DYF65573 EIB65570:EIB65573 ERX65570:ERX65573 FBT65570:FBT65573 FLP65570:FLP65573 FVL65570:FVL65573 GFH65570:GFH65573 GPD65570:GPD65573 GYZ65570:GYZ65573 HIV65570:HIV65573 HSR65570:HSR65573 ICN65570:ICN65573 IMJ65570:IMJ65573 IWF65570:IWF65573 JGB65570:JGB65573 JPX65570:JPX65573 JZT65570:JZT65573 KJP65570:KJP65573 KTL65570:KTL65573 LDH65570:LDH65573 LND65570:LND65573 LWZ65570:LWZ65573 MGV65570:MGV65573 MQR65570:MQR65573 NAN65570:NAN65573 NKJ65570:NKJ65573 NUF65570:NUF65573 OEB65570:OEB65573 ONX65570:ONX65573 OXT65570:OXT65573 PHP65570:PHP65573 PRL65570:PRL65573 QBH65570:QBH65573 QLD65570:QLD65573 QUZ65570:QUZ65573 REV65570:REV65573 ROR65570:ROR65573 RYN65570:RYN65573 SIJ65570:SIJ65573 SSF65570:SSF65573 TCB65570:TCB65573 TLX65570:TLX65573 TVT65570:TVT65573 UFP65570:UFP65573 UPL65570:UPL65573 UZH65570:UZH65573 VJD65570:VJD65573 VSZ65570:VSZ65573 WCV65570:WCV65573 WMR65570:WMR65573 WWN65570:WWN65573 AF131106:AF131109 KB131106:KB131109 TX131106:TX131109 ADT131106:ADT131109 ANP131106:ANP131109 AXL131106:AXL131109 BHH131106:BHH131109 BRD131106:BRD131109 CAZ131106:CAZ131109 CKV131106:CKV131109 CUR131106:CUR131109 DEN131106:DEN131109 DOJ131106:DOJ131109 DYF131106:DYF131109 EIB131106:EIB131109 ERX131106:ERX131109 FBT131106:FBT131109 FLP131106:FLP131109 FVL131106:FVL131109 GFH131106:GFH131109 GPD131106:GPD131109 GYZ131106:GYZ131109 HIV131106:HIV131109 HSR131106:HSR131109 ICN131106:ICN131109 IMJ131106:IMJ131109 IWF131106:IWF131109 JGB131106:JGB131109 JPX131106:JPX131109 JZT131106:JZT131109 KJP131106:KJP131109 KTL131106:KTL131109 LDH131106:LDH131109 LND131106:LND131109 LWZ131106:LWZ131109 MGV131106:MGV131109 MQR131106:MQR131109 NAN131106:NAN131109 NKJ131106:NKJ131109 NUF131106:NUF131109 OEB131106:OEB131109 ONX131106:ONX131109 OXT131106:OXT131109 PHP131106:PHP131109 PRL131106:PRL131109 QBH131106:QBH131109 QLD131106:QLD131109 QUZ131106:QUZ131109 REV131106:REV131109 ROR131106:ROR131109 RYN131106:RYN131109 SIJ131106:SIJ131109 SSF131106:SSF131109 TCB131106:TCB131109 TLX131106:TLX131109 TVT131106:TVT131109 UFP131106:UFP131109 UPL131106:UPL131109 UZH131106:UZH131109 VJD131106:VJD131109 VSZ131106:VSZ131109 WCV131106:WCV131109 WMR131106:WMR131109 WWN131106:WWN131109 AF196642:AF196645 KB196642:KB196645 TX196642:TX196645 ADT196642:ADT196645 ANP196642:ANP196645 AXL196642:AXL196645 BHH196642:BHH196645 BRD196642:BRD196645 CAZ196642:CAZ196645 CKV196642:CKV196645 CUR196642:CUR196645 DEN196642:DEN196645 DOJ196642:DOJ196645 DYF196642:DYF196645 EIB196642:EIB196645 ERX196642:ERX196645 FBT196642:FBT196645 FLP196642:FLP196645 FVL196642:FVL196645 GFH196642:GFH196645 GPD196642:GPD196645 GYZ196642:GYZ196645 HIV196642:HIV196645 HSR196642:HSR196645 ICN196642:ICN196645 IMJ196642:IMJ196645 IWF196642:IWF196645 JGB196642:JGB196645 JPX196642:JPX196645 JZT196642:JZT196645 KJP196642:KJP196645 KTL196642:KTL196645 LDH196642:LDH196645 LND196642:LND196645 LWZ196642:LWZ196645 MGV196642:MGV196645 MQR196642:MQR196645 NAN196642:NAN196645 NKJ196642:NKJ196645 NUF196642:NUF196645 OEB196642:OEB196645 ONX196642:ONX196645 OXT196642:OXT196645 PHP196642:PHP196645 PRL196642:PRL196645 QBH196642:QBH196645 QLD196642:QLD196645 QUZ196642:QUZ196645 REV196642:REV196645 ROR196642:ROR196645 RYN196642:RYN196645 SIJ196642:SIJ196645 SSF196642:SSF196645 TCB196642:TCB196645 TLX196642:TLX196645 TVT196642:TVT196645 UFP196642:UFP196645 UPL196642:UPL196645 UZH196642:UZH196645 VJD196642:VJD196645 VSZ196642:VSZ196645 WCV196642:WCV196645 WMR196642:WMR196645 WWN196642:WWN196645 AF262178:AF262181 KB262178:KB262181 TX262178:TX262181 ADT262178:ADT262181 ANP262178:ANP262181 AXL262178:AXL262181 BHH262178:BHH262181 BRD262178:BRD262181 CAZ262178:CAZ262181 CKV262178:CKV262181 CUR262178:CUR262181 DEN262178:DEN262181 DOJ262178:DOJ262181 DYF262178:DYF262181 EIB262178:EIB262181 ERX262178:ERX262181 FBT262178:FBT262181 FLP262178:FLP262181 FVL262178:FVL262181 GFH262178:GFH262181 GPD262178:GPD262181 GYZ262178:GYZ262181 HIV262178:HIV262181 HSR262178:HSR262181 ICN262178:ICN262181 IMJ262178:IMJ262181 IWF262178:IWF262181 JGB262178:JGB262181 JPX262178:JPX262181 JZT262178:JZT262181 KJP262178:KJP262181 KTL262178:KTL262181 LDH262178:LDH262181 LND262178:LND262181 LWZ262178:LWZ262181 MGV262178:MGV262181 MQR262178:MQR262181 NAN262178:NAN262181 NKJ262178:NKJ262181 NUF262178:NUF262181 OEB262178:OEB262181 ONX262178:ONX262181 OXT262178:OXT262181 PHP262178:PHP262181 PRL262178:PRL262181 QBH262178:QBH262181 QLD262178:QLD262181 QUZ262178:QUZ262181 REV262178:REV262181 ROR262178:ROR262181 RYN262178:RYN262181 SIJ262178:SIJ262181 SSF262178:SSF262181 TCB262178:TCB262181 TLX262178:TLX262181 TVT262178:TVT262181 UFP262178:UFP262181 UPL262178:UPL262181 UZH262178:UZH262181 VJD262178:VJD262181 VSZ262178:VSZ262181 WCV262178:WCV262181 WMR262178:WMR262181 WWN262178:WWN262181 AF327714:AF327717 KB327714:KB327717 TX327714:TX327717 ADT327714:ADT327717 ANP327714:ANP327717 AXL327714:AXL327717 BHH327714:BHH327717 BRD327714:BRD327717 CAZ327714:CAZ327717 CKV327714:CKV327717 CUR327714:CUR327717 DEN327714:DEN327717 DOJ327714:DOJ327717 DYF327714:DYF327717 EIB327714:EIB327717 ERX327714:ERX327717 FBT327714:FBT327717 FLP327714:FLP327717 FVL327714:FVL327717 GFH327714:GFH327717 GPD327714:GPD327717 GYZ327714:GYZ327717 HIV327714:HIV327717 HSR327714:HSR327717 ICN327714:ICN327717 IMJ327714:IMJ327717 IWF327714:IWF327717 JGB327714:JGB327717 JPX327714:JPX327717 JZT327714:JZT327717 KJP327714:KJP327717 KTL327714:KTL327717 LDH327714:LDH327717 LND327714:LND327717 LWZ327714:LWZ327717 MGV327714:MGV327717 MQR327714:MQR327717 NAN327714:NAN327717 NKJ327714:NKJ327717 NUF327714:NUF327717 OEB327714:OEB327717 ONX327714:ONX327717 OXT327714:OXT327717 PHP327714:PHP327717 PRL327714:PRL327717 QBH327714:QBH327717 QLD327714:QLD327717 QUZ327714:QUZ327717 REV327714:REV327717 ROR327714:ROR327717 RYN327714:RYN327717 SIJ327714:SIJ327717 SSF327714:SSF327717 TCB327714:TCB327717 TLX327714:TLX327717 TVT327714:TVT327717 UFP327714:UFP327717 UPL327714:UPL327717 UZH327714:UZH327717 VJD327714:VJD327717 VSZ327714:VSZ327717 WCV327714:WCV327717 WMR327714:WMR327717 WWN327714:WWN327717 AF393250:AF393253 KB393250:KB393253 TX393250:TX393253 ADT393250:ADT393253 ANP393250:ANP393253 AXL393250:AXL393253 BHH393250:BHH393253 BRD393250:BRD393253 CAZ393250:CAZ393253 CKV393250:CKV393253 CUR393250:CUR393253 DEN393250:DEN393253 DOJ393250:DOJ393253 DYF393250:DYF393253 EIB393250:EIB393253 ERX393250:ERX393253 FBT393250:FBT393253 FLP393250:FLP393253 FVL393250:FVL393253 GFH393250:GFH393253 GPD393250:GPD393253 GYZ393250:GYZ393253 HIV393250:HIV393253 HSR393250:HSR393253 ICN393250:ICN393253 IMJ393250:IMJ393253 IWF393250:IWF393253 JGB393250:JGB393253 JPX393250:JPX393253 JZT393250:JZT393253 KJP393250:KJP393253 KTL393250:KTL393253 LDH393250:LDH393253 LND393250:LND393253 LWZ393250:LWZ393253 MGV393250:MGV393253 MQR393250:MQR393253 NAN393250:NAN393253 NKJ393250:NKJ393253 NUF393250:NUF393253 OEB393250:OEB393253 ONX393250:ONX393253 OXT393250:OXT393253 PHP393250:PHP393253 PRL393250:PRL393253 QBH393250:QBH393253 QLD393250:QLD393253 QUZ393250:QUZ393253 REV393250:REV393253 ROR393250:ROR393253 RYN393250:RYN393253 SIJ393250:SIJ393253 SSF393250:SSF393253 TCB393250:TCB393253 TLX393250:TLX393253 TVT393250:TVT393253 UFP393250:UFP393253 UPL393250:UPL393253 UZH393250:UZH393253 VJD393250:VJD393253 VSZ393250:VSZ393253 WCV393250:WCV393253 WMR393250:WMR393253 WWN393250:WWN393253 AF458786:AF458789 KB458786:KB458789 TX458786:TX458789 ADT458786:ADT458789 ANP458786:ANP458789 AXL458786:AXL458789 BHH458786:BHH458789 BRD458786:BRD458789 CAZ458786:CAZ458789 CKV458786:CKV458789 CUR458786:CUR458789 DEN458786:DEN458789 DOJ458786:DOJ458789 DYF458786:DYF458789 EIB458786:EIB458789 ERX458786:ERX458789 FBT458786:FBT458789 FLP458786:FLP458789 FVL458786:FVL458789 GFH458786:GFH458789 GPD458786:GPD458789 GYZ458786:GYZ458789 HIV458786:HIV458789 HSR458786:HSR458789 ICN458786:ICN458789 IMJ458786:IMJ458789 IWF458786:IWF458789 JGB458786:JGB458789 JPX458786:JPX458789 JZT458786:JZT458789 KJP458786:KJP458789 KTL458786:KTL458789 LDH458786:LDH458789 LND458786:LND458789 LWZ458786:LWZ458789 MGV458786:MGV458789 MQR458786:MQR458789 NAN458786:NAN458789 NKJ458786:NKJ458789 NUF458786:NUF458789 OEB458786:OEB458789 ONX458786:ONX458789 OXT458786:OXT458789 PHP458786:PHP458789 PRL458786:PRL458789 QBH458786:QBH458789 QLD458786:QLD458789 QUZ458786:QUZ458789 REV458786:REV458789 ROR458786:ROR458789 RYN458786:RYN458789 SIJ458786:SIJ458789 SSF458786:SSF458789 TCB458786:TCB458789 TLX458786:TLX458789 TVT458786:TVT458789 UFP458786:UFP458789 UPL458786:UPL458789 UZH458786:UZH458789 VJD458786:VJD458789 VSZ458786:VSZ458789 WCV458786:WCV458789 WMR458786:WMR458789 WWN458786:WWN458789 AF524322:AF524325 KB524322:KB524325 TX524322:TX524325 ADT524322:ADT524325 ANP524322:ANP524325 AXL524322:AXL524325 BHH524322:BHH524325 BRD524322:BRD524325 CAZ524322:CAZ524325 CKV524322:CKV524325 CUR524322:CUR524325 DEN524322:DEN524325 DOJ524322:DOJ524325 DYF524322:DYF524325 EIB524322:EIB524325 ERX524322:ERX524325 FBT524322:FBT524325 FLP524322:FLP524325 FVL524322:FVL524325 GFH524322:GFH524325 GPD524322:GPD524325 GYZ524322:GYZ524325 HIV524322:HIV524325 HSR524322:HSR524325 ICN524322:ICN524325 IMJ524322:IMJ524325 IWF524322:IWF524325 JGB524322:JGB524325 JPX524322:JPX524325 JZT524322:JZT524325 KJP524322:KJP524325 KTL524322:KTL524325 LDH524322:LDH524325 LND524322:LND524325 LWZ524322:LWZ524325 MGV524322:MGV524325 MQR524322:MQR524325 NAN524322:NAN524325 NKJ524322:NKJ524325 NUF524322:NUF524325 OEB524322:OEB524325 ONX524322:ONX524325 OXT524322:OXT524325 PHP524322:PHP524325 PRL524322:PRL524325 QBH524322:QBH524325 QLD524322:QLD524325 QUZ524322:QUZ524325 REV524322:REV524325 ROR524322:ROR524325 RYN524322:RYN524325 SIJ524322:SIJ524325 SSF524322:SSF524325 TCB524322:TCB524325 TLX524322:TLX524325 TVT524322:TVT524325 UFP524322:UFP524325 UPL524322:UPL524325 UZH524322:UZH524325 VJD524322:VJD524325 VSZ524322:VSZ524325 WCV524322:WCV524325 WMR524322:WMR524325 WWN524322:WWN524325 AF589858:AF589861 KB589858:KB589861 TX589858:TX589861 ADT589858:ADT589861 ANP589858:ANP589861 AXL589858:AXL589861 BHH589858:BHH589861 BRD589858:BRD589861 CAZ589858:CAZ589861 CKV589858:CKV589861 CUR589858:CUR589861 DEN589858:DEN589861 DOJ589858:DOJ589861 DYF589858:DYF589861 EIB589858:EIB589861 ERX589858:ERX589861 FBT589858:FBT589861 FLP589858:FLP589861 FVL589858:FVL589861 GFH589858:GFH589861 GPD589858:GPD589861 GYZ589858:GYZ589861 HIV589858:HIV589861 HSR589858:HSR589861 ICN589858:ICN589861 IMJ589858:IMJ589861 IWF589858:IWF589861 JGB589858:JGB589861 JPX589858:JPX589861 JZT589858:JZT589861 KJP589858:KJP589861 KTL589858:KTL589861 LDH589858:LDH589861 LND589858:LND589861 LWZ589858:LWZ589861 MGV589858:MGV589861 MQR589858:MQR589861 NAN589858:NAN589861 NKJ589858:NKJ589861 NUF589858:NUF589861 OEB589858:OEB589861 ONX589858:ONX589861 OXT589858:OXT589861 PHP589858:PHP589861 PRL589858:PRL589861 QBH589858:QBH589861 QLD589858:QLD589861 QUZ589858:QUZ589861 REV589858:REV589861 ROR589858:ROR589861 RYN589858:RYN589861 SIJ589858:SIJ589861 SSF589858:SSF589861 TCB589858:TCB589861 TLX589858:TLX589861 TVT589858:TVT589861 UFP589858:UFP589861 UPL589858:UPL589861 UZH589858:UZH589861 VJD589858:VJD589861 VSZ589858:VSZ589861 WCV589858:WCV589861 WMR589858:WMR589861 WWN589858:WWN589861 AF655394:AF655397 KB655394:KB655397 TX655394:TX655397 ADT655394:ADT655397 ANP655394:ANP655397 AXL655394:AXL655397 BHH655394:BHH655397 BRD655394:BRD655397 CAZ655394:CAZ655397 CKV655394:CKV655397 CUR655394:CUR655397 DEN655394:DEN655397 DOJ655394:DOJ655397 DYF655394:DYF655397 EIB655394:EIB655397 ERX655394:ERX655397 FBT655394:FBT655397 FLP655394:FLP655397 FVL655394:FVL655397 GFH655394:GFH655397 GPD655394:GPD655397 GYZ655394:GYZ655397 HIV655394:HIV655397 HSR655394:HSR655397 ICN655394:ICN655397 IMJ655394:IMJ655397 IWF655394:IWF655397 JGB655394:JGB655397 JPX655394:JPX655397 JZT655394:JZT655397 KJP655394:KJP655397 KTL655394:KTL655397 LDH655394:LDH655397 LND655394:LND655397 LWZ655394:LWZ655397 MGV655394:MGV655397 MQR655394:MQR655397 NAN655394:NAN655397 NKJ655394:NKJ655397 NUF655394:NUF655397 OEB655394:OEB655397 ONX655394:ONX655397 OXT655394:OXT655397 PHP655394:PHP655397 PRL655394:PRL655397 QBH655394:QBH655397 QLD655394:QLD655397 QUZ655394:QUZ655397 REV655394:REV655397 ROR655394:ROR655397 RYN655394:RYN655397 SIJ655394:SIJ655397 SSF655394:SSF655397 TCB655394:TCB655397 TLX655394:TLX655397 TVT655394:TVT655397 UFP655394:UFP655397 UPL655394:UPL655397 UZH655394:UZH655397 VJD655394:VJD655397 VSZ655394:VSZ655397 WCV655394:WCV655397 WMR655394:WMR655397 WWN655394:WWN655397 AF720930:AF720933 KB720930:KB720933 TX720930:TX720933 ADT720930:ADT720933 ANP720930:ANP720933 AXL720930:AXL720933 BHH720930:BHH720933 BRD720930:BRD720933 CAZ720930:CAZ720933 CKV720930:CKV720933 CUR720930:CUR720933 DEN720930:DEN720933 DOJ720930:DOJ720933 DYF720930:DYF720933 EIB720930:EIB720933 ERX720930:ERX720933 FBT720930:FBT720933 FLP720930:FLP720933 FVL720930:FVL720933 GFH720930:GFH720933 GPD720930:GPD720933 GYZ720930:GYZ720933 HIV720930:HIV720933 HSR720930:HSR720933 ICN720930:ICN720933 IMJ720930:IMJ720933 IWF720930:IWF720933 JGB720930:JGB720933 JPX720930:JPX720933 JZT720930:JZT720933 KJP720930:KJP720933 KTL720930:KTL720933 LDH720930:LDH720933 LND720930:LND720933 LWZ720930:LWZ720933 MGV720930:MGV720933 MQR720930:MQR720933 NAN720930:NAN720933 NKJ720930:NKJ720933 NUF720930:NUF720933 OEB720930:OEB720933 ONX720930:ONX720933 OXT720930:OXT720933 PHP720930:PHP720933 PRL720930:PRL720933 QBH720930:QBH720933 QLD720930:QLD720933 QUZ720930:QUZ720933 REV720930:REV720933 ROR720930:ROR720933 RYN720930:RYN720933 SIJ720930:SIJ720933 SSF720930:SSF720933 TCB720930:TCB720933 TLX720930:TLX720933 TVT720930:TVT720933 UFP720930:UFP720933 UPL720930:UPL720933 UZH720930:UZH720933 VJD720930:VJD720933 VSZ720930:VSZ720933 WCV720930:WCV720933 WMR720930:WMR720933 WWN720930:WWN720933 AF786466:AF786469 KB786466:KB786469 TX786466:TX786469 ADT786466:ADT786469 ANP786466:ANP786469 AXL786466:AXL786469 BHH786466:BHH786469 BRD786466:BRD786469 CAZ786466:CAZ786469 CKV786466:CKV786469 CUR786466:CUR786469 DEN786466:DEN786469 DOJ786466:DOJ786469 DYF786466:DYF786469 EIB786466:EIB786469 ERX786466:ERX786469 FBT786466:FBT786469 FLP786466:FLP786469 FVL786466:FVL786469 GFH786466:GFH786469 GPD786466:GPD786469 GYZ786466:GYZ786469 HIV786466:HIV786469 HSR786466:HSR786469 ICN786466:ICN786469 IMJ786466:IMJ786469 IWF786466:IWF786469 JGB786466:JGB786469 JPX786466:JPX786469 JZT786466:JZT786469 KJP786466:KJP786469 KTL786466:KTL786469 LDH786466:LDH786469 LND786466:LND786469 LWZ786466:LWZ786469 MGV786466:MGV786469 MQR786466:MQR786469 NAN786466:NAN786469 NKJ786466:NKJ786469 NUF786466:NUF786469 OEB786466:OEB786469 ONX786466:ONX786469 OXT786466:OXT786469 PHP786466:PHP786469 PRL786466:PRL786469 QBH786466:QBH786469 QLD786466:QLD786469 QUZ786466:QUZ786469 REV786466:REV786469 ROR786466:ROR786469 RYN786466:RYN786469 SIJ786466:SIJ786469 SSF786466:SSF786469 TCB786466:TCB786469 TLX786466:TLX786469 TVT786466:TVT786469 UFP786466:UFP786469 UPL786466:UPL786469 UZH786466:UZH786469 VJD786466:VJD786469 VSZ786466:VSZ786469 WCV786466:WCV786469 WMR786466:WMR786469 WWN786466:WWN786469 AF852002:AF852005 KB852002:KB852005 TX852002:TX852005 ADT852002:ADT852005 ANP852002:ANP852005 AXL852002:AXL852005 BHH852002:BHH852005 BRD852002:BRD852005 CAZ852002:CAZ852005 CKV852002:CKV852005 CUR852002:CUR852005 DEN852002:DEN852005 DOJ852002:DOJ852005 DYF852002:DYF852005 EIB852002:EIB852005 ERX852002:ERX852005 FBT852002:FBT852005 FLP852002:FLP852005 FVL852002:FVL852005 GFH852002:GFH852005 GPD852002:GPD852005 GYZ852002:GYZ852005 HIV852002:HIV852005 HSR852002:HSR852005 ICN852002:ICN852005 IMJ852002:IMJ852005 IWF852002:IWF852005 JGB852002:JGB852005 JPX852002:JPX852005 JZT852002:JZT852005 KJP852002:KJP852005 KTL852002:KTL852005 LDH852002:LDH852005 LND852002:LND852005 LWZ852002:LWZ852005 MGV852002:MGV852005 MQR852002:MQR852005 NAN852002:NAN852005 NKJ852002:NKJ852005 NUF852002:NUF852005 OEB852002:OEB852005 ONX852002:ONX852005 OXT852002:OXT852005 PHP852002:PHP852005 PRL852002:PRL852005 QBH852002:QBH852005 QLD852002:QLD852005 QUZ852002:QUZ852005 REV852002:REV852005 ROR852002:ROR852005 RYN852002:RYN852005 SIJ852002:SIJ852005 SSF852002:SSF852005 TCB852002:TCB852005 TLX852002:TLX852005 TVT852002:TVT852005 UFP852002:UFP852005 UPL852002:UPL852005 UZH852002:UZH852005 VJD852002:VJD852005 VSZ852002:VSZ852005 WCV852002:WCV852005 WMR852002:WMR852005 WWN852002:WWN852005 AF917538:AF917541 KB917538:KB917541 TX917538:TX917541 ADT917538:ADT917541 ANP917538:ANP917541 AXL917538:AXL917541 BHH917538:BHH917541 BRD917538:BRD917541 CAZ917538:CAZ917541 CKV917538:CKV917541 CUR917538:CUR917541 DEN917538:DEN917541 DOJ917538:DOJ917541 DYF917538:DYF917541 EIB917538:EIB917541 ERX917538:ERX917541 FBT917538:FBT917541 FLP917538:FLP917541 FVL917538:FVL917541 GFH917538:GFH917541 GPD917538:GPD917541 GYZ917538:GYZ917541 HIV917538:HIV917541 HSR917538:HSR917541 ICN917538:ICN917541 IMJ917538:IMJ917541 IWF917538:IWF917541 JGB917538:JGB917541 JPX917538:JPX917541 JZT917538:JZT917541 KJP917538:KJP917541 KTL917538:KTL917541 LDH917538:LDH917541 LND917538:LND917541 LWZ917538:LWZ917541 MGV917538:MGV917541 MQR917538:MQR917541 NAN917538:NAN917541 NKJ917538:NKJ917541 NUF917538:NUF917541 OEB917538:OEB917541 ONX917538:ONX917541 OXT917538:OXT917541 PHP917538:PHP917541 PRL917538:PRL917541 QBH917538:QBH917541 QLD917538:QLD917541 QUZ917538:QUZ917541 REV917538:REV917541 ROR917538:ROR917541 RYN917538:RYN917541 SIJ917538:SIJ917541 SSF917538:SSF917541 TCB917538:TCB917541 TLX917538:TLX917541 TVT917538:TVT917541 UFP917538:UFP917541 UPL917538:UPL917541 UZH917538:UZH917541 VJD917538:VJD917541 VSZ917538:VSZ917541 WCV917538:WCV917541 WMR917538:WMR917541 WWN917538:WWN917541 AF983074:AF983077 KB983074:KB983077 TX983074:TX983077 ADT983074:ADT983077 ANP983074:ANP983077 AXL983074:AXL983077 BHH983074:BHH983077 BRD983074:BRD983077 CAZ983074:CAZ983077 CKV983074:CKV983077 CUR983074:CUR983077 DEN983074:DEN983077 DOJ983074:DOJ983077 DYF983074:DYF983077 EIB983074:EIB983077 ERX983074:ERX983077 FBT983074:FBT983077 FLP983074:FLP983077 FVL983074:FVL983077 GFH983074:GFH983077 GPD983074:GPD983077 GYZ983074:GYZ983077 HIV983074:HIV983077 HSR983074:HSR983077 ICN983074:ICN983077 IMJ983074:IMJ983077 IWF983074:IWF983077 JGB983074:JGB983077 JPX983074:JPX983077 JZT983074:JZT983077 KJP983074:KJP983077 KTL983074:KTL983077 LDH983074:LDH983077 LND983074:LND983077 LWZ983074:LWZ983077 MGV983074:MGV983077 MQR983074:MQR983077 NAN983074:NAN983077 NKJ983074:NKJ983077 NUF983074:NUF983077 OEB983074:OEB983077 ONX983074:ONX983077 OXT983074:OXT983077 PHP983074:PHP983077 PRL983074:PRL983077 QBH983074:QBH983077 QLD983074:QLD983077 QUZ983074:QUZ983077 REV983074:REV983077 ROR983074:ROR983077 RYN983074:RYN983077 SIJ983074:SIJ983077 SSF983074:SSF983077 TCB983074:TCB983077 TLX983074:TLX983077 TVT983074:TVT983077 UFP983074:UFP983077 UPL983074:UPL983077 UZH983074:UZH983077 VJD983074:VJD983077 VSZ983074:VSZ983077 WCV983074:WCV983077 WMR983074:WMR983077 WWN983074:WWN983077 AD22 JZ22 TV22 ADR22 ANN22 AXJ22 BHF22 BRB22 CAX22 CKT22 CUP22 DEL22 DOH22 DYD22 EHZ22 ERV22 FBR22 FLN22 FVJ22 GFF22 GPB22 GYX22 HIT22 HSP22 ICL22 IMH22 IWD22 JFZ22 JPV22 JZR22 KJN22 KTJ22 LDF22 LNB22 LWX22 MGT22 MQP22 NAL22 NKH22 NUD22 ODZ22 ONV22 OXR22 PHN22 PRJ22 QBF22 QLB22 QUX22 RET22 ROP22 RYL22 SIH22 SSD22 TBZ22 TLV22 TVR22 UFN22 UPJ22 UZF22 VJB22 VSX22 WCT22 WMP22 WWL22 AD65556 JZ65556 TV65556 ADR65556 ANN65556 AXJ65556 BHF65556 BRB65556 CAX65556 CKT65556 CUP65556 DEL65556 DOH65556 DYD65556 EHZ65556 ERV65556 FBR65556 FLN65556 FVJ65556 GFF65556 GPB65556 GYX65556 HIT65556 HSP65556 ICL65556 IMH65556 IWD65556 JFZ65556 JPV65556 JZR65556 KJN65556 KTJ65556 LDF65556 LNB65556 LWX65556 MGT65556 MQP65556 NAL65556 NKH65556 NUD65556 ODZ65556 ONV65556 OXR65556 PHN65556 PRJ65556 QBF65556 QLB65556 QUX65556 RET65556 ROP65556 RYL65556 SIH65556 SSD65556 TBZ65556 TLV65556 TVR65556 UFN65556 UPJ65556 UZF65556 VJB65556 VSX65556 WCT65556 WMP65556 WWL65556 AD131092 JZ131092 TV131092 ADR131092 ANN131092 AXJ131092 BHF131092 BRB131092 CAX131092 CKT131092 CUP131092 DEL131092 DOH131092 DYD131092 EHZ131092 ERV131092 FBR131092 FLN131092 FVJ131092 GFF131092 GPB131092 GYX131092 HIT131092 HSP131092 ICL131092 IMH131092 IWD131092 JFZ131092 JPV131092 JZR131092 KJN131092 KTJ131092 LDF131092 LNB131092 LWX131092 MGT131092 MQP131092 NAL131092 NKH131092 NUD131092 ODZ131092 ONV131092 OXR131092 PHN131092 PRJ131092 QBF131092 QLB131092 QUX131092 RET131092 ROP131092 RYL131092 SIH131092 SSD131092 TBZ131092 TLV131092 TVR131092 UFN131092 UPJ131092 UZF131092 VJB131092 VSX131092 WCT131092 WMP131092 WWL131092 AD196628 JZ196628 TV196628 ADR196628 ANN196628 AXJ196628 BHF196628 BRB196628 CAX196628 CKT196628 CUP196628 DEL196628 DOH196628 DYD196628 EHZ196628 ERV196628 FBR196628 FLN196628 FVJ196628 GFF196628 GPB196628 GYX196628 HIT196628 HSP196628 ICL196628 IMH196628 IWD196628 JFZ196628 JPV196628 JZR196628 KJN196628 KTJ196628 LDF196628 LNB196628 LWX196628 MGT196628 MQP196628 NAL196628 NKH196628 NUD196628 ODZ196628 ONV196628 OXR196628 PHN196628 PRJ196628 QBF196628 QLB196628 QUX196628 RET196628 ROP196628 RYL196628 SIH196628 SSD196628 TBZ196628 TLV196628 TVR196628 UFN196628 UPJ196628 UZF196628 VJB196628 VSX196628 WCT196628 WMP196628 WWL196628 AD262164 JZ262164 TV262164 ADR262164 ANN262164 AXJ262164 BHF262164 BRB262164 CAX262164 CKT262164 CUP262164 DEL262164 DOH262164 DYD262164 EHZ262164 ERV262164 FBR262164 FLN262164 FVJ262164 GFF262164 GPB262164 GYX262164 HIT262164 HSP262164 ICL262164 IMH262164 IWD262164 JFZ262164 JPV262164 JZR262164 KJN262164 KTJ262164 LDF262164 LNB262164 LWX262164 MGT262164 MQP262164 NAL262164 NKH262164 NUD262164 ODZ262164 ONV262164 OXR262164 PHN262164 PRJ262164 QBF262164 QLB262164 QUX262164 RET262164 ROP262164 RYL262164 SIH262164 SSD262164 TBZ262164 TLV262164 TVR262164 UFN262164 UPJ262164 UZF262164 VJB262164 VSX262164 WCT262164 WMP262164 WWL262164 AD327700 JZ327700 TV327700 ADR327700 ANN327700 AXJ327700 BHF327700 BRB327700 CAX327700 CKT327700 CUP327700 DEL327700 DOH327700 DYD327700 EHZ327700 ERV327700 FBR327700 FLN327700 FVJ327700 GFF327700 GPB327700 GYX327700 HIT327700 HSP327700 ICL327700 IMH327700 IWD327700 JFZ327700 JPV327700 JZR327700 KJN327700 KTJ327700 LDF327700 LNB327700 LWX327700 MGT327700 MQP327700 NAL327700 NKH327700 NUD327700 ODZ327700 ONV327700 OXR327700 PHN327700 PRJ327700 QBF327700 QLB327700 QUX327700 RET327700 ROP327700 RYL327700 SIH327700 SSD327700 TBZ327700 TLV327700 TVR327700 UFN327700 UPJ327700 UZF327700 VJB327700 VSX327700 WCT327700 WMP327700 WWL327700 AD393236 JZ393236 TV393236 ADR393236 ANN393236 AXJ393236 BHF393236 BRB393236 CAX393236 CKT393236 CUP393236 DEL393236 DOH393236 DYD393236 EHZ393236 ERV393236 FBR393236 FLN393236 FVJ393236 GFF393236 GPB393236 GYX393236 HIT393236 HSP393236 ICL393236 IMH393236 IWD393236 JFZ393236 JPV393236 JZR393236 KJN393236 KTJ393236 LDF393236 LNB393236 LWX393236 MGT393236 MQP393236 NAL393236 NKH393236 NUD393236 ODZ393236 ONV393236 OXR393236 PHN393236 PRJ393236 QBF393236 QLB393236 QUX393236 RET393236 ROP393236 RYL393236 SIH393236 SSD393236 TBZ393236 TLV393236 TVR393236 UFN393236 UPJ393236 UZF393236 VJB393236 VSX393236 WCT393236 WMP393236 WWL393236 AD458772 JZ458772 TV458772 ADR458772 ANN458772 AXJ458772 BHF458772 BRB458772 CAX458772 CKT458772 CUP458772 DEL458772 DOH458772 DYD458772 EHZ458772 ERV458772 FBR458772 FLN458772 FVJ458772 GFF458772 GPB458772 GYX458772 HIT458772 HSP458772 ICL458772 IMH458772 IWD458772 JFZ458772 JPV458772 JZR458772 KJN458772 KTJ458772 LDF458772 LNB458772 LWX458772 MGT458772 MQP458772 NAL458772 NKH458772 NUD458772 ODZ458772 ONV458772 OXR458772 PHN458772 PRJ458772 QBF458772 QLB458772 QUX458772 RET458772 ROP458772 RYL458772 SIH458772 SSD458772 TBZ458772 TLV458772 TVR458772 UFN458772 UPJ458772 UZF458772 VJB458772 VSX458772 WCT458772 WMP458772 WWL458772 AD524308 JZ524308 TV524308 ADR524308 ANN524308 AXJ524308 BHF524308 BRB524308 CAX524308 CKT524308 CUP524308 DEL524308 DOH524308 DYD524308 EHZ524308 ERV524308 FBR524308 FLN524308 FVJ524308 GFF524308 GPB524308 GYX524308 HIT524308 HSP524308 ICL524308 IMH524308 IWD524308 JFZ524308 JPV524308 JZR524308 KJN524308 KTJ524308 LDF524308 LNB524308 LWX524308 MGT524308 MQP524308 NAL524308 NKH524308 NUD524308 ODZ524308 ONV524308 OXR524308 PHN524308 PRJ524308 QBF524308 QLB524308 QUX524308 RET524308 ROP524308 RYL524308 SIH524308 SSD524308 TBZ524308 TLV524308 TVR524308 UFN524308 UPJ524308 UZF524308 VJB524308 VSX524308 WCT524308 WMP524308 WWL524308 AD589844 JZ589844 TV589844 ADR589844 ANN589844 AXJ589844 BHF589844 BRB589844 CAX589844 CKT589844 CUP589844 DEL589844 DOH589844 DYD589844 EHZ589844 ERV589844 FBR589844 FLN589844 FVJ589844 GFF589844 GPB589844 GYX589844 HIT589844 HSP589844 ICL589844 IMH589844 IWD589844 JFZ589844 JPV589844 JZR589844 KJN589844 KTJ589844 LDF589844 LNB589844 LWX589844 MGT589844 MQP589844 NAL589844 NKH589844 NUD589844 ODZ589844 ONV589844 OXR589844 PHN589844 PRJ589844 QBF589844 QLB589844 QUX589844 RET589844 ROP589844 RYL589844 SIH589844 SSD589844 TBZ589844 TLV589844 TVR589844 UFN589844 UPJ589844 UZF589844 VJB589844 VSX589844 WCT589844 WMP589844 WWL589844 AD655380 JZ655380 TV655380 ADR655380 ANN655380 AXJ655380 BHF655380 BRB655380 CAX655380 CKT655380 CUP655380 DEL655380 DOH655380 DYD655380 EHZ655380 ERV655380 FBR655380 FLN655380 FVJ655380 GFF655380 GPB655380 GYX655380 HIT655380 HSP655380 ICL655380 IMH655380 IWD655380 JFZ655380 JPV655380 JZR655380 KJN655380 KTJ655380 LDF655380 LNB655380 LWX655380 MGT655380 MQP655380 NAL655380 NKH655380 NUD655380 ODZ655380 ONV655380 OXR655380 PHN655380 PRJ655380 QBF655380 QLB655380 QUX655380 RET655380 ROP655380 RYL655380 SIH655380 SSD655380 TBZ655380 TLV655380 TVR655380 UFN655380 UPJ655380 UZF655380 VJB655380 VSX655380 WCT655380 WMP655380 WWL655380 AD720916 JZ720916 TV720916 ADR720916 ANN720916 AXJ720916 BHF720916 BRB720916 CAX720916 CKT720916 CUP720916 DEL720916 DOH720916 DYD720916 EHZ720916 ERV720916 FBR720916 FLN720916 FVJ720916 GFF720916 GPB720916 GYX720916 HIT720916 HSP720916 ICL720916 IMH720916 IWD720916 JFZ720916 JPV720916 JZR720916 KJN720916 KTJ720916 LDF720916 LNB720916 LWX720916 MGT720916 MQP720916 NAL720916 NKH720916 NUD720916 ODZ720916 ONV720916 OXR720916 PHN720916 PRJ720916 QBF720916 QLB720916 QUX720916 RET720916 ROP720916 RYL720916 SIH720916 SSD720916 TBZ720916 TLV720916 TVR720916 UFN720916 UPJ720916 UZF720916 VJB720916 VSX720916 WCT720916 WMP720916 WWL720916 AD786452 JZ786452 TV786452 ADR786452 ANN786452 AXJ786452 BHF786452 BRB786452 CAX786452 CKT786452 CUP786452 DEL786452 DOH786452 DYD786452 EHZ786452 ERV786452 FBR786452 FLN786452 FVJ786452 GFF786452 GPB786452 GYX786452 HIT786452 HSP786452 ICL786452 IMH786452 IWD786452 JFZ786452 JPV786452 JZR786452 KJN786452 KTJ786452 LDF786452 LNB786452 LWX786452 MGT786452 MQP786452 NAL786452 NKH786452 NUD786452 ODZ786452 ONV786452 OXR786452 PHN786452 PRJ786452 QBF786452 QLB786452 QUX786452 RET786452 ROP786452 RYL786452 SIH786452 SSD786452 TBZ786452 TLV786452 TVR786452 UFN786452 UPJ786452 UZF786452 VJB786452 VSX786452 WCT786452 WMP786452 WWL786452 AD851988 JZ851988 TV851988 ADR851988 ANN851988 AXJ851988 BHF851988 BRB851988 CAX851988 CKT851988 CUP851988 DEL851988 DOH851988 DYD851988 EHZ851988 ERV851988 FBR851988 FLN851988 FVJ851988 GFF851988 GPB851988 GYX851988 HIT851988 HSP851988 ICL851988 IMH851988 IWD851988 JFZ851988 JPV851988 JZR851988 KJN851988 KTJ851988 LDF851988 LNB851988 LWX851988 MGT851988 MQP851988 NAL851988 NKH851988 NUD851988 ODZ851988 ONV851988 OXR851988 PHN851988 PRJ851988 QBF851988 QLB851988 QUX851988 RET851988 ROP851988 RYL851988 SIH851988 SSD851988 TBZ851988 TLV851988 TVR851988 UFN851988 UPJ851988 UZF851988 VJB851988 VSX851988 WCT851988 WMP851988 WWL851988 AD917524 JZ917524 TV917524 ADR917524 ANN917524 AXJ917524 BHF917524 BRB917524 CAX917524 CKT917524 CUP917524 DEL917524 DOH917524 DYD917524 EHZ917524 ERV917524 FBR917524 FLN917524 FVJ917524 GFF917524 GPB917524 GYX917524 HIT917524 HSP917524 ICL917524 IMH917524 IWD917524 JFZ917524 JPV917524 JZR917524 KJN917524 KTJ917524 LDF917524 LNB917524 LWX917524 MGT917524 MQP917524 NAL917524 NKH917524 NUD917524 ODZ917524 ONV917524 OXR917524 PHN917524 PRJ917524 QBF917524 QLB917524 QUX917524 RET917524 ROP917524 RYL917524 SIH917524 SSD917524 TBZ917524 TLV917524 TVR917524 UFN917524 UPJ917524 UZF917524 VJB917524 VSX917524 WCT917524 WMP917524 WWL917524 AD983060 JZ983060 TV983060 ADR983060 ANN983060 AXJ983060 BHF983060 BRB983060 CAX983060 CKT983060 CUP983060 DEL983060 DOH983060 DYD983060 EHZ983060 ERV983060 FBR983060 FLN983060 FVJ983060 GFF983060 GPB983060 GYX983060 HIT983060 HSP983060 ICL983060 IMH983060 IWD983060 JFZ983060 JPV983060 JZR983060 KJN983060 KTJ983060 LDF983060 LNB983060 LWX983060 MGT983060 MQP983060 NAL983060 NKH983060 NUD983060 ODZ983060 ONV983060 OXR983060 PHN983060 PRJ983060 QBF983060 QLB983060 QUX983060 RET983060 ROP983060 RYL983060 SIH983060 SSD983060 TBZ983060 TLV983060 TVR983060 UFN983060 UPJ983060 UZF983060 VJB983060 VSX983060 WCT983060 WMP983060 WWL983060 AF45:AF46 KB45:KB46 TX45:TX46 ADT45:ADT46 ANP45:ANP46 AXL45:AXL46 BHH45:BHH46 BRD45:BRD46 CAZ45:CAZ46 CKV45:CKV46 CUR45:CUR46 DEN45:DEN46 DOJ45:DOJ46 DYF45:DYF46 EIB45:EIB46 ERX45:ERX46 FBT45:FBT46 FLP45:FLP46 FVL45:FVL46 GFH45:GFH46 GPD45:GPD46 GYZ45:GYZ46 HIV45:HIV46 HSR45:HSR46 ICN45:ICN46 IMJ45:IMJ46 IWF45:IWF46 JGB45:JGB46 JPX45:JPX46 JZT45:JZT46 KJP45:KJP46 KTL45:KTL46 LDH45:LDH46 LND45:LND46 LWZ45:LWZ46 MGV45:MGV46 MQR45:MQR46 NAN45:NAN46 NKJ45:NKJ46 NUF45:NUF46 OEB45:OEB46 ONX45:ONX46 OXT45:OXT46 PHP45:PHP46 PRL45:PRL46 QBH45:QBH46 QLD45:QLD46 QUZ45:QUZ46 REV45:REV46 ROR45:ROR46 RYN45:RYN46 SIJ45:SIJ46 SSF45:SSF46 TCB45:TCB46 TLX45:TLX46 TVT45:TVT46 UFP45:UFP46 UPL45:UPL46 UZH45:UZH46 VJD45:VJD46 VSZ45:VSZ46 WCV45:WCV46 WMR45:WMR46 WWN45:WWN46 AF65579:AF65580 KB65579:KB65580 TX65579:TX65580 ADT65579:ADT65580 ANP65579:ANP65580 AXL65579:AXL65580 BHH65579:BHH65580 BRD65579:BRD65580 CAZ65579:CAZ65580 CKV65579:CKV65580 CUR65579:CUR65580 DEN65579:DEN65580 DOJ65579:DOJ65580 DYF65579:DYF65580 EIB65579:EIB65580 ERX65579:ERX65580 FBT65579:FBT65580 FLP65579:FLP65580 FVL65579:FVL65580 GFH65579:GFH65580 GPD65579:GPD65580 GYZ65579:GYZ65580 HIV65579:HIV65580 HSR65579:HSR65580 ICN65579:ICN65580 IMJ65579:IMJ65580 IWF65579:IWF65580 JGB65579:JGB65580 JPX65579:JPX65580 JZT65579:JZT65580 KJP65579:KJP65580 KTL65579:KTL65580 LDH65579:LDH65580 LND65579:LND65580 LWZ65579:LWZ65580 MGV65579:MGV65580 MQR65579:MQR65580 NAN65579:NAN65580 NKJ65579:NKJ65580 NUF65579:NUF65580 OEB65579:OEB65580 ONX65579:ONX65580 OXT65579:OXT65580 PHP65579:PHP65580 PRL65579:PRL65580 QBH65579:QBH65580 QLD65579:QLD65580 QUZ65579:QUZ65580 REV65579:REV65580 ROR65579:ROR65580 RYN65579:RYN65580 SIJ65579:SIJ65580 SSF65579:SSF65580 TCB65579:TCB65580 TLX65579:TLX65580 TVT65579:TVT65580 UFP65579:UFP65580 UPL65579:UPL65580 UZH65579:UZH65580 VJD65579:VJD65580 VSZ65579:VSZ65580 WCV65579:WCV65580 WMR65579:WMR65580 WWN65579:WWN65580 AF131115:AF131116 KB131115:KB131116 TX131115:TX131116 ADT131115:ADT131116 ANP131115:ANP131116 AXL131115:AXL131116 BHH131115:BHH131116 BRD131115:BRD131116 CAZ131115:CAZ131116 CKV131115:CKV131116 CUR131115:CUR131116 DEN131115:DEN131116 DOJ131115:DOJ131116 DYF131115:DYF131116 EIB131115:EIB131116 ERX131115:ERX131116 FBT131115:FBT131116 FLP131115:FLP131116 FVL131115:FVL131116 GFH131115:GFH131116 GPD131115:GPD131116 GYZ131115:GYZ131116 HIV131115:HIV131116 HSR131115:HSR131116 ICN131115:ICN131116 IMJ131115:IMJ131116 IWF131115:IWF131116 JGB131115:JGB131116 JPX131115:JPX131116 JZT131115:JZT131116 KJP131115:KJP131116 KTL131115:KTL131116 LDH131115:LDH131116 LND131115:LND131116 LWZ131115:LWZ131116 MGV131115:MGV131116 MQR131115:MQR131116 NAN131115:NAN131116 NKJ131115:NKJ131116 NUF131115:NUF131116 OEB131115:OEB131116 ONX131115:ONX131116 OXT131115:OXT131116 PHP131115:PHP131116 PRL131115:PRL131116 QBH131115:QBH131116 QLD131115:QLD131116 QUZ131115:QUZ131116 REV131115:REV131116 ROR131115:ROR131116 RYN131115:RYN131116 SIJ131115:SIJ131116 SSF131115:SSF131116 TCB131115:TCB131116 TLX131115:TLX131116 TVT131115:TVT131116 UFP131115:UFP131116 UPL131115:UPL131116 UZH131115:UZH131116 VJD131115:VJD131116 VSZ131115:VSZ131116 WCV131115:WCV131116 WMR131115:WMR131116 WWN131115:WWN131116 AF196651:AF196652 KB196651:KB196652 TX196651:TX196652 ADT196651:ADT196652 ANP196651:ANP196652 AXL196651:AXL196652 BHH196651:BHH196652 BRD196651:BRD196652 CAZ196651:CAZ196652 CKV196651:CKV196652 CUR196651:CUR196652 DEN196651:DEN196652 DOJ196651:DOJ196652 DYF196651:DYF196652 EIB196651:EIB196652 ERX196651:ERX196652 FBT196651:FBT196652 FLP196651:FLP196652 FVL196651:FVL196652 GFH196651:GFH196652 GPD196651:GPD196652 GYZ196651:GYZ196652 HIV196651:HIV196652 HSR196651:HSR196652 ICN196651:ICN196652 IMJ196651:IMJ196652 IWF196651:IWF196652 JGB196651:JGB196652 JPX196651:JPX196652 JZT196651:JZT196652 KJP196651:KJP196652 KTL196651:KTL196652 LDH196651:LDH196652 LND196651:LND196652 LWZ196651:LWZ196652 MGV196651:MGV196652 MQR196651:MQR196652 NAN196651:NAN196652 NKJ196651:NKJ196652 NUF196651:NUF196652 OEB196651:OEB196652 ONX196651:ONX196652 OXT196651:OXT196652 PHP196651:PHP196652 PRL196651:PRL196652 QBH196651:QBH196652 QLD196651:QLD196652 QUZ196651:QUZ196652 REV196651:REV196652 ROR196651:ROR196652 RYN196651:RYN196652 SIJ196651:SIJ196652 SSF196651:SSF196652 TCB196651:TCB196652 TLX196651:TLX196652 TVT196651:TVT196652 UFP196651:UFP196652 UPL196651:UPL196652 UZH196651:UZH196652 VJD196651:VJD196652 VSZ196651:VSZ196652 WCV196651:WCV196652 WMR196651:WMR196652 WWN196651:WWN196652 AF262187:AF262188 KB262187:KB262188 TX262187:TX262188 ADT262187:ADT262188 ANP262187:ANP262188 AXL262187:AXL262188 BHH262187:BHH262188 BRD262187:BRD262188 CAZ262187:CAZ262188 CKV262187:CKV262188 CUR262187:CUR262188 DEN262187:DEN262188 DOJ262187:DOJ262188 DYF262187:DYF262188 EIB262187:EIB262188 ERX262187:ERX262188 FBT262187:FBT262188 FLP262187:FLP262188 FVL262187:FVL262188 GFH262187:GFH262188 GPD262187:GPD262188 GYZ262187:GYZ262188 HIV262187:HIV262188 HSR262187:HSR262188 ICN262187:ICN262188 IMJ262187:IMJ262188 IWF262187:IWF262188 JGB262187:JGB262188 JPX262187:JPX262188 JZT262187:JZT262188 KJP262187:KJP262188 KTL262187:KTL262188 LDH262187:LDH262188 LND262187:LND262188 LWZ262187:LWZ262188 MGV262187:MGV262188 MQR262187:MQR262188 NAN262187:NAN262188 NKJ262187:NKJ262188 NUF262187:NUF262188 OEB262187:OEB262188 ONX262187:ONX262188 OXT262187:OXT262188 PHP262187:PHP262188 PRL262187:PRL262188 QBH262187:QBH262188 QLD262187:QLD262188 QUZ262187:QUZ262188 REV262187:REV262188 ROR262187:ROR262188 RYN262187:RYN262188 SIJ262187:SIJ262188 SSF262187:SSF262188 TCB262187:TCB262188 TLX262187:TLX262188 TVT262187:TVT262188 UFP262187:UFP262188 UPL262187:UPL262188 UZH262187:UZH262188 VJD262187:VJD262188 VSZ262187:VSZ262188 WCV262187:WCV262188 WMR262187:WMR262188 WWN262187:WWN262188 AF327723:AF327724 KB327723:KB327724 TX327723:TX327724 ADT327723:ADT327724 ANP327723:ANP327724 AXL327723:AXL327724 BHH327723:BHH327724 BRD327723:BRD327724 CAZ327723:CAZ327724 CKV327723:CKV327724 CUR327723:CUR327724 DEN327723:DEN327724 DOJ327723:DOJ327724 DYF327723:DYF327724 EIB327723:EIB327724 ERX327723:ERX327724 FBT327723:FBT327724 FLP327723:FLP327724 FVL327723:FVL327724 GFH327723:GFH327724 GPD327723:GPD327724 GYZ327723:GYZ327724 HIV327723:HIV327724 HSR327723:HSR327724 ICN327723:ICN327724 IMJ327723:IMJ327724 IWF327723:IWF327724 JGB327723:JGB327724 JPX327723:JPX327724 JZT327723:JZT327724 KJP327723:KJP327724 KTL327723:KTL327724 LDH327723:LDH327724 LND327723:LND327724 LWZ327723:LWZ327724 MGV327723:MGV327724 MQR327723:MQR327724 NAN327723:NAN327724 NKJ327723:NKJ327724 NUF327723:NUF327724 OEB327723:OEB327724 ONX327723:ONX327724 OXT327723:OXT327724 PHP327723:PHP327724 PRL327723:PRL327724 QBH327723:QBH327724 QLD327723:QLD327724 QUZ327723:QUZ327724 REV327723:REV327724 ROR327723:ROR327724 RYN327723:RYN327724 SIJ327723:SIJ327724 SSF327723:SSF327724 TCB327723:TCB327724 TLX327723:TLX327724 TVT327723:TVT327724 UFP327723:UFP327724 UPL327723:UPL327724 UZH327723:UZH327724 VJD327723:VJD327724 VSZ327723:VSZ327724 WCV327723:WCV327724 WMR327723:WMR327724 WWN327723:WWN327724 AF393259:AF393260 KB393259:KB393260 TX393259:TX393260 ADT393259:ADT393260 ANP393259:ANP393260 AXL393259:AXL393260 BHH393259:BHH393260 BRD393259:BRD393260 CAZ393259:CAZ393260 CKV393259:CKV393260 CUR393259:CUR393260 DEN393259:DEN393260 DOJ393259:DOJ393260 DYF393259:DYF393260 EIB393259:EIB393260 ERX393259:ERX393260 FBT393259:FBT393260 FLP393259:FLP393260 FVL393259:FVL393260 GFH393259:GFH393260 GPD393259:GPD393260 GYZ393259:GYZ393260 HIV393259:HIV393260 HSR393259:HSR393260 ICN393259:ICN393260 IMJ393259:IMJ393260 IWF393259:IWF393260 JGB393259:JGB393260 JPX393259:JPX393260 JZT393259:JZT393260 KJP393259:KJP393260 KTL393259:KTL393260 LDH393259:LDH393260 LND393259:LND393260 LWZ393259:LWZ393260 MGV393259:MGV393260 MQR393259:MQR393260 NAN393259:NAN393260 NKJ393259:NKJ393260 NUF393259:NUF393260 OEB393259:OEB393260 ONX393259:ONX393260 OXT393259:OXT393260 PHP393259:PHP393260 PRL393259:PRL393260 QBH393259:QBH393260 QLD393259:QLD393260 QUZ393259:QUZ393260 REV393259:REV393260 ROR393259:ROR393260 RYN393259:RYN393260 SIJ393259:SIJ393260 SSF393259:SSF393260 TCB393259:TCB393260 TLX393259:TLX393260 TVT393259:TVT393260 UFP393259:UFP393260 UPL393259:UPL393260 UZH393259:UZH393260 VJD393259:VJD393260 VSZ393259:VSZ393260 WCV393259:WCV393260 WMR393259:WMR393260 WWN393259:WWN393260 AF458795:AF458796 KB458795:KB458796 TX458795:TX458796 ADT458795:ADT458796 ANP458795:ANP458796 AXL458795:AXL458796 BHH458795:BHH458796 BRD458795:BRD458796 CAZ458795:CAZ458796 CKV458795:CKV458796 CUR458795:CUR458796 DEN458795:DEN458796 DOJ458795:DOJ458796 DYF458795:DYF458796 EIB458795:EIB458796 ERX458795:ERX458796 FBT458795:FBT458796 FLP458795:FLP458796 FVL458795:FVL458796 GFH458795:GFH458796 GPD458795:GPD458796 GYZ458795:GYZ458796 HIV458795:HIV458796 HSR458795:HSR458796 ICN458795:ICN458796 IMJ458795:IMJ458796 IWF458795:IWF458796 JGB458795:JGB458796 JPX458795:JPX458796 JZT458795:JZT458796 KJP458795:KJP458796 KTL458795:KTL458796 LDH458795:LDH458796 LND458795:LND458796 LWZ458795:LWZ458796 MGV458795:MGV458796 MQR458795:MQR458796 NAN458795:NAN458796 NKJ458795:NKJ458796 NUF458795:NUF458796 OEB458795:OEB458796 ONX458795:ONX458796 OXT458795:OXT458796 PHP458795:PHP458796 PRL458795:PRL458796 QBH458795:QBH458796 QLD458795:QLD458796 QUZ458795:QUZ458796 REV458795:REV458796 ROR458795:ROR458796 RYN458795:RYN458796 SIJ458795:SIJ458796 SSF458795:SSF458796 TCB458795:TCB458796 TLX458795:TLX458796 TVT458795:TVT458796 UFP458795:UFP458796 UPL458795:UPL458796 UZH458795:UZH458796 VJD458795:VJD458796 VSZ458795:VSZ458796 WCV458795:WCV458796 WMR458795:WMR458796 WWN458795:WWN458796 AF524331:AF524332 KB524331:KB524332 TX524331:TX524332 ADT524331:ADT524332 ANP524331:ANP524332 AXL524331:AXL524332 BHH524331:BHH524332 BRD524331:BRD524332 CAZ524331:CAZ524332 CKV524331:CKV524332 CUR524331:CUR524332 DEN524331:DEN524332 DOJ524331:DOJ524332 DYF524331:DYF524332 EIB524331:EIB524332 ERX524331:ERX524332 FBT524331:FBT524332 FLP524331:FLP524332 FVL524331:FVL524332 GFH524331:GFH524332 GPD524331:GPD524332 GYZ524331:GYZ524332 HIV524331:HIV524332 HSR524331:HSR524332 ICN524331:ICN524332 IMJ524331:IMJ524332 IWF524331:IWF524332 JGB524331:JGB524332 JPX524331:JPX524332 JZT524331:JZT524332 KJP524331:KJP524332 KTL524331:KTL524332 LDH524331:LDH524332 LND524331:LND524332 LWZ524331:LWZ524332 MGV524331:MGV524332 MQR524331:MQR524332 NAN524331:NAN524332 NKJ524331:NKJ524332 NUF524331:NUF524332 OEB524331:OEB524332 ONX524331:ONX524332 OXT524331:OXT524332 PHP524331:PHP524332 PRL524331:PRL524332 QBH524331:QBH524332 QLD524331:QLD524332 QUZ524331:QUZ524332 REV524331:REV524332 ROR524331:ROR524332 RYN524331:RYN524332 SIJ524331:SIJ524332 SSF524331:SSF524332 TCB524331:TCB524332 TLX524331:TLX524332 TVT524331:TVT524332 UFP524331:UFP524332 UPL524331:UPL524332 UZH524331:UZH524332 VJD524331:VJD524332 VSZ524331:VSZ524332 WCV524331:WCV524332 WMR524331:WMR524332 WWN524331:WWN524332 AF589867:AF589868 KB589867:KB589868 TX589867:TX589868 ADT589867:ADT589868 ANP589867:ANP589868 AXL589867:AXL589868 BHH589867:BHH589868 BRD589867:BRD589868 CAZ589867:CAZ589868 CKV589867:CKV589868 CUR589867:CUR589868 DEN589867:DEN589868 DOJ589867:DOJ589868 DYF589867:DYF589868 EIB589867:EIB589868 ERX589867:ERX589868 FBT589867:FBT589868 FLP589867:FLP589868 FVL589867:FVL589868 GFH589867:GFH589868 GPD589867:GPD589868 GYZ589867:GYZ589868 HIV589867:HIV589868 HSR589867:HSR589868 ICN589867:ICN589868 IMJ589867:IMJ589868 IWF589867:IWF589868 JGB589867:JGB589868 JPX589867:JPX589868 JZT589867:JZT589868 KJP589867:KJP589868 KTL589867:KTL589868 LDH589867:LDH589868 LND589867:LND589868 LWZ589867:LWZ589868 MGV589867:MGV589868 MQR589867:MQR589868 NAN589867:NAN589868 NKJ589867:NKJ589868 NUF589867:NUF589868 OEB589867:OEB589868 ONX589867:ONX589868 OXT589867:OXT589868 PHP589867:PHP589868 PRL589867:PRL589868 QBH589867:QBH589868 QLD589867:QLD589868 QUZ589867:QUZ589868 REV589867:REV589868 ROR589867:ROR589868 RYN589867:RYN589868 SIJ589867:SIJ589868 SSF589867:SSF589868 TCB589867:TCB589868 TLX589867:TLX589868 TVT589867:TVT589868 UFP589867:UFP589868 UPL589867:UPL589868 UZH589867:UZH589868 VJD589867:VJD589868 VSZ589867:VSZ589868 WCV589867:WCV589868 WMR589867:WMR589868 WWN589867:WWN589868 AF655403:AF655404 KB655403:KB655404 TX655403:TX655404 ADT655403:ADT655404 ANP655403:ANP655404 AXL655403:AXL655404 BHH655403:BHH655404 BRD655403:BRD655404 CAZ655403:CAZ655404 CKV655403:CKV655404 CUR655403:CUR655404 DEN655403:DEN655404 DOJ655403:DOJ655404 DYF655403:DYF655404 EIB655403:EIB655404 ERX655403:ERX655404 FBT655403:FBT655404 FLP655403:FLP655404 FVL655403:FVL655404 GFH655403:GFH655404 GPD655403:GPD655404 GYZ655403:GYZ655404 HIV655403:HIV655404 HSR655403:HSR655404 ICN655403:ICN655404 IMJ655403:IMJ655404 IWF655403:IWF655404 JGB655403:JGB655404 JPX655403:JPX655404 JZT655403:JZT655404 KJP655403:KJP655404 KTL655403:KTL655404 LDH655403:LDH655404 LND655403:LND655404 LWZ655403:LWZ655404 MGV655403:MGV655404 MQR655403:MQR655404 NAN655403:NAN655404 NKJ655403:NKJ655404 NUF655403:NUF655404 OEB655403:OEB655404 ONX655403:ONX655404 OXT655403:OXT655404 PHP655403:PHP655404 PRL655403:PRL655404 QBH655403:QBH655404 QLD655403:QLD655404 QUZ655403:QUZ655404 REV655403:REV655404 ROR655403:ROR655404 RYN655403:RYN655404 SIJ655403:SIJ655404 SSF655403:SSF655404 TCB655403:TCB655404 TLX655403:TLX655404 TVT655403:TVT655404 UFP655403:UFP655404 UPL655403:UPL655404 UZH655403:UZH655404 VJD655403:VJD655404 VSZ655403:VSZ655404 WCV655403:WCV655404 WMR655403:WMR655404 WWN655403:WWN655404 AF720939:AF720940 KB720939:KB720940 TX720939:TX720940 ADT720939:ADT720940 ANP720939:ANP720940 AXL720939:AXL720940 BHH720939:BHH720940 BRD720939:BRD720940 CAZ720939:CAZ720940 CKV720939:CKV720940 CUR720939:CUR720940 DEN720939:DEN720940 DOJ720939:DOJ720940 DYF720939:DYF720940 EIB720939:EIB720940 ERX720939:ERX720940 FBT720939:FBT720940 FLP720939:FLP720940 FVL720939:FVL720940 GFH720939:GFH720940 GPD720939:GPD720940 GYZ720939:GYZ720940 HIV720939:HIV720940 HSR720939:HSR720940 ICN720939:ICN720940 IMJ720939:IMJ720940 IWF720939:IWF720940 JGB720939:JGB720940 JPX720939:JPX720940 JZT720939:JZT720940 KJP720939:KJP720940 KTL720939:KTL720940 LDH720939:LDH720940 LND720939:LND720940 LWZ720939:LWZ720940 MGV720939:MGV720940 MQR720939:MQR720940 NAN720939:NAN720940 NKJ720939:NKJ720940 NUF720939:NUF720940 OEB720939:OEB720940 ONX720939:ONX720940 OXT720939:OXT720940 PHP720939:PHP720940 PRL720939:PRL720940 QBH720939:QBH720940 QLD720939:QLD720940 QUZ720939:QUZ720940 REV720939:REV720940 ROR720939:ROR720940 RYN720939:RYN720940 SIJ720939:SIJ720940 SSF720939:SSF720940 TCB720939:TCB720940 TLX720939:TLX720940 TVT720939:TVT720940 UFP720939:UFP720940 UPL720939:UPL720940 UZH720939:UZH720940 VJD720939:VJD720940 VSZ720939:VSZ720940 WCV720939:WCV720940 WMR720939:WMR720940 WWN720939:WWN720940 AF786475:AF786476 KB786475:KB786476 TX786475:TX786476 ADT786475:ADT786476 ANP786475:ANP786476 AXL786475:AXL786476 BHH786475:BHH786476 BRD786475:BRD786476 CAZ786475:CAZ786476 CKV786475:CKV786476 CUR786475:CUR786476 DEN786475:DEN786476 DOJ786475:DOJ786476 DYF786475:DYF786476 EIB786475:EIB786476 ERX786475:ERX786476 FBT786475:FBT786476 FLP786475:FLP786476 FVL786475:FVL786476 GFH786475:GFH786476 GPD786475:GPD786476 GYZ786475:GYZ786476 HIV786475:HIV786476 HSR786475:HSR786476 ICN786475:ICN786476 IMJ786475:IMJ786476 IWF786475:IWF786476 JGB786475:JGB786476 JPX786475:JPX786476 JZT786475:JZT786476 KJP786475:KJP786476 KTL786475:KTL786476 LDH786475:LDH786476 LND786475:LND786476 LWZ786475:LWZ786476 MGV786475:MGV786476 MQR786475:MQR786476 NAN786475:NAN786476 NKJ786475:NKJ786476 NUF786475:NUF786476 OEB786475:OEB786476 ONX786475:ONX786476 OXT786475:OXT786476 PHP786475:PHP786476 PRL786475:PRL786476 QBH786475:QBH786476 QLD786475:QLD786476 QUZ786475:QUZ786476 REV786475:REV786476 ROR786475:ROR786476 RYN786475:RYN786476 SIJ786475:SIJ786476 SSF786475:SSF786476 TCB786475:TCB786476 TLX786475:TLX786476 TVT786475:TVT786476 UFP786475:UFP786476 UPL786475:UPL786476 UZH786475:UZH786476 VJD786475:VJD786476 VSZ786475:VSZ786476 WCV786475:WCV786476 WMR786475:WMR786476 WWN786475:WWN786476 AF852011:AF852012 KB852011:KB852012 TX852011:TX852012 ADT852011:ADT852012 ANP852011:ANP852012 AXL852011:AXL852012 BHH852011:BHH852012 BRD852011:BRD852012 CAZ852011:CAZ852012 CKV852011:CKV852012 CUR852011:CUR852012 DEN852011:DEN852012 DOJ852011:DOJ852012 DYF852011:DYF852012 EIB852011:EIB852012 ERX852011:ERX852012 FBT852011:FBT852012 FLP852011:FLP852012 FVL852011:FVL852012 GFH852011:GFH852012 GPD852011:GPD852012 GYZ852011:GYZ852012 HIV852011:HIV852012 HSR852011:HSR852012 ICN852011:ICN852012 IMJ852011:IMJ852012 IWF852011:IWF852012 JGB852011:JGB852012 JPX852011:JPX852012 JZT852011:JZT852012 KJP852011:KJP852012 KTL852011:KTL852012 LDH852011:LDH852012 LND852011:LND852012 LWZ852011:LWZ852012 MGV852011:MGV852012 MQR852011:MQR852012 NAN852011:NAN852012 NKJ852011:NKJ852012 NUF852011:NUF852012 OEB852011:OEB852012 ONX852011:ONX852012 OXT852011:OXT852012 PHP852011:PHP852012 PRL852011:PRL852012 QBH852011:QBH852012 QLD852011:QLD852012 QUZ852011:QUZ852012 REV852011:REV852012 ROR852011:ROR852012 RYN852011:RYN852012 SIJ852011:SIJ852012 SSF852011:SSF852012 TCB852011:TCB852012 TLX852011:TLX852012 TVT852011:TVT852012 UFP852011:UFP852012 UPL852011:UPL852012 UZH852011:UZH852012 VJD852011:VJD852012 VSZ852011:VSZ852012 WCV852011:WCV852012 WMR852011:WMR852012 WWN852011:WWN852012 AF917547:AF917548 KB917547:KB917548 TX917547:TX917548 ADT917547:ADT917548 ANP917547:ANP917548 AXL917547:AXL917548 BHH917547:BHH917548 BRD917547:BRD917548 CAZ917547:CAZ917548 CKV917547:CKV917548 CUR917547:CUR917548 DEN917547:DEN917548 DOJ917547:DOJ917548 DYF917547:DYF917548 EIB917547:EIB917548 ERX917547:ERX917548 FBT917547:FBT917548 FLP917547:FLP917548 FVL917547:FVL917548 GFH917547:GFH917548 GPD917547:GPD917548 GYZ917547:GYZ917548 HIV917547:HIV917548 HSR917547:HSR917548 ICN917547:ICN917548 IMJ917547:IMJ917548 IWF917547:IWF917548 JGB917547:JGB917548 JPX917547:JPX917548 JZT917547:JZT917548 KJP917547:KJP917548 KTL917547:KTL917548 LDH917547:LDH917548 LND917547:LND917548 LWZ917547:LWZ917548 MGV917547:MGV917548 MQR917547:MQR917548 NAN917547:NAN917548 NKJ917547:NKJ917548 NUF917547:NUF917548 OEB917547:OEB917548 ONX917547:ONX917548 OXT917547:OXT917548 PHP917547:PHP917548 PRL917547:PRL917548 QBH917547:QBH917548 QLD917547:QLD917548 QUZ917547:QUZ917548 REV917547:REV917548 ROR917547:ROR917548 RYN917547:RYN917548 SIJ917547:SIJ917548 SSF917547:SSF917548 TCB917547:TCB917548 TLX917547:TLX917548 TVT917547:TVT917548 UFP917547:UFP917548 UPL917547:UPL917548 UZH917547:UZH917548 VJD917547:VJD917548 VSZ917547:VSZ917548 WCV917547:WCV917548 WMR917547:WMR917548 WWN917547:WWN917548 AF983083:AF983084 KB983083:KB983084 TX983083:TX983084 ADT983083:ADT983084 ANP983083:ANP983084 AXL983083:AXL983084 BHH983083:BHH983084 BRD983083:BRD983084 CAZ983083:CAZ983084 CKV983083:CKV983084 CUR983083:CUR983084 DEN983083:DEN983084 DOJ983083:DOJ983084 DYF983083:DYF983084 EIB983083:EIB983084 ERX983083:ERX983084 FBT983083:FBT983084 FLP983083:FLP983084 FVL983083:FVL983084 GFH983083:GFH983084 GPD983083:GPD983084 GYZ983083:GYZ983084 HIV983083:HIV983084 HSR983083:HSR983084 ICN983083:ICN983084 IMJ983083:IMJ983084 IWF983083:IWF983084 JGB983083:JGB983084 JPX983083:JPX983084 JZT983083:JZT983084 KJP983083:KJP983084 KTL983083:KTL983084 LDH983083:LDH983084 LND983083:LND983084 LWZ983083:LWZ983084 MGV983083:MGV983084 MQR983083:MQR983084 NAN983083:NAN983084 NKJ983083:NKJ983084 NUF983083:NUF983084 OEB983083:OEB983084 ONX983083:ONX983084 OXT983083:OXT983084 PHP983083:PHP983084 PRL983083:PRL983084 QBH983083:QBH983084 QLD983083:QLD983084 QUZ983083:QUZ983084 REV983083:REV983084 ROR983083:ROR983084 RYN983083:RYN983084 SIJ983083:SIJ983084 SSF983083:SSF983084 TCB983083:TCB983084 TLX983083:TLX983084 TVT983083:TVT983084 UFP983083:UFP983084 UPL983083:UPL983084 UZH983083:UZH983084 VJD983083:VJD983084 VSZ983083:VSZ983084 WCV983083:WCV983084 WMR983083:WMR983084 WWN983083:WWN983084 AD29 JZ29 TV29 ADR29 ANN29 AXJ29 BHF29 BRB29 CAX29 CKT29 CUP29 DEL29 DOH29 DYD29 EHZ29 ERV29 FBR29 FLN29 FVJ29 GFF29 GPB29 GYX29 HIT29 HSP29 ICL29 IMH29 IWD29 JFZ29 JPV29 JZR29 KJN29 KTJ29 LDF29 LNB29 LWX29 MGT29 MQP29 NAL29 NKH29 NUD29 ODZ29 ONV29 OXR29 PHN29 PRJ29 QBF29 QLB29 QUX29 RET29 ROP29 RYL29 SIH29 SSD29 TBZ29 TLV29 TVR29 UFN29 UPJ29 UZF29 VJB29 VSX29 WCT29 WMP29 WWL29 AD65563 JZ65563 TV65563 ADR65563 ANN65563 AXJ65563 BHF65563 BRB65563 CAX65563 CKT65563 CUP65563 DEL65563 DOH65563 DYD65563 EHZ65563 ERV65563 FBR65563 FLN65563 FVJ65563 GFF65563 GPB65563 GYX65563 HIT65563 HSP65563 ICL65563 IMH65563 IWD65563 JFZ65563 JPV65563 JZR65563 KJN65563 KTJ65563 LDF65563 LNB65563 LWX65563 MGT65563 MQP65563 NAL65563 NKH65563 NUD65563 ODZ65563 ONV65563 OXR65563 PHN65563 PRJ65563 QBF65563 QLB65563 QUX65563 RET65563 ROP65563 RYL65563 SIH65563 SSD65563 TBZ65563 TLV65563 TVR65563 UFN65563 UPJ65563 UZF65563 VJB65563 VSX65563 WCT65563 WMP65563 WWL65563 AD131099 JZ131099 TV131099 ADR131099 ANN131099 AXJ131099 BHF131099 BRB131099 CAX131099 CKT131099 CUP131099 DEL131099 DOH131099 DYD131099 EHZ131099 ERV131099 FBR131099 FLN131099 FVJ131099 GFF131099 GPB131099 GYX131099 HIT131099 HSP131099 ICL131099 IMH131099 IWD131099 JFZ131099 JPV131099 JZR131099 KJN131099 KTJ131099 LDF131099 LNB131099 LWX131099 MGT131099 MQP131099 NAL131099 NKH131099 NUD131099 ODZ131099 ONV131099 OXR131099 PHN131099 PRJ131099 QBF131099 QLB131099 QUX131099 RET131099 ROP131099 RYL131099 SIH131099 SSD131099 TBZ131099 TLV131099 TVR131099 UFN131099 UPJ131099 UZF131099 VJB131099 VSX131099 WCT131099 WMP131099 WWL131099 AD196635 JZ196635 TV196635 ADR196635 ANN196635 AXJ196635 BHF196635 BRB196635 CAX196635 CKT196635 CUP196635 DEL196635 DOH196635 DYD196635 EHZ196635 ERV196635 FBR196635 FLN196635 FVJ196635 GFF196635 GPB196635 GYX196635 HIT196635 HSP196635 ICL196635 IMH196635 IWD196635 JFZ196635 JPV196635 JZR196635 KJN196635 KTJ196635 LDF196635 LNB196635 LWX196635 MGT196635 MQP196635 NAL196635 NKH196635 NUD196635 ODZ196635 ONV196635 OXR196635 PHN196635 PRJ196635 QBF196635 QLB196635 QUX196635 RET196635 ROP196635 RYL196635 SIH196635 SSD196635 TBZ196635 TLV196635 TVR196635 UFN196635 UPJ196635 UZF196635 VJB196635 VSX196635 WCT196635 WMP196635 WWL196635 AD262171 JZ262171 TV262171 ADR262171 ANN262171 AXJ262171 BHF262171 BRB262171 CAX262171 CKT262171 CUP262171 DEL262171 DOH262171 DYD262171 EHZ262171 ERV262171 FBR262171 FLN262171 FVJ262171 GFF262171 GPB262171 GYX262171 HIT262171 HSP262171 ICL262171 IMH262171 IWD262171 JFZ262171 JPV262171 JZR262171 KJN262171 KTJ262171 LDF262171 LNB262171 LWX262171 MGT262171 MQP262171 NAL262171 NKH262171 NUD262171 ODZ262171 ONV262171 OXR262171 PHN262171 PRJ262171 QBF262171 QLB262171 QUX262171 RET262171 ROP262171 RYL262171 SIH262171 SSD262171 TBZ262171 TLV262171 TVR262171 UFN262171 UPJ262171 UZF262171 VJB262171 VSX262171 WCT262171 WMP262171 WWL262171 AD327707 JZ327707 TV327707 ADR327707 ANN327707 AXJ327707 BHF327707 BRB327707 CAX327707 CKT327707 CUP327707 DEL327707 DOH327707 DYD327707 EHZ327707 ERV327707 FBR327707 FLN327707 FVJ327707 GFF327707 GPB327707 GYX327707 HIT327707 HSP327707 ICL327707 IMH327707 IWD327707 JFZ327707 JPV327707 JZR327707 KJN327707 KTJ327707 LDF327707 LNB327707 LWX327707 MGT327707 MQP327707 NAL327707 NKH327707 NUD327707 ODZ327707 ONV327707 OXR327707 PHN327707 PRJ327707 QBF327707 QLB327707 QUX327707 RET327707 ROP327707 RYL327707 SIH327707 SSD327707 TBZ327707 TLV327707 TVR327707 UFN327707 UPJ327707 UZF327707 VJB327707 VSX327707 WCT327707 WMP327707 WWL327707 AD393243 JZ393243 TV393243 ADR393243 ANN393243 AXJ393243 BHF393243 BRB393243 CAX393243 CKT393243 CUP393243 DEL393243 DOH393243 DYD393243 EHZ393243 ERV393243 FBR393243 FLN393243 FVJ393243 GFF393243 GPB393243 GYX393243 HIT393243 HSP393243 ICL393243 IMH393243 IWD393243 JFZ393243 JPV393243 JZR393243 KJN393243 KTJ393243 LDF393243 LNB393243 LWX393243 MGT393243 MQP393243 NAL393243 NKH393243 NUD393243 ODZ393243 ONV393243 OXR393243 PHN393243 PRJ393243 QBF393243 QLB393243 QUX393243 RET393243 ROP393243 RYL393243 SIH393243 SSD393243 TBZ393243 TLV393243 TVR393243 UFN393243 UPJ393243 UZF393243 VJB393243 VSX393243 WCT393243 WMP393243 WWL393243 AD458779 JZ458779 TV458779 ADR458779 ANN458779 AXJ458779 BHF458779 BRB458779 CAX458779 CKT458779 CUP458779 DEL458779 DOH458779 DYD458779 EHZ458779 ERV458779 FBR458779 FLN458779 FVJ458779 GFF458779 GPB458779 GYX458779 HIT458779 HSP458779 ICL458779 IMH458779 IWD458779 JFZ458779 JPV458779 JZR458779 KJN458779 KTJ458779 LDF458779 LNB458779 LWX458779 MGT458779 MQP458779 NAL458779 NKH458779 NUD458779 ODZ458779 ONV458779 OXR458779 PHN458779 PRJ458779 QBF458779 QLB458779 QUX458779 RET458779 ROP458779 RYL458779 SIH458779 SSD458779 TBZ458779 TLV458779 TVR458779 UFN458779 UPJ458779 UZF458779 VJB458779 VSX458779 WCT458779 WMP458779 WWL458779 AD524315 JZ524315 TV524315 ADR524315 ANN524315 AXJ524315 BHF524315 BRB524315 CAX524315 CKT524315 CUP524315 DEL524315 DOH524315 DYD524315 EHZ524315 ERV524315 FBR524315 FLN524315 FVJ524315 GFF524315 GPB524315 GYX524315 HIT524315 HSP524315 ICL524315 IMH524315 IWD524315 JFZ524315 JPV524315 JZR524315 KJN524315 KTJ524315 LDF524315 LNB524315 LWX524315 MGT524315 MQP524315 NAL524315 NKH524315 NUD524315 ODZ524315 ONV524315 OXR524315 PHN524315 PRJ524315 QBF524315 QLB524315 QUX524315 RET524315 ROP524315 RYL524315 SIH524315 SSD524315 TBZ524315 TLV524315 TVR524315 UFN524315 UPJ524315 UZF524315 VJB524315 VSX524315 WCT524315 WMP524315 WWL524315 AD589851 JZ589851 TV589851 ADR589851 ANN589851 AXJ589851 BHF589851 BRB589851 CAX589851 CKT589851 CUP589851 DEL589851 DOH589851 DYD589851 EHZ589851 ERV589851 FBR589851 FLN589851 FVJ589851 GFF589851 GPB589851 GYX589851 HIT589851 HSP589851 ICL589851 IMH589851 IWD589851 JFZ589851 JPV589851 JZR589851 KJN589851 KTJ589851 LDF589851 LNB589851 LWX589851 MGT589851 MQP589851 NAL589851 NKH589851 NUD589851 ODZ589851 ONV589851 OXR589851 PHN589851 PRJ589851 QBF589851 QLB589851 QUX589851 RET589851 ROP589851 RYL589851 SIH589851 SSD589851 TBZ589851 TLV589851 TVR589851 UFN589851 UPJ589851 UZF589851 VJB589851 VSX589851 WCT589851 WMP589851 WWL589851 AD655387 JZ655387 TV655387 ADR655387 ANN655387 AXJ655387 BHF655387 BRB655387 CAX655387 CKT655387 CUP655387 DEL655387 DOH655387 DYD655387 EHZ655387 ERV655387 FBR655387 FLN655387 FVJ655387 GFF655387 GPB655387 GYX655387 HIT655387 HSP655387 ICL655387 IMH655387 IWD655387 JFZ655387 JPV655387 JZR655387 KJN655387 KTJ655387 LDF655387 LNB655387 LWX655387 MGT655387 MQP655387 NAL655387 NKH655387 NUD655387 ODZ655387 ONV655387 OXR655387 PHN655387 PRJ655387 QBF655387 QLB655387 QUX655387 RET655387 ROP655387 RYL655387 SIH655387 SSD655387 TBZ655387 TLV655387 TVR655387 UFN655387 UPJ655387 UZF655387 VJB655387 VSX655387 WCT655387 WMP655387 WWL655387 AD720923 JZ720923 TV720923 ADR720923 ANN720923 AXJ720923 BHF720923 BRB720923 CAX720923 CKT720923 CUP720923 DEL720923 DOH720923 DYD720923 EHZ720923 ERV720923 FBR720923 FLN720923 FVJ720923 GFF720923 GPB720923 GYX720923 HIT720923 HSP720923 ICL720923 IMH720923 IWD720923 JFZ720923 JPV720923 JZR720923 KJN720923 KTJ720923 LDF720923 LNB720923 LWX720923 MGT720923 MQP720923 NAL720923 NKH720923 NUD720923 ODZ720923 ONV720923 OXR720923 PHN720923 PRJ720923 QBF720923 QLB720923 QUX720923 RET720923 ROP720923 RYL720923 SIH720923 SSD720923 TBZ720923 TLV720923 TVR720923 UFN720923 UPJ720923 UZF720923 VJB720923 VSX720923 WCT720923 WMP720923 WWL720923 AD786459 JZ786459 TV786459 ADR786459 ANN786459 AXJ786459 BHF786459 BRB786459 CAX786459 CKT786459 CUP786459 DEL786459 DOH786459 DYD786459 EHZ786459 ERV786459 FBR786459 FLN786459 FVJ786459 GFF786459 GPB786459 GYX786459 HIT786459 HSP786459 ICL786459 IMH786459 IWD786459 JFZ786459 JPV786459 JZR786459 KJN786459 KTJ786459 LDF786459 LNB786459 LWX786459 MGT786459 MQP786459 NAL786459 NKH786459 NUD786459 ODZ786459 ONV786459 OXR786459 PHN786459 PRJ786459 QBF786459 QLB786459 QUX786459 RET786459 ROP786459 RYL786459 SIH786459 SSD786459 TBZ786459 TLV786459 TVR786459 UFN786459 UPJ786459 UZF786459 VJB786459 VSX786459 WCT786459 WMP786459 WWL786459 AD851995 JZ851995 TV851995 ADR851995 ANN851995 AXJ851995 BHF851995 BRB851995 CAX851995 CKT851995 CUP851995 DEL851995 DOH851995 DYD851995 EHZ851995 ERV851995 FBR851995 FLN851995 FVJ851995 GFF851995 GPB851995 GYX851995 HIT851995 HSP851995 ICL851995 IMH851995 IWD851995 JFZ851995 JPV851995 JZR851995 KJN851995 KTJ851995 LDF851995 LNB851995 LWX851995 MGT851995 MQP851995 NAL851995 NKH851995 NUD851995 ODZ851995 ONV851995 OXR851995 PHN851995 PRJ851995 QBF851995 QLB851995 QUX851995 RET851995 ROP851995 RYL851995 SIH851995 SSD851995 TBZ851995 TLV851995 TVR851995 UFN851995 UPJ851995 UZF851995 VJB851995 VSX851995 WCT851995 WMP851995 WWL851995 AD917531 JZ917531 TV917531 ADR917531 ANN917531 AXJ917531 BHF917531 BRB917531 CAX917531 CKT917531 CUP917531 DEL917531 DOH917531 DYD917531 EHZ917531 ERV917531 FBR917531 FLN917531 FVJ917531 GFF917531 GPB917531 GYX917531 HIT917531 HSP917531 ICL917531 IMH917531 IWD917531 JFZ917531 JPV917531 JZR917531 KJN917531 KTJ917531 LDF917531 LNB917531 LWX917531 MGT917531 MQP917531 NAL917531 NKH917531 NUD917531 ODZ917531 ONV917531 OXR917531 PHN917531 PRJ917531 QBF917531 QLB917531 QUX917531 RET917531 ROP917531 RYL917531 SIH917531 SSD917531 TBZ917531 TLV917531 TVR917531 UFN917531 UPJ917531 UZF917531 VJB917531 VSX917531 WCT917531 WMP917531 WWL917531 AD983067 JZ983067 TV983067 ADR983067 ANN983067 AXJ983067 BHF983067 BRB983067 CAX983067 CKT983067 CUP983067 DEL983067 DOH983067 DYD983067 EHZ983067 ERV983067 FBR983067 FLN983067 FVJ983067 GFF983067 GPB983067 GYX983067 HIT983067 HSP983067 ICL983067 IMH983067 IWD983067 JFZ983067 JPV983067 JZR983067 KJN983067 KTJ983067 LDF983067 LNB983067 LWX983067 MGT983067 MQP983067 NAL983067 NKH983067 NUD983067 ODZ983067 ONV983067 OXR983067 PHN983067 PRJ983067 QBF983067 QLB983067 QUX983067 RET983067 ROP983067 RYL983067 SIH983067 SSD983067 TBZ983067 TLV983067 TVR983067 UFN983067 UPJ983067 UZF983067 VJB983067 VSX983067 WCT983067 WMP983067 WWL983067 AD53:AD56 JZ53:JZ56 TV53:TV56 ADR53:ADR56 ANN53:ANN56 AXJ53:AXJ56 BHF53:BHF56 BRB53:BRB56 CAX53:CAX56 CKT53:CKT56 CUP53:CUP56 DEL53:DEL56 DOH53:DOH56 DYD53:DYD56 EHZ53:EHZ56 ERV53:ERV56 FBR53:FBR56 FLN53:FLN56 FVJ53:FVJ56 GFF53:GFF56 GPB53:GPB56 GYX53:GYX56 HIT53:HIT56 HSP53:HSP56 ICL53:ICL56 IMH53:IMH56 IWD53:IWD56 JFZ53:JFZ56 JPV53:JPV56 JZR53:JZR56 KJN53:KJN56 KTJ53:KTJ56 LDF53:LDF56 LNB53:LNB56 LWX53:LWX56 MGT53:MGT56 MQP53:MQP56 NAL53:NAL56 NKH53:NKH56 NUD53:NUD56 ODZ53:ODZ56 ONV53:ONV56 OXR53:OXR56 PHN53:PHN56 PRJ53:PRJ56 QBF53:QBF56 QLB53:QLB56 QUX53:QUX56 RET53:RET56 ROP53:ROP56 RYL53:RYL56 SIH53:SIH56 SSD53:SSD56 TBZ53:TBZ56 TLV53:TLV56 TVR53:TVR56 UFN53:UFN56 UPJ53:UPJ56 UZF53:UZF56 VJB53:VJB56 VSX53:VSX56 WCT53:WCT56 WMP53:WMP56 WWL53:WWL56 AD65587:AD65590 JZ65587:JZ65590 TV65587:TV65590 ADR65587:ADR65590 ANN65587:ANN65590 AXJ65587:AXJ65590 BHF65587:BHF65590 BRB65587:BRB65590 CAX65587:CAX65590 CKT65587:CKT65590 CUP65587:CUP65590 DEL65587:DEL65590 DOH65587:DOH65590 DYD65587:DYD65590 EHZ65587:EHZ65590 ERV65587:ERV65590 FBR65587:FBR65590 FLN65587:FLN65590 FVJ65587:FVJ65590 GFF65587:GFF65590 GPB65587:GPB65590 GYX65587:GYX65590 HIT65587:HIT65590 HSP65587:HSP65590 ICL65587:ICL65590 IMH65587:IMH65590 IWD65587:IWD65590 JFZ65587:JFZ65590 JPV65587:JPV65590 JZR65587:JZR65590 KJN65587:KJN65590 KTJ65587:KTJ65590 LDF65587:LDF65590 LNB65587:LNB65590 LWX65587:LWX65590 MGT65587:MGT65590 MQP65587:MQP65590 NAL65587:NAL65590 NKH65587:NKH65590 NUD65587:NUD65590 ODZ65587:ODZ65590 ONV65587:ONV65590 OXR65587:OXR65590 PHN65587:PHN65590 PRJ65587:PRJ65590 QBF65587:QBF65590 QLB65587:QLB65590 QUX65587:QUX65590 RET65587:RET65590 ROP65587:ROP65590 RYL65587:RYL65590 SIH65587:SIH65590 SSD65587:SSD65590 TBZ65587:TBZ65590 TLV65587:TLV65590 TVR65587:TVR65590 UFN65587:UFN65590 UPJ65587:UPJ65590 UZF65587:UZF65590 VJB65587:VJB65590 VSX65587:VSX65590 WCT65587:WCT65590 WMP65587:WMP65590 WWL65587:WWL65590 AD131123:AD131126 JZ131123:JZ131126 TV131123:TV131126 ADR131123:ADR131126 ANN131123:ANN131126 AXJ131123:AXJ131126 BHF131123:BHF131126 BRB131123:BRB131126 CAX131123:CAX131126 CKT131123:CKT131126 CUP131123:CUP131126 DEL131123:DEL131126 DOH131123:DOH131126 DYD131123:DYD131126 EHZ131123:EHZ131126 ERV131123:ERV131126 FBR131123:FBR131126 FLN131123:FLN131126 FVJ131123:FVJ131126 GFF131123:GFF131126 GPB131123:GPB131126 GYX131123:GYX131126 HIT131123:HIT131126 HSP131123:HSP131126 ICL131123:ICL131126 IMH131123:IMH131126 IWD131123:IWD131126 JFZ131123:JFZ131126 JPV131123:JPV131126 JZR131123:JZR131126 KJN131123:KJN131126 KTJ131123:KTJ131126 LDF131123:LDF131126 LNB131123:LNB131126 LWX131123:LWX131126 MGT131123:MGT131126 MQP131123:MQP131126 NAL131123:NAL131126 NKH131123:NKH131126 NUD131123:NUD131126 ODZ131123:ODZ131126 ONV131123:ONV131126 OXR131123:OXR131126 PHN131123:PHN131126 PRJ131123:PRJ131126 QBF131123:QBF131126 QLB131123:QLB131126 QUX131123:QUX131126 RET131123:RET131126 ROP131123:ROP131126 RYL131123:RYL131126 SIH131123:SIH131126 SSD131123:SSD131126 TBZ131123:TBZ131126 TLV131123:TLV131126 TVR131123:TVR131126 UFN131123:UFN131126 UPJ131123:UPJ131126 UZF131123:UZF131126 VJB131123:VJB131126 VSX131123:VSX131126 WCT131123:WCT131126 WMP131123:WMP131126 WWL131123:WWL131126 AD196659:AD196662 JZ196659:JZ196662 TV196659:TV196662 ADR196659:ADR196662 ANN196659:ANN196662 AXJ196659:AXJ196662 BHF196659:BHF196662 BRB196659:BRB196662 CAX196659:CAX196662 CKT196659:CKT196662 CUP196659:CUP196662 DEL196659:DEL196662 DOH196659:DOH196662 DYD196659:DYD196662 EHZ196659:EHZ196662 ERV196659:ERV196662 FBR196659:FBR196662 FLN196659:FLN196662 FVJ196659:FVJ196662 GFF196659:GFF196662 GPB196659:GPB196662 GYX196659:GYX196662 HIT196659:HIT196662 HSP196659:HSP196662 ICL196659:ICL196662 IMH196659:IMH196662 IWD196659:IWD196662 JFZ196659:JFZ196662 JPV196659:JPV196662 JZR196659:JZR196662 KJN196659:KJN196662 KTJ196659:KTJ196662 LDF196659:LDF196662 LNB196659:LNB196662 LWX196659:LWX196662 MGT196659:MGT196662 MQP196659:MQP196662 NAL196659:NAL196662 NKH196659:NKH196662 NUD196659:NUD196662 ODZ196659:ODZ196662 ONV196659:ONV196662 OXR196659:OXR196662 PHN196659:PHN196662 PRJ196659:PRJ196662 QBF196659:QBF196662 QLB196659:QLB196662 QUX196659:QUX196662 RET196659:RET196662 ROP196659:ROP196662 RYL196659:RYL196662 SIH196659:SIH196662 SSD196659:SSD196662 TBZ196659:TBZ196662 TLV196659:TLV196662 TVR196659:TVR196662 UFN196659:UFN196662 UPJ196659:UPJ196662 UZF196659:UZF196662 VJB196659:VJB196662 VSX196659:VSX196662 WCT196659:WCT196662 WMP196659:WMP196662 WWL196659:WWL196662 AD262195:AD262198 JZ262195:JZ262198 TV262195:TV262198 ADR262195:ADR262198 ANN262195:ANN262198 AXJ262195:AXJ262198 BHF262195:BHF262198 BRB262195:BRB262198 CAX262195:CAX262198 CKT262195:CKT262198 CUP262195:CUP262198 DEL262195:DEL262198 DOH262195:DOH262198 DYD262195:DYD262198 EHZ262195:EHZ262198 ERV262195:ERV262198 FBR262195:FBR262198 FLN262195:FLN262198 FVJ262195:FVJ262198 GFF262195:GFF262198 GPB262195:GPB262198 GYX262195:GYX262198 HIT262195:HIT262198 HSP262195:HSP262198 ICL262195:ICL262198 IMH262195:IMH262198 IWD262195:IWD262198 JFZ262195:JFZ262198 JPV262195:JPV262198 JZR262195:JZR262198 KJN262195:KJN262198 KTJ262195:KTJ262198 LDF262195:LDF262198 LNB262195:LNB262198 LWX262195:LWX262198 MGT262195:MGT262198 MQP262195:MQP262198 NAL262195:NAL262198 NKH262195:NKH262198 NUD262195:NUD262198 ODZ262195:ODZ262198 ONV262195:ONV262198 OXR262195:OXR262198 PHN262195:PHN262198 PRJ262195:PRJ262198 QBF262195:QBF262198 QLB262195:QLB262198 QUX262195:QUX262198 RET262195:RET262198 ROP262195:ROP262198 RYL262195:RYL262198 SIH262195:SIH262198 SSD262195:SSD262198 TBZ262195:TBZ262198 TLV262195:TLV262198 TVR262195:TVR262198 UFN262195:UFN262198 UPJ262195:UPJ262198 UZF262195:UZF262198 VJB262195:VJB262198 VSX262195:VSX262198 WCT262195:WCT262198 WMP262195:WMP262198 WWL262195:WWL262198 AD327731:AD327734 JZ327731:JZ327734 TV327731:TV327734 ADR327731:ADR327734 ANN327731:ANN327734 AXJ327731:AXJ327734 BHF327731:BHF327734 BRB327731:BRB327734 CAX327731:CAX327734 CKT327731:CKT327734 CUP327731:CUP327734 DEL327731:DEL327734 DOH327731:DOH327734 DYD327731:DYD327734 EHZ327731:EHZ327734 ERV327731:ERV327734 FBR327731:FBR327734 FLN327731:FLN327734 FVJ327731:FVJ327734 GFF327731:GFF327734 GPB327731:GPB327734 GYX327731:GYX327734 HIT327731:HIT327734 HSP327731:HSP327734 ICL327731:ICL327734 IMH327731:IMH327734 IWD327731:IWD327734 JFZ327731:JFZ327734 JPV327731:JPV327734 JZR327731:JZR327734 KJN327731:KJN327734 KTJ327731:KTJ327734 LDF327731:LDF327734 LNB327731:LNB327734 LWX327731:LWX327734 MGT327731:MGT327734 MQP327731:MQP327734 NAL327731:NAL327734 NKH327731:NKH327734 NUD327731:NUD327734 ODZ327731:ODZ327734 ONV327731:ONV327734 OXR327731:OXR327734 PHN327731:PHN327734 PRJ327731:PRJ327734 QBF327731:QBF327734 QLB327731:QLB327734 QUX327731:QUX327734 RET327731:RET327734 ROP327731:ROP327734 RYL327731:RYL327734 SIH327731:SIH327734 SSD327731:SSD327734 TBZ327731:TBZ327734 TLV327731:TLV327734 TVR327731:TVR327734 UFN327731:UFN327734 UPJ327731:UPJ327734 UZF327731:UZF327734 VJB327731:VJB327734 VSX327731:VSX327734 WCT327731:WCT327734 WMP327731:WMP327734 WWL327731:WWL327734 AD393267:AD393270 JZ393267:JZ393270 TV393267:TV393270 ADR393267:ADR393270 ANN393267:ANN393270 AXJ393267:AXJ393270 BHF393267:BHF393270 BRB393267:BRB393270 CAX393267:CAX393270 CKT393267:CKT393270 CUP393267:CUP393270 DEL393267:DEL393270 DOH393267:DOH393270 DYD393267:DYD393270 EHZ393267:EHZ393270 ERV393267:ERV393270 FBR393267:FBR393270 FLN393267:FLN393270 FVJ393267:FVJ393270 GFF393267:GFF393270 GPB393267:GPB393270 GYX393267:GYX393270 HIT393267:HIT393270 HSP393267:HSP393270 ICL393267:ICL393270 IMH393267:IMH393270 IWD393267:IWD393270 JFZ393267:JFZ393270 JPV393267:JPV393270 JZR393267:JZR393270 KJN393267:KJN393270 KTJ393267:KTJ393270 LDF393267:LDF393270 LNB393267:LNB393270 LWX393267:LWX393270 MGT393267:MGT393270 MQP393267:MQP393270 NAL393267:NAL393270 NKH393267:NKH393270 NUD393267:NUD393270 ODZ393267:ODZ393270 ONV393267:ONV393270 OXR393267:OXR393270 PHN393267:PHN393270 PRJ393267:PRJ393270 QBF393267:QBF393270 QLB393267:QLB393270 QUX393267:QUX393270 RET393267:RET393270 ROP393267:ROP393270 RYL393267:RYL393270 SIH393267:SIH393270 SSD393267:SSD393270 TBZ393267:TBZ393270 TLV393267:TLV393270 TVR393267:TVR393270 UFN393267:UFN393270 UPJ393267:UPJ393270 UZF393267:UZF393270 VJB393267:VJB393270 VSX393267:VSX393270 WCT393267:WCT393270 WMP393267:WMP393270 WWL393267:WWL393270 AD458803:AD458806 JZ458803:JZ458806 TV458803:TV458806 ADR458803:ADR458806 ANN458803:ANN458806 AXJ458803:AXJ458806 BHF458803:BHF458806 BRB458803:BRB458806 CAX458803:CAX458806 CKT458803:CKT458806 CUP458803:CUP458806 DEL458803:DEL458806 DOH458803:DOH458806 DYD458803:DYD458806 EHZ458803:EHZ458806 ERV458803:ERV458806 FBR458803:FBR458806 FLN458803:FLN458806 FVJ458803:FVJ458806 GFF458803:GFF458806 GPB458803:GPB458806 GYX458803:GYX458806 HIT458803:HIT458806 HSP458803:HSP458806 ICL458803:ICL458806 IMH458803:IMH458806 IWD458803:IWD458806 JFZ458803:JFZ458806 JPV458803:JPV458806 JZR458803:JZR458806 KJN458803:KJN458806 KTJ458803:KTJ458806 LDF458803:LDF458806 LNB458803:LNB458806 LWX458803:LWX458806 MGT458803:MGT458806 MQP458803:MQP458806 NAL458803:NAL458806 NKH458803:NKH458806 NUD458803:NUD458806 ODZ458803:ODZ458806 ONV458803:ONV458806 OXR458803:OXR458806 PHN458803:PHN458806 PRJ458803:PRJ458806 QBF458803:QBF458806 QLB458803:QLB458806 QUX458803:QUX458806 RET458803:RET458806 ROP458803:ROP458806 RYL458803:RYL458806 SIH458803:SIH458806 SSD458803:SSD458806 TBZ458803:TBZ458806 TLV458803:TLV458806 TVR458803:TVR458806 UFN458803:UFN458806 UPJ458803:UPJ458806 UZF458803:UZF458806 VJB458803:VJB458806 VSX458803:VSX458806 WCT458803:WCT458806 WMP458803:WMP458806 WWL458803:WWL458806 AD524339:AD524342 JZ524339:JZ524342 TV524339:TV524342 ADR524339:ADR524342 ANN524339:ANN524342 AXJ524339:AXJ524342 BHF524339:BHF524342 BRB524339:BRB524342 CAX524339:CAX524342 CKT524339:CKT524342 CUP524339:CUP524342 DEL524339:DEL524342 DOH524339:DOH524342 DYD524339:DYD524342 EHZ524339:EHZ524342 ERV524339:ERV524342 FBR524339:FBR524342 FLN524339:FLN524342 FVJ524339:FVJ524342 GFF524339:GFF524342 GPB524339:GPB524342 GYX524339:GYX524342 HIT524339:HIT524342 HSP524339:HSP524342 ICL524339:ICL524342 IMH524339:IMH524342 IWD524339:IWD524342 JFZ524339:JFZ524342 JPV524339:JPV524342 JZR524339:JZR524342 KJN524339:KJN524342 KTJ524339:KTJ524342 LDF524339:LDF524342 LNB524339:LNB524342 LWX524339:LWX524342 MGT524339:MGT524342 MQP524339:MQP524342 NAL524339:NAL524342 NKH524339:NKH524342 NUD524339:NUD524342 ODZ524339:ODZ524342 ONV524339:ONV524342 OXR524339:OXR524342 PHN524339:PHN524342 PRJ524339:PRJ524342 QBF524339:QBF524342 QLB524339:QLB524342 QUX524339:QUX524342 RET524339:RET524342 ROP524339:ROP524342 RYL524339:RYL524342 SIH524339:SIH524342 SSD524339:SSD524342 TBZ524339:TBZ524342 TLV524339:TLV524342 TVR524339:TVR524342 UFN524339:UFN524342 UPJ524339:UPJ524342 UZF524339:UZF524342 VJB524339:VJB524342 VSX524339:VSX524342 WCT524339:WCT524342 WMP524339:WMP524342 WWL524339:WWL524342 AD589875:AD589878 JZ589875:JZ589878 TV589875:TV589878 ADR589875:ADR589878 ANN589875:ANN589878 AXJ589875:AXJ589878 BHF589875:BHF589878 BRB589875:BRB589878 CAX589875:CAX589878 CKT589875:CKT589878 CUP589875:CUP589878 DEL589875:DEL589878 DOH589875:DOH589878 DYD589875:DYD589878 EHZ589875:EHZ589878 ERV589875:ERV589878 FBR589875:FBR589878 FLN589875:FLN589878 FVJ589875:FVJ589878 GFF589875:GFF589878 GPB589875:GPB589878 GYX589875:GYX589878 HIT589875:HIT589878 HSP589875:HSP589878 ICL589875:ICL589878 IMH589875:IMH589878 IWD589875:IWD589878 JFZ589875:JFZ589878 JPV589875:JPV589878 JZR589875:JZR589878 KJN589875:KJN589878 KTJ589875:KTJ589878 LDF589875:LDF589878 LNB589875:LNB589878 LWX589875:LWX589878 MGT589875:MGT589878 MQP589875:MQP589878 NAL589875:NAL589878 NKH589875:NKH589878 NUD589875:NUD589878 ODZ589875:ODZ589878 ONV589875:ONV589878 OXR589875:OXR589878 PHN589875:PHN589878 PRJ589875:PRJ589878 QBF589875:QBF589878 QLB589875:QLB589878 QUX589875:QUX589878 RET589875:RET589878 ROP589875:ROP589878 RYL589875:RYL589878 SIH589875:SIH589878 SSD589875:SSD589878 TBZ589875:TBZ589878 TLV589875:TLV589878 TVR589875:TVR589878 UFN589875:UFN589878 UPJ589875:UPJ589878 UZF589875:UZF589878 VJB589875:VJB589878 VSX589875:VSX589878 WCT589875:WCT589878 WMP589875:WMP589878 WWL589875:WWL589878 AD655411:AD655414 JZ655411:JZ655414 TV655411:TV655414 ADR655411:ADR655414 ANN655411:ANN655414 AXJ655411:AXJ655414 BHF655411:BHF655414 BRB655411:BRB655414 CAX655411:CAX655414 CKT655411:CKT655414 CUP655411:CUP655414 DEL655411:DEL655414 DOH655411:DOH655414 DYD655411:DYD655414 EHZ655411:EHZ655414 ERV655411:ERV655414 FBR655411:FBR655414 FLN655411:FLN655414 FVJ655411:FVJ655414 GFF655411:GFF655414 GPB655411:GPB655414 GYX655411:GYX655414 HIT655411:HIT655414 HSP655411:HSP655414 ICL655411:ICL655414 IMH655411:IMH655414 IWD655411:IWD655414 JFZ655411:JFZ655414 JPV655411:JPV655414 JZR655411:JZR655414 KJN655411:KJN655414 KTJ655411:KTJ655414 LDF655411:LDF655414 LNB655411:LNB655414 LWX655411:LWX655414 MGT655411:MGT655414 MQP655411:MQP655414 NAL655411:NAL655414 NKH655411:NKH655414 NUD655411:NUD655414 ODZ655411:ODZ655414 ONV655411:ONV655414 OXR655411:OXR655414 PHN655411:PHN655414 PRJ655411:PRJ655414 QBF655411:QBF655414 QLB655411:QLB655414 QUX655411:QUX655414 RET655411:RET655414 ROP655411:ROP655414 RYL655411:RYL655414 SIH655411:SIH655414 SSD655411:SSD655414 TBZ655411:TBZ655414 TLV655411:TLV655414 TVR655411:TVR655414 UFN655411:UFN655414 UPJ655411:UPJ655414 UZF655411:UZF655414 VJB655411:VJB655414 VSX655411:VSX655414 WCT655411:WCT655414 WMP655411:WMP655414 WWL655411:WWL655414 AD720947:AD720950 JZ720947:JZ720950 TV720947:TV720950 ADR720947:ADR720950 ANN720947:ANN720950 AXJ720947:AXJ720950 BHF720947:BHF720950 BRB720947:BRB720950 CAX720947:CAX720950 CKT720947:CKT720950 CUP720947:CUP720950 DEL720947:DEL720950 DOH720947:DOH720950 DYD720947:DYD720950 EHZ720947:EHZ720950 ERV720947:ERV720950 FBR720947:FBR720950 FLN720947:FLN720950 FVJ720947:FVJ720950 GFF720947:GFF720950 GPB720947:GPB720950 GYX720947:GYX720950 HIT720947:HIT720950 HSP720947:HSP720950 ICL720947:ICL720950 IMH720947:IMH720950 IWD720947:IWD720950 JFZ720947:JFZ720950 JPV720947:JPV720950 JZR720947:JZR720950 KJN720947:KJN720950 KTJ720947:KTJ720950 LDF720947:LDF720950 LNB720947:LNB720950 LWX720947:LWX720950 MGT720947:MGT720950 MQP720947:MQP720950 NAL720947:NAL720950 NKH720947:NKH720950 NUD720947:NUD720950 ODZ720947:ODZ720950 ONV720947:ONV720950 OXR720947:OXR720950 PHN720947:PHN720950 PRJ720947:PRJ720950 QBF720947:QBF720950 QLB720947:QLB720950 QUX720947:QUX720950 RET720947:RET720950 ROP720947:ROP720950 RYL720947:RYL720950 SIH720947:SIH720950 SSD720947:SSD720950 TBZ720947:TBZ720950 TLV720947:TLV720950 TVR720947:TVR720950 UFN720947:UFN720950 UPJ720947:UPJ720950 UZF720947:UZF720950 VJB720947:VJB720950 VSX720947:VSX720950 WCT720947:WCT720950 WMP720947:WMP720950 WWL720947:WWL720950 AD786483:AD786486 JZ786483:JZ786486 TV786483:TV786486 ADR786483:ADR786486 ANN786483:ANN786486 AXJ786483:AXJ786486 BHF786483:BHF786486 BRB786483:BRB786486 CAX786483:CAX786486 CKT786483:CKT786486 CUP786483:CUP786486 DEL786483:DEL786486 DOH786483:DOH786486 DYD786483:DYD786486 EHZ786483:EHZ786486 ERV786483:ERV786486 FBR786483:FBR786486 FLN786483:FLN786486 FVJ786483:FVJ786486 GFF786483:GFF786486 GPB786483:GPB786486 GYX786483:GYX786486 HIT786483:HIT786486 HSP786483:HSP786486 ICL786483:ICL786486 IMH786483:IMH786486 IWD786483:IWD786486 JFZ786483:JFZ786486 JPV786483:JPV786486 JZR786483:JZR786486 KJN786483:KJN786486 KTJ786483:KTJ786486 LDF786483:LDF786486 LNB786483:LNB786486 LWX786483:LWX786486 MGT786483:MGT786486 MQP786483:MQP786486 NAL786483:NAL786486 NKH786483:NKH786486 NUD786483:NUD786486 ODZ786483:ODZ786486 ONV786483:ONV786486 OXR786483:OXR786486 PHN786483:PHN786486 PRJ786483:PRJ786486 QBF786483:QBF786486 QLB786483:QLB786486 QUX786483:QUX786486 RET786483:RET786486 ROP786483:ROP786486 RYL786483:RYL786486 SIH786483:SIH786486 SSD786483:SSD786486 TBZ786483:TBZ786486 TLV786483:TLV786486 TVR786483:TVR786486 UFN786483:UFN786486 UPJ786483:UPJ786486 UZF786483:UZF786486 VJB786483:VJB786486 VSX786483:VSX786486 WCT786483:WCT786486 WMP786483:WMP786486 WWL786483:WWL786486 AD852019:AD852022 JZ852019:JZ852022 TV852019:TV852022 ADR852019:ADR852022 ANN852019:ANN852022 AXJ852019:AXJ852022 BHF852019:BHF852022 BRB852019:BRB852022 CAX852019:CAX852022 CKT852019:CKT852022 CUP852019:CUP852022 DEL852019:DEL852022 DOH852019:DOH852022 DYD852019:DYD852022 EHZ852019:EHZ852022 ERV852019:ERV852022 FBR852019:FBR852022 FLN852019:FLN852022 FVJ852019:FVJ852022 GFF852019:GFF852022 GPB852019:GPB852022 GYX852019:GYX852022 HIT852019:HIT852022 HSP852019:HSP852022 ICL852019:ICL852022 IMH852019:IMH852022 IWD852019:IWD852022 JFZ852019:JFZ852022 JPV852019:JPV852022 JZR852019:JZR852022 KJN852019:KJN852022 KTJ852019:KTJ852022 LDF852019:LDF852022 LNB852019:LNB852022 LWX852019:LWX852022 MGT852019:MGT852022 MQP852019:MQP852022 NAL852019:NAL852022 NKH852019:NKH852022 NUD852019:NUD852022 ODZ852019:ODZ852022 ONV852019:ONV852022 OXR852019:OXR852022 PHN852019:PHN852022 PRJ852019:PRJ852022 QBF852019:QBF852022 QLB852019:QLB852022 QUX852019:QUX852022 RET852019:RET852022 ROP852019:ROP852022 RYL852019:RYL852022 SIH852019:SIH852022 SSD852019:SSD852022 TBZ852019:TBZ852022 TLV852019:TLV852022 TVR852019:TVR852022 UFN852019:UFN852022 UPJ852019:UPJ852022 UZF852019:UZF852022 VJB852019:VJB852022 VSX852019:VSX852022 WCT852019:WCT852022 WMP852019:WMP852022 WWL852019:WWL852022 AD917555:AD917558 JZ917555:JZ917558 TV917555:TV917558 ADR917555:ADR917558 ANN917555:ANN917558 AXJ917555:AXJ917558 BHF917555:BHF917558 BRB917555:BRB917558 CAX917555:CAX917558 CKT917555:CKT917558 CUP917555:CUP917558 DEL917555:DEL917558 DOH917555:DOH917558 DYD917555:DYD917558 EHZ917555:EHZ917558 ERV917555:ERV917558 FBR917555:FBR917558 FLN917555:FLN917558 FVJ917555:FVJ917558 GFF917555:GFF917558 GPB917555:GPB917558 GYX917555:GYX917558 HIT917555:HIT917558 HSP917555:HSP917558 ICL917555:ICL917558 IMH917555:IMH917558 IWD917555:IWD917558 JFZ917555:JFZ917558 JPV917555:JPV917558 JZR917555:JZR917558 KJN917555:KJN917558 KTJ917555:KTJ917558 LDF917555:LDF917558 LNB917555:LNB917558 LWX917555:LWX917558 MGT917555:MGT917558 MQP917555:MQP917558 NAL917555:NAL917558 NKH917555:NKH917558 NUD917555:NUD917558 ODZ917555:ODZ917558 ONV917555:ONV917558 OXR917555:OXR917558 PHN917555:PHN917558 PRJ917555:PRJ917558 QBF917555:QBF917558 QLB917555:QLB917558 QUX917555:QUX917558 RET917555:RET917558 ROP917555:ROP917558 RYL917555:RYL917558 SIH917555:SIH917558 SSD917555:SSD917558 TBZ917555:TBZ917558 TLV917555:TLV917558 TVR917555:TVR917558 UFN917555:UFN917558 UPJ917555:UPJ917558 UZF917555:UZF917558 VJB917555:VJB917558 VSX917555:VSX917558 WCT917555:WCT917558 WMP917555:WMP917558 WWL917555:WWL917558 AD983091:AD983094 JZ983091:JZ983094 TV983091:TV983094 ADR983091:ADR983094 ANN983091:ANN983094 AXJ983091:AXJ983094 BHF983091:BHF983094 BRB983091:BRB983094 CAX983091:CAX983094 CKT983091:CKT983094 CUP983091:CUP983094 DEL983091:DEL983094 DOH983091:DOH983094 DYD983091:DYD983094 EHZ983091:EHZ983094 ERV983091:ERV983094 FBR983091:FBR983094 FLN983091:FLN983094 FVJ983091:FVJ983094 GFF983091:GFF983094 GPB983091:GPB983094 GYX983091:GYX983094 HIT983091:HIT983094 HSP983091:HSP983094 ICL983091:ICL983094 IMH983091:IMH983094 IWD983091:IWD983094 JFZ983091:JFZ983094 JPV983091:JPV983094 JZR983091:JZR983094 KJN983091:KJN983094 KTJ983091:KTJ983094 LDF983091:LDF983094 LNB983091:LNB983094 LWX983091:LWX983094 MGT983091:MGT983094 MQP983091:MQP983094 NAL983091:NAL983094 NKH983091:NKH983094 NUD983091:NUD983094 ODZ983091:ODZ983094 ONV983091:ONV983094 OXR983091:OXR983094 PHN983091:PHN983094 PRJ983091:PRJ983094 QBF983091:QBF983094 QLB983091:QLB983094 QUX983091:QUX983094 RET983091:RET983094 ROP983091:ROP983094 RYL983091:RYL983094 SIH983091:SIH983094 SSD983091:SSD983094 TBZ983091:TBZ983094 TLV983091:TLV983094 TVR983091:TVR983094 UFN983091:UFN983094 UPJ983091:UPJ983094 UZF983091:UZF983094 VJB983091:VJB983094 VSX983091:VSX983094 WCT983091:WCT983094 WMP983091:WMP983094 WWL983091:WWL983094 AF53:AF56 KB53:KB56 TX53:TX56 ADT53:ADT56 ANP53:ANP56 AXL53:AXL56 BHH53:BHH56 BRD53:BRD56 CAZ53:CAZ56 CKV53:CKV56 CUR53:CUR56 DEN53:DEN56 DOJ53:DOJ56 DYF53:DYF56 EIB53:EIB56 ERX53:ERX56 FBT53:FBT56 FLP53:FLP56 FVL53:FVL56 GFH53:GFH56 GPD53:GPD56 GYZ53:GYZ56 HIV53:HIV56 HSR53:HSR56 ICN53:ICN56 IMJ53:IMJ56 IWF53:IWF56 JGB53:JGB56 JPX53:JPX56 JZT53:JZT56 KJP53:KJP56 KTL53:KTL56 LDH53:LDH56 LND53:LND56 LWZ53:LWZ56 MGV53:MGV56 MQR53:MQR56 NAN53:NAN56 NKJ53:NKJ56 NUF53:NUF56 OEB53:OEB56 ONX53:ONX56 OXT53:OXT56 PHP53:PHP56 PRL53:PRL56 QBH53:QBH56 QLD53:QLD56 QUZ53:QUZ56 REV53:REV56 ROR53:ROR56 RYN53:RYN56 SIJ53:SIJ56 SSF53:SSF56 TCB53:TCB56 TLX53:TLX56 TVT53:TVT56 UFP53:UFP56 UPL53:UPL56 UZH53:UZH56 VJD53:VJD56 VSZ53:VSZ56 WCV53:WCV56 WMR53:WMR56 WWN53:WWN56 AF65587:AF65590 KB65587:KB65590 TX65587:TX65590 ADT65587:ADT65590 ANP65587:ANP65590 AXL65587:AXL65590 BHH65587:BHH65590 BRD65587:BRD65590 CAZ65587:CAZ65590 CKV65587:CKV65590 CUR65587:CUR65590 DEN65587:DEN65590 DOJ65587:DOJ65590 DYF65587:DYF65590 EIB65587:EIB65590 ERX65587:ERX65590 FBT65587:FBT65590 FLP65587:FLP65590 FVL65587:FVL65590 GFH65587:GFH65590 GPD65587:GPD65590 GYZ65587:GYZ65590 HIV65587:HIV65590 HSR65587:HSR65590 ICN65587:ICN65590 IMJ65587:IMJ65590 IWF65587:IWF65590 JGB65587:JGB65590 JPX65587:JPX65590 JZT65587:JZT65590 KJP65587:KJP65590 KTL65587:KTL65590 LDH65587:LDH65590 LND65587:LND65590 LWZ65587:LWZ65590 MGV65587:MGV65590 MQR65587:MQR65590 NAN65587:NAN65590 NKJ65587:NKJ65590 NUF65587:NUF65590 OEB65587:OEB65590 ONX65587:ONX65590 OXT65587:OXT65590 PHP65587:PHP65590 PRL65587:PRL65590 QBH65587:QBH65590 QLD65587:QLD65590 QUZ65587:QUZ65590 REV65587:REV65590 ROR65587:ROR65590 RYN65587:RYN65590 SIJ65587:SIJ65590 SSF65587:SSF65590 TCB65587:TCB65590 TLX65587:TLX65590 TVT65587:TVT65590 UFP65587:UFP65590 UPL65587:UPL65590 UZH65587:UZH65590 VJD65587:VJD65590 VSZ65587:VSZ65590 WCV65587:WCV65590 WMR65587:WMR65590 WWN65587:WWN65590 AF131123:AF131126 KB131123:KB131126 TX131123:TX131126 ADT131123:ADT131126 ANP131123:ANP131126 AXL131123:AXL131126 BHH131123:BHH131126 BRD131123:BRD131126 CAZ131123:CAZ131126 CKV131123:CKV131126 CUR131123:CUR131126 DEN131123:DEN131126 DOJ131123:DOJ131126 DYF131123:DYF131126 EIB131123:EIB131126 ERX131123:ERX131126 FBT131123:FBT131126 FLP131123:FLP131126 FVL131123:FVL131126 GFH131123:GFH131126 GPD131123:GPD131126 GYZ131123:GYZ131126 HIV131123:HIV131126 HSR131123:HSR131126 ICN131123:ICN131126 IMJ131123:IMJ131126 IWF131123:IWF131126 JGB131123:JGB131126 JPX131123:JPX131126 JZT131123:JZT131126 KJP131123:KJP131126 KTL131123:KTL131126 LDH131123:LDH131126 LND131123:LND131126 LWZ131123:LWZ131126 MGV131123:MGV131126 MQR131123:MQR131126 NAN131123:NAN131126 NKJ131123:NKJ131126 NUF131123:NUF131126 OEB131123:OEB131126 ONX131123:ONX131126 OXT131123:OXT131126 PHP131123:PHP131126 PRL131123:PRL131126 QBH131123:QBH131126 QLD131123:QLD131126 QUZ131123:QUZ131126 REV131123:REV131126 ROR131123:ROR131126 RYN131123:RYN131126 SIJ131123:SIJ131126 SSF131123:SSF131126 TCB131123:TCB131126 TLX131123:TLX131126 TVT131123:TVT131126 UFP131123:UFP131126 UPL131123:UPL131126 UZH131123:UZH131126 VJD131123:VJD131126 VSZ131123:VSZ131126 WCV131123:WCV131126 WMR131123:WMR131126 WWN131123:WWN131126 AF196659:AF196662 KB196659:KB196662 TX196659:TX196662 ADT196659:ADT196662 ANP196659:ANP196662 AXL196659:AXL196662 BHH196659:BHH196662 BRD196659:BRD196662 CAZ196659:CAZ196662 CKV196659:CKV196662 CUR196659:CUR196662 DEN196659:DEN196662 DOJ196659:DOJ196662 DYF196659:DYF196662 EIB196659:EIB196662 ERX196659:ERX196662 FBT196659:FBT196662 FLP196659:FLP196662 FVL196659:FVL196662 GFH196659:GFH196662 GPD196659:GPD196662 GYZ196659:GYZ196662 HIV196659:HIV196662 HSR196659:HSR196662 ICN196659:ICN196662 IMJ196659:IMJ196662 IWF196659:IWF196662 JGB196659:JGB196662 JPX196659:JPX196662 JZT196659:JZT196662 KJP196659:KJP196662 KTL196659:KTL196662 LDH196659:LDH196662 LND196659:LND196662 LWZ196659:LWZ196662 MGV196659:MGV196662 MQR196659:MQR196662 NAN196659:NAN196662 NKJ196659:NKJ196662 NUF196659:NUF196662 OEB196659:OEB196662 ONX196659:ONX196662 OXT196659:OXT196662 PHP196659:PHP196662 PRL196659:PRL196662 QBH196659:QBH196662 QLD196659:QLD196662 QUZ196659:QUZ196662 REV196659:REV196662 ROR196659:ROR196662 RYN196659:RYN196662 SIJ196659:SIJ196662 SSF196659:SSF196662 TCB196659:TCB196662 TLX196659:TLX196662 TVT196659:TVT196662 UFP196659:UFP196662 UPL196659:UPL196662 UZH196659:UZH196662 VJD196659:VJD196662 VSZ196659:VSZ196662 WCV196659:WCV196662 WMR196659:WMR196662 WWN196659:WWN196662 AF262195:AF262198 KB262195:KB262198 TX262195:TX262198 ADT262195:ADT262198 ANP262195:ANP262198 AXL262195:AXL262198 BHH262195:BHH262198 BRD262195:BRD262198 CAZ262195:CAZ262198 CKV262195:CKV262198 CUR262195:CUR262198 DEN262195:DEN262198 DOJ262195:DOJ262198 DYF262195:DYF262198 EIB262195:EIB262198 ERX262195:ERX262198 FBT262195:FBT262198 FLP262195:FLP262198 FVL262195:FVL262198 GFH262195:GFH262198 GPD262195:GPD262198 GYZ262195:GYZ262198 HIV262195:HIV262198 HSR262195:HSR262198 ICN262195:ICN262198 IMJ262195:IMJ262198 IWF262195:IWF262198 JGB262195:JGB262198 JPX262195:JPX262198 JZT262195:JZT262198 KJP262195:KJP262198 KTL262195:KTL262198 LDH262195:LDH262198 LND262195:LND262198 LWZ262195:LWZ262198 MGV262195:MGV262198 MQR262195:MQR262198 NAN262195:NAN262198 NKJ262195:NKJ262198 NUF262195:NUF262198 OEB262195:OEB262198 ONX262195:ONX262198 OXT262195:OXT262198 PHP262195:PHP262198 PRL262195:PRL262198 QBH262195:QBH262198 QLD262195:QLD262198 QUZ262195:QUZ262198 REV262195:REV262198 ROR262195:ROR262198 RYN262195:RYN262198 SIJ262195:SIJ262198 SSF262195:SSF262198 TCB262195:TCB262198 TLX262195:TLX262198 TVT262195:TVT262198 UFP262195:UFP262198 UPL262195:UPL262198 UZH262195:UZH262198 VJD262195:VJD262198 VSZ262195:VSZ262198 WCV262195:WCV262198 WMR262195:WMR262198 WWN262195:WWN262198 AF327731:AF327734 KB327731:KB327734 TX327731:TX327734 ADT327731:ADT327734 ANP327731:ANP327734 AXL327731:AXL327734 BHH327731:BHH327734 BRD327731:BRD327734 CAZ327731:CAZ327734 CKV327731:CKV327734 CUR327731:CUR327734 DEN327731:DEN327734 DOJ327731:DOJ327734 DYF327731:DYF327734 EIB327731:EIB327734 ERX327731:ERX327734 FBT327731:FBT327734 FLP327731:FLP327734 FVL327731:FVL327734 GFH327731:GFH327734 GPD327731:GPD327734 GYZ327731:GYZ327734 HIV327731:HIV327734 HSR327731:HSR327734 ICN327731:ICN327734 IMJ327731:IMJ327734 IWF327731:IWF327734 JGB327731:JGB327734 JPX327731:JPX327734 JZT327731:JZT327734 KJP327731:KJP327734 KTL327731:KTL327734 LDH327731:LDH327734 LND327731:LND327734 LWZ327731:LWZ327734 MGV327731:MGV327734 MQR327731:MQR327734 NAN327731:NAN327734 NKJ327731:NKJ327734 NUF327731:NUF327734 OEB327731:OEB327734 ONX327731:ONX327734 OXT327731:OXT327734 PHP327731:PHP327734 PRL327731:PRL327734 QBH327731:QBH327734 QLD327731:QLD327734 QUZ327731:QUZ327734 REV327731:REV327734 ROR327731:ROR327734 RYN327731:RYN327734 SIJ327731:SIJ327734 SSF327731:SSF327734 TCB327731:TCB327734 TLX327731:TLX327734 TVT327731:TVT327734 UFP327731:UFP327734 UPL327731:UPL327734 UZH327731:UZH327734 VJD327731:VJD327734 VSZ327731:VSZ327734 WCV327731:WCV327734 WMR327731:WMR327734 WWN327731:WWN327734 AF393267:AF393270 KB393267:KB393270 TX393267:TX393270 ADT393267:ADT393270 ANP393267:ANP393270 AXL393267:AXL393270 BHH393267:BHH393270 BRD393267:BRD393270 CAZ393267:CAZ393270 CKV393267:CKV393270 CUR393267:CUR393270 DEN393267:DEN393270 DOJ393267:DOJ393270 DYF393267:DYF393270 EIB393267:EIB393270 ERX393267:ERX393270 FBT393267:FBT393270 FLP393267:FLP393270 FVL393267:FVL393270 GFH393267:GFH393270 GPD393267:GPD393270 GYZ393267:GYZ393270 HIV393267:HIV393270 HSR393267:HSR393270 ICN393267:ICN393270 IMJ393267:IMJ393270 IWF393267:IWF393270 JGB393267:JGB393270 JPX393267:JPX393270 JZT393267:JZT393270 KJP393267:KJP393270 KTL393267:KTL393270 LDH393267:LDH393270 LND393267:LND393270 LWZ393267:LWZ393270 MGV393267:MGV393270 MQR393267:MQR393270 NAN393267:NAN393270 NKJ393267:NKJ393270 NUF393267:NUF393270 OEB393267:OEB393270 ONX393267:ONX393270 OXT393267:OXT393270 PHP393267:PHP393270 PRL393267:PRL393270 QBH393267:QBH393270 QLD393267:QLD393270 QUZ393267:QUZ393270 REV393267:REV393270 ROR393267:ROR393270 RYN393267:RYN393270 SIJ393267:SIJ393270 SSF393267:SSF393270 TCB393267:TCB393270 TLX393267:TLX393270 TVT393267:TVT393270 UFP393267:UFP393270 UPL393267:UPL393270 UZH393267:UZH393270 VJD393267:VJD393270 VSZ393267:VSZ393270 WCV393267:WCV393270 WMR393267:WMR393270 WWN393267:WWN393270 AF458803:AF458806 KB458803:KB458806 TX458803:TX458806 ADT458803:ADT458806 ANP458803:ANP458806 AXL458803:AXL458806 BHH458803:BHH458806 BRD458803:BRD458806 CAZ458803:CAZ458806 CKV458803:CKV458806 CUR458803:CUR458806 DEN458803:DEN458806 DOJ458803:DOJ458806 DYF458803:DYF458806 EIB458803:EIB458806 ERX458803:ERX458806 FBT458803:FBT458806 FLP458803:FLP458806 FVL458803:FVL458806 GFH458803:GFH458806 GPD458803:GPD458806 GYZ458803:GYZ458806 HIV458803:HIV458806 HSR458803:HSR458806 ICN458803:ICN458806 IMJ458803:IMJ458806 IWF458803:IWF458806 JGB458803:JGB458806 JPX458803:JPX458806 JZT458803:JZT458806 KJP458803:KJP458806 KTL458803:KTL458806 LDH458803:LDH458806 LND458803:LND458806 LWZ458803:LWZ458806 MGV458803:MGV458806 MQR458803:MQR458806 NAN458803:NAN458806 NKJ458803:NKJ458806 NUF458803:NUF458806 OEB458803:OEB458806 ONX458803:ONX458806 OXT458803:OXT458806 PHP458803:PHP458806 PRL458803:PRL458806 QBH458803:QBH458806 QLD458803:QLD458806 QUZ458803:QUZ458806 REV458803:REV458806 ROR458803:ROR458806 RYN458803:RYN458806 SIJ458803:SIJ458806 SSF458803:SSF458806 TCB458803:TCB458806 TLX458803:TLX458806 TVT458803:TVT458806 UFP458803:UFP458806 UPL458803:UPL458806 UZH458803:UZH458806 VJD458803:VJD458806 VSZ458803:VSZ458806 WCV458803:WCV458806 WMR458803:WMR458806 WWN458803:WWN458806 AF524339:AF524342 KB524339:KB524342 TX524339:TX524342 ADT524339:ADT524342 ANP524339:ANP524342 AXL524339:AXL524342 BHH524339:BHH524342 BRD524339:BRD524342 CAZ524339:CAZ524342 CKV524339:CKV524342 CUR524339:CUR524342 DEN524339:DEN524342 DOJ524339:DOJ524342 DYF524339:DYF524342 EIB524339:EIB524342 ERX524339:ERX524342 FBT524339:FBT524342 FLP524339:FLP524342 FVL524339:FVL524342 GFH524339:GFH524342 GPD524339:GPD524342 GYZ524339:GYZ524342 HIV524339:HIV524342 HSR524339:HSR524342 ICN524339:ICN524342 IMJ524339:IMJ524342 IWF524339:IWF524342 JGB524339:JGB524342 JPX524339:JPX524342 JZT524339:JZT524342 KJP524339:KJP524342 KTL524339:KTL524342 LDH524339:LDH524342 LND524339:LND524342 LWZ524339:LWZ524342 MGV524339:MGV524342 MQR524339:MQR524342 NAN524339:NAN524342 NKJ524339:NKJ524342 NUF524339:NUF524342 OEB524339:OEB524342 ONX524339:ONX524342 OXT524339:OXT524342 PHP524339:PHP524342 PRL524339:PRL524342 QBH524339:QBH524342 QLD524339:QLD524342 QUZ524339:QUZ524342 REV524339:REV524342 ROR524339:ROR524342 RYN524339:RYN524342 SIJ524339:SIJ524342 SSF524339:SSF524342 TCB524339:TCB524342 TLX524339:TLX524342 TVT524339:TVT524342 UFP524339:UFP524342 UPL524339:UPL524342 UZH524339:UZH524342 VJD524339:VJD524342 VSZ524339:VSZ524342 WCV524339:WCV524342 WMR524339:WMR524342 WWN524339:WWN524342 AF589875:AF589878 KB589875:KB589878 TX589875:TX589878 ADT589875:ADT589878 ANP589875:ANP589878 AXL589875:AXL589878 BHH589875:BHH589878 BRD589875:BRD589878 CAZ589875:CAZ589878 CKV589875:CKV589878 CUR589875:CUR589878 DEN589875:DEN589878 DOJ589875:DOJ589878 DYF589875:DYF589878 EIB589875:EIB589878 ERX589875:ERX589878 FBT589875:FBT589878 FLP589875:FLP589878 FVL589875:FVL589878 GFH589875:GFH589878 GPD589875:GPD589878 GYZ589875:GYZ589878 HIV589875:HIV589878 HSR589875:HSR589878 ICN589875:ICN589878 IMJ589875:IMJ589878 IWF589875:IWF589878 JGB589875:JGB589878 JPX589875:JPX589878 JZT589875:JZT589878 KJP589875:KJP589878 KTL589875:KTL589878 LDH589875:LDH589878 LND589875:LND589878 LWZ589875:LWZ589878 MGV589875:MGV589878 MQR589875:MQR589878 NAN589875:NAN589878 NKJ589875:NKJ589878 NUF589875:NUF589878 OEB589875:OEB589878 ONX589875:ONX589878 OXT589875:OXT589878 PHP589875:PHP589878 PRL589875:PRL589878 QBH589875:QBH589878 QLD589875:QLD589878 QUZ589875:QUZ589878 REV589875:REV589878 ROR589875:ROR589878 RYN589875:RYN589878 SIJ589875:SIJ589878 SSF589875:SSF589878 TCB589875:TCB589878 TLX589875:TLX589878 TVT589875:TVT589878 UFP589875:UFP589878 UPL589875:UPL589878 UZH589875:UZH589878 VJD589875:VJD589878 VSZ589875:VSZ589878 WCV589875:WCV589878 WMR589875:WMR589878 WWN589875:WWN589878 AF655411:AF655414 KB655411:KB655414 TX655411:TX655414 ADT655411:ADT655414 ANP655411:ANP655414 AXL655411:AXL655414 BHH655411:BHH655414 BRD655411:BRD655414 CAZ655411:CAZ655414 CKV655411:CKV655414 CUR655411:CUR655414 DEN655411:DEN655414 DOJ655411:DOJ655414 DYF655411:DYF655414 EIB655411:EIB655414 ERX655411:ERX655414 FBT655411:FBT655414 FLP655411:FLP655414 FVL655411:FVL655414 GFH655411:GFH655414 GPD655411:GPD655414 GYZ655411:GYZ655414 HIV655411:HIV655414 HSR655411:HSR655414 ICN655411:ICN655414 IMJ655411:IMJ655414 IWF655411:IWF655414 JGB655411:JGB655414 JPX655411:JPX655414 JZT655411:JZT655414 KJP655411:KJP655414 KTL655411:KTL655414 LDH655411:LDH655414 LND655411:LND655414 LWZ655411:LWZ655414 MGV655411:MGV655414 MQR655411:MQR655414 NAN655411:NAN655414 NKJ655411:NKJ655414 NUF655411:NUF655414 OEB655411:OEB655414 ONX655411:ONX655414 OXT655411:OXT655414 PHP655411:PHP655414 PRL655411:PRL655414 QBH655411:QBH655414 QLD655411:QLD655414 QUZ655411:QUZ655414 REV655411:REV655414 ROR655411:ROR655414 RYN655411:RYN655414 SIJ655411:SIJ655414 SSF655411:SSF655414 TCB655411:TCB655414 TLX655411:TLX655414 TVT655411:TVT655414 UFP655411:UFP655414 UPL655411:UPL655414 UZH655411:UZH655414 VJD655411:VJD655414 VSZ655411:VSZ655414 WCV655411:WCV655414 WMR655411:WMR655414 WWN655411:WWN655414 AF720947:AF720950 KB720947:KB720950 TX720947:TX720950 ADT720947:ADT720950 ANP720947:ANP720950 AXL720947:AXL720950 BHH720947:BHH720950 BRD720947:BRD720950 CAZ720947:CAZ720950 CKV720947:CKV720950 CUR720947:CUR720950 DEN720947:DEN720950 DOJ720947:DOJ720950 DYF720947:DYF720950 EIB720947:EIB720950 ERX720947:ERX720950 FBT720947:FBT720950 FLP720947:FLP720950 FVL720947:FVL720950 GFH720947:GFH720950 GPD720947:GPD720950 GYZ720947:GYZ720950 HIV720947:HIV720950 HSR720947:HSR720950 ICN720947:ICN720950 IMJ720947:IMJ720950 IWF720947:IWF720950 JGB720947:JGB720950 JPX720947:JPX720950 JZT720947:JZT720950 KJP720947:KJP720950 KTL720947:KTL720950 LDH720947:LDH720950 LND720947:LND720950 LWZ720947:LWZ720950 MGV720947:MGV720950 MQR720947:MQR720950 NAN720947:NAN720950 NKJ720947:NKJ720950 NUF720947:NUF720950 OEB720947:OEB720950 ONX720947:ONX720950 OXT720947:OXT720950 PHP720947:PHP720950 PRL720947:PRL720950 QBH720947:QBH720950 QLD720947:QLD720950 QUZ720947:QUZ720950 REV720947:REV720950 ROR720947:ROR720950 RYN720947:RYN720950 SIJ720947:SIJ720950 SSF720947:SSF720950 TCB720947:TCB720950 TLX720947:TLX720950 TVT720947:TVT720950 UFP720947:UFP720950 UPL720947:UPL720950 UZH720947:UZH720950 VJD720947:VJD720950 VSZ720947:VSZ720950 WCV720947:WCV720950 WMR720947:WMR720950 WWN720947:WWN720950 AF786483:AF786486 KB786483:KB786486 TX786483:TX786486 ADT786483:ADT786486 ANP786483:ANP786486 AXL786483:AXL786486 BHH786483:BHH786486 BRD786483:BRD786486 CAZ786483:CAZ786486 CKV786483:CKV786486 CUR786483:CUR786486 DEN786483:DEN786486 DOJ786483:DOJ786486 DYF786483:DYF786486 EIB786483:EIB786486 ERX786483:ERX786486 FBT786483:FBT786486 FLP786483:FLP786486 FVL786483:FVL786486 GFH786483:GFH786486 GPD786483:GPD786486 GYZ786483:GYZ786486 HIV786483:HIV786486 HSR786483:HSR786486 ICN786483:ICN786486 IMJ786483:IMJ786486 IWF786483:IWF786486 JGB786483:JGB786486 JPX786483:JPX786486 JZT786483:JZT786486 KJP786483:KJP786486 KTL786483:KTL786486 LDH786483:LDH786486 LND786483:LND786486 LWZ786483:LWZ786486 MGV786483:MGV786486 MQR786483:MQR786486 NAN786483:NAN786486 NKJ786483:NKJ786486 NUF786483:NUF786486 OEB786483:OEB786486 ONX786483:ONX786486 OXT786483:OXT786486 PHP786483:PHP786486 PRL786483:PRL786486 QBH786483:QBH786486 QLD786483:QLD786486 QUZ786483:QUZ786486 REV786483:REV786486 ROR786483:ROR786486 RYN786483:RYN786486 SIJ786483:SIJ786486 SSF786483:SSF786486 TCB786483:TCB786486 TLX786483:TLX786486 TVT786483:TVT786486 UFP786483:UFP786486 UPL786483:UPL786486 UZH786483:UZH786486 VJD786483:VJD786486 VSZ786483:VSZ786486 WCV786483:WCV786486 WMR786483:WMR786486 WWN786483:WWN786486 AF852019:AF852022 KB852019:KB852022 TX852019:TX852022 ADT852019:ADT852022 ANP852019:ANP852022 AXL852019:AXL852022 BHH852019:BHH852022 BRD852019:BRD852022 CAZ852019:CAZ852022 CKV852019:CKV852022 CUR852019:CUR852022 DEN852019:DEN852022 DOJ852019:DOJ852022 DYF852019:DYF852022 EIB852019:EIB852022 ERX852019:ERX852022 FBT852019:FBT852022 FLP852019:FLP852022 FVL852019:FVL852022 GFH852019:GFH852022 GPD852019:GPD852022 GYZ852019:GYZ852022 HIV852019:HIV852022 HSR852019:HSR852022 ICN852019:ICN852022 IMJ852019:IMJ852022 IWF852019:IWF852022 JGB852019:JGB852022 JPX852019:JPX852022 JZT852019:JZT852022 KJP852019:KJP852022 KTL852019:KTL852022 LDH852019:LDH852022 LND852019:LND852022 LWZ852019:LWZ852022 MGV852019:MGV852022 MQR852019:MQR852022 NAN852019:NAN852022 NKJ852019:NKJ852022 NUF852019:NUF852022 OEB852019:OEB852022 ONX852019:ONX852022 OXT852019:OXT852022 PHP852019:PHP852022 PRL852019:PRL852022 QBH852019:QBH852022 QLD852019:QLD852022 QUZ852019:QUZ852022 REV852019:REV852022 ROR852019:ROR852022 RYN852019:RYN852022 SIJ852019:SIJ852022 SSF852019:SSF852022 TCB852019:TCB852022 TLX852019:TLX852022 TVT852019:TVT852022 UFP852019:UFP852022 UPL852019:UPL852022 UZH852019:UZH852022 VJD852019:VJD852022 VSZ852019:VSZ852022 WCV852019:WCV852022 WMR852019:WMR852022 WWN852019:WWN852022 AF917555:AF917558 KB917555:KB917558 TX917555:TX917558 ADT917555:ADT917558 ANP917555:ANP917558 AXL917555:AXL917558 BHH917555:BHH917558 BRD917555:BRD917558 CAZ917555:CAZ917558 CKV917555:CKV917558 CUR917555:CUR917558 DEN917555:DEN917558 DOJ917555:DOJ917558 DYF917555:DYF917558 EIB917555:EIB917558 ERX917555:ERX917558 FBT917555:FBT917558 FLP917555:FLP917558 FVL917555:FVL917558 GFH917555:GFH917558 GPD917555:GPD917558 GYZ917555:GYZ917558 HIV917555:HIV917558 HSR917555:HSR917558 ICN917555:ICN917558 IMJ917555:IMJ917558 IWF917555:IWF917558 JGB917555:JGB917558 JPX917555:JPX917558 JZT917555:JZT917558 KJP917555:KJP917558 KTL917555:KTL917558 LDH917555:LDH917558 LND917555:LND917558 LWZ917555:LWZ917558 MGV917555:MGV917558 MQR917555:MQR917558 NAN917555:NAN917558 NKJ917555:NKJ917558 NUF917555:NUF917558 OEB917555:OEB917558 ONX917555:ONX917558 OXT917555:OXT917558 PHP917555:PHP917558 PRL917555:PRL917558 QBH917555:QBH917558 QLD917555:QLD917558 QUZ917555:QUZ917558 REV917555:REV917558 ROR917555:ROR917558 RYN917555:RYN917558 SIJ917555:SIJ917558 SSF917555:SSF917558 TCB917555:TCB917558 TLX917555:TLX917558 TVT917555:TVT917558 UFP917555:UFP917558 UPL917555:UPL917558 UZH917555:UZH917558 VJD917555:VJD917558 VSZ917555:VSZ917558 WCV917555:WCV917558 WMR917555:WMR917558 WWN917555:WWN917558 AF983091:AF983094 KB983091:KB983094 TX983091:TX983094 ADT983091:ADT983094 ANP983091:ANP983094 AXL983091:AXL983094 BHH983091:BHH983094 BRD983091:BRD983094 CAZ983091:CAZ983094 CKV983091:CKV983094 CUR983091:CUR983094 DEN983091:DEN983094 DOJ983091:DOJ983094 DYF983091:DYF983094 EIB983091:EIB983094 ERX983091:ERX983094 FBT983091:FBT983094 FLP983091:FLP983094 FVL983091:FVL983094 GFH983091:GFH983094 GPD983091:GPD983094 GYZ983091:GYZ983094 HIV983091:HIV983094 HSR983091:HSR983094 ICN983091:ICN983094 IMJ983091:IMJ983094 IWF983091:IWF983094 JGB983091:JGB983094 JPX983091:JPX983094 JZT983091:JZT983094 KJP983091:KJP983094 KTL983091:KTL983094 LDH983091:LDH983094 LND983091:LND983094 LWZ983091:LWZ983094 MGV983091:MGV983094 MQR983091:MQR983094 NAN983091:NAN983094 NKJ983091:NKJ983094 NUF983091:NUF983094 OEB983091:OEB983094 ONX983091:ONX983094 OXT983091:OXT983094 PHP983091:PHP983094 PRL983091:PRL983094 QBH983091:QBH983094 QLD983091:QLD983094 QUZ983091:QUZ983094 REV983091:REV983094 ROR983091:ROR983094 RYN983091:RYN983094 SIJ983091:SIJ983094 SSF983091:SSF983094 TCB983091:TCB983094 TLX983091:TLX983094 TVT983091:TVT983094 UFP983091:UFP983094 UPL983091:UPL983094 UZH983091:UZH983094 VJD983091:VJD983094 VSZ983091:VSZ983094 WCV983091:WCV983094 WMR983091:WMR983094 WWN983091:WWN983094 AD62:AD67 JZ62:JZ67 TV62:TV67 ADR62:ADR67 ANN62:ANN67 AXJ62:AXJ67 BHF62:BHF67 BRB62:BRB67 CAX62:CAX67 CKT62:CKT67 CUP62:CUP67 DEL62:DEL67 DOH62:DOH67 DYD62:DYD67 EHZ62:EHZ67 ERV62:ERV67 FBR62:FBR67 FLN62:FLN67 FVJ62:FVJ67 GFF62:GFF67 GPB62:GPB67 GYX62:GYX67 HIT62:HIT67 HSP62:HSP67 ICL62:ICL67 IMH62:IMH67 IWD62:IWD67 JFZ62:JFZ67 JPV62:JPV67 JZR62:JZR67 KJN62:KJN67 KTJ62:KTJ67 LDF62:LDF67 LNB62:LNB67 LWX62:LWX67 MGT62:MGT67 MQP62:MQP67 NAL62:NAL67 NKH62:NKH67 NUD62:NUD67 ODZ62:ODZ67 ONV62:ONV67 OXR62:OXR67 PHN62:PHN67 PRJ62:PRJ67 QBF62:QBF67 QLB62:QLB67 QUX62:QUX67 RET62:RET67 ROP62:ROP67 RYL62:RYL67 SIH62:SIH67 SSD62:SSD67 TBZ62:TBZ67 TLV62:TLV67 TVR62:TVR67 UFN62:UFN67 UPJ62:UPJ67 UZF62:UZF67 VJB62:VJB67 VSX62:VSX67 WCT62:WCT67 WMP62:WMP67 WWL62:WWL67 AD65596:AD65601 JZ65596:JZ65601 TV65596:TV65601 ADR65596:ADR65601 ANN65596:ANN65601 AXJ65596:AXJ65601 BHF65596:BHF65601 BRB65596:BRB65601 CAX65596:CAX65601 CKT65596:CKT65601 CUP65596:CUP65601 DEL65596:DEL65601 DOH65596:DOH65601 DYD65596:DYD65601 EHZ65596:EHZ65601 ERV65596:ERV65601 FBR65596:FBR65601 FLN65596:FLN65601 FVJ65596:FVJ65601 GFF65596:GFF65601 GPB65596:GPB65601 GYX65596:GYX65601 HIT65596:HIT65601 HSP65596:HSP65601 ICL65596:ICL65601 IMH65596:IMH65601 IWD65596:IWD65601 JFZ65596:JFZ65601 JPV65596:JPV65601 JZR65596:JZR65601 KJN65596:KJN65601 KTJ65596:KTJ65601 LDF65596:LDF65601 LNB65596:LNB65601 LWX65596:LWX65601 MGT65596:MGT65601 MQP65596:MQP65601 NAL65596:NAL65601 NKH65596:NKH65601 NUD65596:NUD65601 ODZ65596:ODZ65601 ONV65596:ONV65601 OXR65596:OXR65601 PHN65596:PHN65601 PRJ65596:PRJ65601 QBF65596:QBF65601 QLB65596:QLB65601 QUX65596:QUX65601 RET65596:RET65601 ROP65596:ROP65601 RYL65596:RYL65601 SIH65596:SIH65601 SSD65596:SSD65601 TBZ65596:TBZ65601 TLV65596:TLV65601 TVR65596:TVR65601 UFN65596:UFN65601 UPJ65596:UPJ65601 UZF65596:UZF65601 VJB65596:VJB65601 VSX65596:VSX65601 WCT65596:WCT65601 WMP65596:WMP65601 WWL65596:WWL65601 AD131132:AD131137 JZ131132:JZ131137 TV131132:TV131137 ADR131132:ADR131137 ANN131132:ANN131137 AXJ131132:AXJ131137 BHF131132:BHF131137 BRB131132:BRB131137 CAX131132:CAX131137 CKT131132:CKT131137 CUP131132:CUP131137 DEL131132:DEL131137 DOH131132:DOH131137 DYD131132:DYD131137 EHZ131132:EHZ131137 ERV131132:ERV131137 FBR131132:FBR131137 FLN131132:FLN131137 FVJ131132:FVJ131137 GFF131132:GFF131137 GPB131132:GPB131137 GYX131132:GYX131137 HIT131132:HIT131137 HSP131132:HSP131137 ICL131132:ICL131137 IMH131132:IMH131137 IWD131132:IWD131137 JFZ131132:JFZ131137 JPV131132:JPV131137 JZR131132:JZR131137 KJN131132:KJN131137 KTJ131132:KTJ131137 LDF131132:LDF131137 LNB131132:LNB131137 LWX131132:LWX131137 MGT131132:MGT131137 MQP131132:MQP131137 NAL131132:NAL131137 NKH131132:NKH131137 NUD131132:NUD131137 ODZ131132:ODZ131137 ONV131132:ONV131137 OXR131132:OXR131137 PHN131132:PHN131137 PRJ131132:PRJ131137 QBF131132:QBF131137 QLB131132:QLB131137 QUX131132:QUX131137 RET131132:RET131137 ROP131132:ROP131137 RYL131132:RYL131137 SIH131132:SIH131137 SSD131132:SSD131137 TBZ131132:TBZ131137 TLV131132:TLV131137 TVR131132:TVR131137 UFN131132:UFN131137 UPJ131132:UPJ131137 UZF131132:UZF131137 VJB131132:VJB131137 VSX131132:VSX131137 WCT131132:WCT131137 WMP131132:WMP131137 WWL131132:WWL131137 AD196668:AD196673 JZ196668:JZ196673 TV196668:TV196673 ADR196668:ADR196673 ANN196668:ANN196673 AXJ196668:AXJ196673 BHF196668:BHF196673 BRB196668:BRB196673 CAX196668:CAX196673 CKT196668:CKT196673 CUP196668:CUP196673 DEL196668:DEL196673 DOH196668:DOH196673 DYD196668:DYD196673 EHZ196668:EHZ196673 ERV196668:ERV196673 FBR196668:FBR196673 FLN196668:FLN196673 FVJ196668:FVJ196673 GFF196668:GFF196673 GPB196668:GPB196673 GYX196668:GYX196673 HIT196668:HIT196673 HSP196668:HSP196673 ICL196668:ICL196673 IMH196668:IMH196673 IWD196668:IWD196673 JFZ196668:JFZ196673 JPV196668:JPV196673 JZR196668:JZR196673 KJN196668:KJN196673 KTJ196668:KTJ196673 LDF196668:LDF196673 LNB196668:LNB196673 LWX196668:LWX196673 MGT196668:MGT196673 MQP196668:MQP196673 NAL196668:NAL196673 NKH196668:NKH196673 NUD196668:NUD196673 ODZ196668:ODZ196673 ONV196668:ONV196673 OXR196668:OXR196673 PHN196668:PHN196673 PRJ196668:PRJ196673 QBF196668:QBF196673 QLB196668:QLB196673 QUX196668:QUX196673 RET196668:RET196673 ROP196668:ROP196673 RYL196668:RYL196673 SIH196668:SIH196673 SSD196668:SSD196673 TBZ196668:TBZ196673 TLV196668:TLV196673 TVR196668:TVR196673 UFN196668:UFN196673 UPJ196668:UPJ196673 UZF196668:UZF196673 VJB196668:VJB196673 VSX196668:VSX196673 WCT196668:WCT196673 WMP196668:WMP196673 WWL196668:WWL196673 AD262204:AD262209 JZ262204:JZ262209 TV262204:TV262209 ADR262204:ADR262209 ANN262204:ANN262209 AXJ262204:AXJ262209 BHF262204:BHF262209 BRB262204:BRB262209 CAX262204:CAX262209 CKT262204:CKT262209 CUP262204:CUP262209 DEL262204:DEL262209 DOH262204:DOH262209 DYD262204:DYD262209 EHZ262204:EHZ262209 ERV262204:ERV262209 FBR262204:FBR262209 FLN262204:FLN262209 FVJ262204:FVJ262209 GFF262204:GFF262209 GPB262204:GPB262209 GYX262204:GYX262209 HIT262204:HIT262209 HSP262204:HSP262209 ICL262204:ICL262209 IMH262204:IMH262209 IWD262204:IWD262209 JFZ262204:JFZ262209 JPV262204:JPV262209 JZR262204:JZR262209 KJN262204:KJN262209 KTJ262204:KTJ262209 LDF262204:LDF262209 LNB262204:LNB262209 LWX262204:LWX262209 MGT262204:MGT262209 MQP262204:MQP262209 NAL262204:NAL262209 NKH262204:NKH262209 NUD262204:NUD262209 ODZ262204:ODZ262209 ONV262204:ONV262209 OXR262204:OXR262209 PHN262204:PHN262209 PRJ262204:PRJ262209 QBF262204:QBF262209 QLB262204:QLB262209 QUX262204:QUX262209 RET262204:RET262209 ROP262204:ROP262209 RYL262204:RYL262209 SIH262204:SIH262209 SSD262204:SSD262209 TBZ262204:TBZ262209 TLV262204:TLV262209 TVR262204:TVR262209 UFN262204:UFN262209 UPJ262204:UPJ262209 UZF262204:UZF262209 VJB262204:VJB262209 VSX262204:VSX262209 WCT262204:WCT262209 WMP262204:WMP262209 WWL262204:WWL262209 AD327740:AD327745 JZ327740:JZ327745 TV327740:TV327745 ADR327740:ADR327745 ANN327740:ANN327745 AXJ327740:AXJ327745 BHF327740:BHF327745 BRB327740:BRB327745 CAX327740:CAX327745 CKT327740:CKT327745 CUP327740:CUP327745 DEL327740:DEL327745 DOH327740:DOH327745 DYD327740:DYD327745 EHZ327740:EHZ327745 ERV327740:ERV327745 FBR327740:FBR327745 FLN327740:FLN327745 FVJ327740:FVJ327745 GFF327740:GFF327745 GPB327740:GPB327745 GYX327740:GYX327745 HIT327740:HIT327745 HSP327740:HSP327745 ICL327740:ICL327745 IMH327740:IMH327745 IWD327740:IWD327745 JFZ327740:JFZ327745 JPV327740:JPV327745 JZR327740:JZR327745 KJN327740:KJN327745 KTJ327740:KTJ327745 LDF327740:LDF327745 LNB327740:LNB327745 LWX327740:LWX327745 MGT327740:MGT327745 MQP327740:MQP327745 NAL327740:NAL327745 NKH327740:NKH327745 NUD327740:NUD327745 ODZ327740:ODZ327745 ONV327740:ONV327745 OXR327740:OXR327745 PHN327740:PHN327745 PRJ327740:PRJ327745 QBF327740:QBF327745 QLB327740:QLB327745 QUX327740:QUX327745 RET327740:RET327745 ROP327740:ROP327745 RYL327740:RYL327745 SIH327740:SIH327745 SSD327740:SSD327745 TBZ327740:TBZ327745 TLV327740:TLV327745 TVR327740:TVR327745 UFN327740:UFN327745 UPJ327740:UPJ327745 UZF327740:UZF327745 VJB327740:VJB327745 VSX327740:VSX327745 WCT327740:WCT327745 WMP327740:WMP327745 WWL327740:WWL327745 AD393276:AD393281 JZ393276:JZ393281 TV393276:TV393281 ADR393276:ADR393281 ANN393276:ANN393281 AXJ393276:AXJ393281 BHF393276:BHF393281 BRB393276:BRB393281 CAX393276:CAX393281 CKT393276:CKT393281 CUP393276:CUP393281 DEL393276:DEL393281 DOH393276:DOH393281 DYD393276:DYD393281 EHZ393276:EHZ393281 ERV393276:ERV393281 FBR393276:FBR393281 FLN393276:FLN393281 FVJ393276:FVJ393281 GFF393276:GFF393281 GPB393276:GPB393281 GYX393276:GYX393281 HIT393276:HIT393281 HSP393276:HSP393281 ICL393276:ICL393281 IMH393276:IMH393281 IWD393276:IWD393281 JFZ393276:JFZ393281 JPV393276:JPV393281 JZR393276:JZR393281 KJN393276:KJN393281 KTJ393276:KTJ393281 LDF393276:LDF393281 LNB393276:LNB393281 LWX393276:LWX393281 MGT393276:MGT393281 MQP393276:MQP393281 NAL393276:NAL393281 NKH393276:NKH393281 NUD393276:NUD393281 ODZ393276:ODZ393281 ONV393276:ONV393281 OXR393276:OXR393281 PHN393276:PHN393281 PRJ393276:PRJ393281 QBF393276:QBF393281 QLB393276:QLB393281 QUX393276:QUX393281 RET393276:RET393281 ROP393276:ROP393281 RYL393276:RYL393281 SIH393276:SIH393281 SSD393276:SSD393281 TBZ393276:TBZ393281 TLV393276:TLV393281 TVR393276:TVR393281 UFN393276:UFN393281 UPJ393276:UPJ393281 UZF393276:UZF393281 VJB393276:VJB393281 VSX393276:VSX393281 WCT393276:WCT393281 WMP393276:WMP393281 WWL393276:WWL393281 AD458812:AD458817 JZ458812:JZ458817 TV458812:TV458817 ADR458812:ADR458817 ANN458812:ANN458817 AXJ458812:AXJ458817 BHF458812:BHF458817 BRB458812:BRB458817 CAX458812:CAX458817 CKT458812:CKT458817 CUP458812:CUP458817 DEL458812:DEL458817 DOH458812:DOH458817 DYD458812:DYD458817 EHZ458812:EHZ458817 ERV458812:ERV458817 FBR458812:FBR458817 FLN458812:FLN458817 FVJ458812:FVJ458817 GFF458812:GFF458817 GPB458812:GPB458817 GYX458812:GYX458817 HIT458812:HIT458817 HSP458812:HSP458817 ICL458812:ICL458817 IMH458812:IMH458817 IWD458812:IWD458817 JFZ458812:JFZ458817 JPV458812:JPV458817 JZR458812:JZR458817 KJN458812:KJN458817 KTJ458812:KTJ458817 LDF458812:LDF458817 LNB458812:LNB458817 LWX458812:LWX458817 MGT458812:MGT458817 MQP458812:MQP458817 NAL458812:NAL458817 NKH458812:NKH458817 NUD458812:NUD458817 ODZ458812:ODZ458817 ONV458812:ONV458817 OXR458812:OXR458817 PHN458812:PHN458817 PRJ458812:PRJ458817 QBF458812:QBF458817 QLB458812:QLB458817 QUX458812:QUX458817 RET458812:RET458817 ROP458812:ROP458817 RYL458812:RYL458817 SIH458812:SIH458817 SSD458812:SSD458817 TBZ458812:TBZ458817 TLV458812:TLV458817 TVR458812:TVR458817 UFN458812:UFN458817 UPJ458812:UPJ458817 UZF458812:UZF458817 VJB458812:VJB458817 VSX458812:VSX458817 WCT458812:WCT458817 WMP458812:WMP458817 WWL458812:WWL458817 AD524348:AD524353 JZ524348:JZ524353 TV524348:TV524353 ADR524348:ADR524353 ANN524348:ANN524353 AXJ524348:AXJ524353 BHF524348:BHF524353 BRB524348:BRB524353 CAX524348:CAX524353 CKT524348:CKT524353 CUP524348:CUP524353 DEL524348:DEL524353 DOH524348:DOH524353 DYD524348:DYD524353 EHZ524348:EHZ524353 ERV524348:ERV524353 FBR524348:FBR524353 FLN524348:FLN524353 FVJ524348:FVJ524353 GFF524348:GFF524353 GPB524348:GPB524353 GYX524348:GYX524353 HIT524348:HIT524353 HSP524348:HSP524353 ICL524348:ICL524353 IMH524348:IMH524353 IWD524348:IWD524353 JFZ524348:JFZ524353 JPV524348:JPV524353 JZR524348:JZR524353 KJN524348:KJN524353 KTJ524348:KTJ524353 LDF524348:LDF524353 LNB524348:LNB524353 LWX524348:LWX524353 MGT524348:MGT524353 MQP524348:MQP524353 NAL524348:NAL524353 NKH524348:NKH524353 NUD524348:NUD524353 ODZ524348:ODZ524353 ONV524348:ONV524353 OXR524348:OXR524353 PHN524348:PHN524353 PRJ524348:PRJ524353 QBF524348:QBF524353 QLB524348:QLB524353 QUX524348:QUX524353 RET524348:RET524353 ROP524348:ROP524353 RYL524348:RYL524353 SIH524348:SIH524353 SSD524348:SSD524353 TBZ524348:TBZ524353 TLV524348:TLV524353 TVR524348:TVR524353 UFN524348:UFN524353 UPJ524348:UPJ524353 UZF524348:UZF524353 VJB524348:VJB524353 VSX524348:VSX524353 WCT524348:WCT524353 WMP524348:WMP524353 WWL524348:WWL524353 AD589884:AD589889 JZ589884:JZ589889 TV589884:TV589889 ADR589884:ADR589889 ANN589884:ANN589889 AXJ589884:AXJ589889 BHF589884:BHF589889 BRB589884:BRB589889 CAX589884:CAX589889 CKT589884:CKT589889 CUP589884:CUP589889 DEL589884:DEL589889 DOH589884:DOH589889 DYD589884:DYD589889 EHZ589884:EHZ589889 ERV589884:ERV589889 FBR589884:FBR589889 FLN589884:FLN589889 FVJ589884:FVJ589889 GFF589884:GFF589889 GPB589884:GPB589889 GYX589884:GYX589889 HIT589884:HIT589889 HSP589884:HSP589889 ICL589884:ICL589889 IMH589884:IMH589889 IWD589884:IWD589889 JFZ589884:JFZ589889 JPV589884:JPV589889 JZR589884:JZR589889 KJN589884:KJN589889 KTJ589884:KTJ589889 LDF589884:LDF589889 LNB589884:LNB589889 LWX589884:LWX589889 MGT589884:MGT589889 MQP589884:MQP589889 NAL589884:NAL589889 NKH589884:NKH589889 NUD589884:NUD589889 ODZ589884:ODZ589889 ONV589884:ONV589889 OXR589884:OXR589889 PHN589884:PHN589889 PRJ589884:PRJ589889 QBF589884:QBF589889 QLB589884:QLB589889 QUX589884:QUX589889 RET589884:RET589889 ROP589884:ROP589889 RYL589884:RYL589889 SIH589884:SIH589889 SSD589884:SSD589889 TBZ589884:TBZ589889 TLV589884:TLV589889 TVR589884:TVR589889 UFN589884:UFN589889 UPJ589884:UPJ589889 UZF589884:UZF589889 VJB589884:VJB589889 VSX589884:VSX589889 WCT589884:WCT589889 WMP589884:WMP589889 WWL589884:WWL589889 AD655420:AD655425 JZ655420:JZ655425 TV655420:TV655425 ADR655420:ADR655425 ANN655420:ANN655425 AXJ655420:AXJ655425 BHF655420:BHF655425 BRB655420:BRB655425 CAX655420:CAX655425 CKT655420:CKT655425 CUP655420:CUP655425 DEL655420:DEL655425 DOH655420:DOH655425 DYD655420:DYD655425 EHZ655420:EHZ655425 ERV655420:ERV655425 FBR655420:FBR655425 FLN655420:FLN655425 FVJ655420:FVJ655425 GFF655420:GFF655425 GPB655420:GPB655425 GYX655420:GYX655425 HIT655420:HIT655425 HSP655420:HSP655425 ICL655420:ICL655425 IMH655420:IMH655425 IWD655420:IWD655425 JFZ655420:JFZ655425 JPV655420:JPV655425 JZR655420:JZR655425 KJN655420:KJN655425 KTJ655420:KTJ655425 LDF655420:LDF655425 LNB655420:LNB655425 LWX655420:LWX655425 MGT655420:MGT655425 MQP655420:MQP655425 NAL655420:NAL655425 NKH655420:NKH655425 NUD655420:NUD655425 ODZ655420:ODZ655425 ONV655420:ONV655425 OXR655420:OXR655425 PHN655420:PHN655425 PRJ655420:PRJ655425 QBF655420:QBF655425 QLB655420:QLB655425 QUX655420:QUX655425 RET655420:RET655425 ROP655420:ROP655425 RYL655420:RYL655425 SIH655420:SIH655425 SSD655420:SSD655425 TBZ655420:TBZ655425 TLV655420:TLV655425 TVR655420:TVR655425 UFN655420:UFN655425 UPJ655420:UPJ655425 UZF655420:UZF655425 VJB655420:VJB655425 VSX655420:VSX655425 WCT655420:WCT655425 WMP655420:WMP655425 WWL655420:WWL655425 AD720956:AD720961 JZ720956:JZ720961 TV720956:TV720961 ADR720956:ADR720961 ANN720956:ANN720961 AXJ720956:AXJ720961 BHF720956:BHF720961 BRB720956:BRB720961 CAX720956:CAX720961 CKT720956:CKT720961 CUP720956:CUP720961 DEL720956:DEL720961 DOH720956:DOH720961 DYD720956:DYD720961 EHZ720956:EHZ720961 ERV720956:ERV720961 FBR720956:FBR720961 FLN720956:FLN720961 FVJ720956:FVJ720961 GFF720956:GFF720961 GPB720956:GPB720961 GYX720956:GYX720961 HIT720956:HIT720961 HSP720956:HSP720961 ICL720956:ICL720961 IMH720956:IMH720961 IWD720956:IWD720961 JFZ720956:JFZ720961 JPV720956:JPV720961 JZR720956:JZR720961 KJN720956:KJN720961 KTJ720956:KTJ720961 LDF720956:LDF720961 LNB720956:LNB720961 LWX720956:LWX720961 MGT720956:MGT720961 MQP720956:MQP720961 NAL720956:NAL720961 NKH720956:NKH720961 NUD720956:NUD720961 ODZ720956:ODZ720961 ONV720956:ONV720961 OXR720956:OXR720961 PHN720956:PHN720961 PRJ720956:PRJ720961 QBF720956:QBF720961 QLB720956:QLB720961 QUX720956:QUX720961 RET720956:RET720961 ROP720956:ROP720961 RYL720956:RYL720961 SIH720956:SIH720961 SSD720956:SSD720961 TBZ720956:TBZ720961 TLV720956:TLV720961 TVR720956:TVR720961 UFN720956:UFN720961 UPJ720956:UPJ720961 UZF720956:UZF720961 VJB720956:VJB720961 VSX720956:VSX720961 WCT720956:WCT720961 WMP720956:WMP720961 WWL720956:WWL720961 AD786492:AD786497 JZ786492:JZ786497 TV786492:TV786497 ADR786492:ADR786497 ANN786492:ANN786497 AXJ786492:AXJ786497 BHF786492:BHF786497 BRB786492:BRB786497 CAX786492:CAX786497 CKT786492:CKT786497 CUP786492:CUP786497 DEL786492:DEL786497 DOH786492:DOH786497 DYD786492:DYD786497 EHZ786492:EHZ786497 ERV786492:ERV786497 FBR786492:FBR786497 FLN786492:FLN786497 FVJ786492:FVJ786497 GFF786492:GFF786497 GPB786492:GPB786497 GYX786492:GYX786497 HIT786492:HIT786497 HSP786492:HSP786497 ICL786492:ICL786497 IMH786492:IMH786497 IWD786492:IWD786497 JFZ786492:JFZ786497 JPV786492:JPV786497 JZR786492:JZR786497 KJN786492:KJN786497 KTJ786492:KTJ786497 LDF786492:LDF786497 LNB786492:LNB786497 LWX786492:LWX786497 MGT786492:MGT786497 MQP786492:MQP786497 NAL786492:NAL786497 NKH786492:NKH786497 NUD786492:NUD786497 ODZ786492:ODZ786497 ONV786492:ONV786497 OXR786492:OXR786497 PHN786492:PHN786497 PRJ786492:PRJ786497 QBF786492:QBF786497 QLB786492:QLB786497 QUX786492:QUX786497 RET786492:RET786497 ROP786492:ROP786497 RYL786492:RYL786497 SIH786492:SIH786497 SSD786492:SSD786497 TBZ786492:TBZ786497 TLV786492:TLV786497 TVR786492:TVR786497 UFN786492:UFN786497 UPJ786492:UPJ786497 UZF786492:UZF786497 VJB786492:VJB786497 VSX786492:VSX786497 WCT786492:WCT786497 WMP786492:WMP786497 WWL786492:WWL786497 AD852028:AD852033 JZ852028:JZ852033 TV852028:TV852033 ADR852028:ADR852033 ANN852028:ANN852033 AXJ852028:AXJ852033 BHF852028:BHF852033 BRB852028:BRB852033 CAX852028:CAX852033 CKT852028:CKT852033 CUP852028:CUP852033 DEL852028:DEL852033 DOH852028:DOH852033 DYD852028:DYD852033 EHZ852028:EHZ852033 ERV852028:ERV852033 FBR852028:FBR852033 FLN852028:FLN852033 FVJ852028:FVJ852033 GFF852028:GFF852033 GPB852028:GPB852033 GYX852028:GYX852033 HIT852028:HIT852033 HSP852028:HSP852033 ICL852028:ICL852033 IMH852028:IMH852033 IWD852028:IWD852033 JFZ852028:JFZ852033 JPV852028:JPV852033 JZR852028:JZR852033 KJN852028:KJN852033 KTJ852028:KTJ852033 LDF852028:LDF852033 LNB852028:LNB852033 LWX852028:LWX852033 MGT852028:MGT852033 MQP852028:MQP852033 NAL852028:NAL852033 NKH852028:NKH852033 NUD852028:NUD852033 ODZ852028:ODZ852033 ONV852028:ONV852033 OXR852028:OXR852033 PHN852028:PHN852033 PRJ852028:PRJ852033 QBF852028:QBF852033 QLB852028:QLB852033 QUX852028:QUX852033 RET852028:RET852033 ROP852028:ROP852033 RYL852028:RYL852033 SIH852028:SIH852033 SSD852028:SSD852033 TBZ852028:TBZ852033 TLV852028:TLV852033 TVR852028:TVR852033 UFN852028:UFN852033 UPJ852028:UPJ852033 UZF852028:UZF852033 VJB852028:VJB852033 VSX852028:VSX852033 WCT852028:WCT852033 WMP852028:WMP852033 WWL852028:WWL852033 AD917564:AD917569 JZ917564:JZ917569 TV917564:TV917569 ADR917564:ADR917569 ANN917564:ANN917569 AXJ917564:AXJ917569 BHF917564:BHF917569 BRB917564:BRB917569 CAX917564:CAX917569 CKT917564:CKT917569 CUP917564:CUP917569 DEL917564:DEL917569 DOH917564:DOH917569 DYD917564:DYD917569 EHZ917564:EHZ917569 ERV917564:ERV917569 FBR917564:FBR917569 FLN917564:FLN917569 FVJ917564:FVJ917569 GFF917564:GFF917569 GPB917564:GPB917569 GYX917564:GYX917569 HIT917564:HIT917569 HSP917564:HSP917569 ICL917564:ICL917569 IMH917564:IMH917569 IWD917564:IWD917569 JFZ917564:JFZ917569 JPV917564:JPV917569 JZR917564:JZR917569 KJN917564:KJN917569 KTJ917564:KTJ917569 LDF917564:LDF917569 LNB917564:LNB917569 LWX917564:LWX917569 MGT917564:MGT917569 MQP917564:MQP917569 NAL917564:NAL917569 NKH917564:NKH917569 NUD917564:NUD917569 ODZ917564:ODZ917569 ONV917564:ONV917569 OXR917564:OXR917569 PHN917564:PHN917569 PRJ917564:PRJ917569 QBF917564:QBF917569 QLB917564:QLB917569 QUX917564:QUX917569 RET917564:RET917569 ROP917564:ROP917569 RYL917564:RYL917569 SIH917564:SIH917569 SSD917564:SSD917569 TBZ917564:TBZ917569 TLV917564:TLV917569 TVR917564:TVR917569 UFN917564:UFN917569 UPJ917564:UPJ917569 UZF917564:UZF917569 VJB917564:VJB917569 VSX917564:VSX917569 WCT917564:WCT917569 WMP917564:WMP917569 WWL917564:WWL917569 AD983100:AD983105 JZ983100:JZ983105 TV983100:TV983105 ADR983100:ADR983105 ANN983100:ANN983105 AXJ983100:AXJ983105 BHF983100:BHF983105 BRB983100:BRB983105 CAX983100:CAX983105 CKT983100:CKT983105 CUP983100:CUP983105 DEL983100:DEL983105 DOH983100:DOH983105 DYD983100:DYD983105 EHZ983100:EHZ983105 ERV983100:ERV983105 FBR983100:FBR983105 FLN983100:FLN983105 FVJ983100:FVJ983105 GFF983100:GFF983105 GPB983100:GPB983105 GYX983100:GYX983105 HIT983100:HIT983105 HSP983100:HSP983105 ICL983100:ICL983105 IMH983100:IMH983105 IWD983100:IWD983105 JFZ983100:JFZ983105 JPV983100:JPV983105 JZR983100:JZR983105 KJN983100:KJN983105 KTJ983100:KTJ983105 LDF983100:LDF983105 LNB983100:LNB983105 LWX983100:LWX983105 MGT983100:MGT983105 MQP983100:MQP983105 NAL983100:NAL983105 NKH983100:NKH983105 NUD983100:NUD983105 ODZ983100:ODZ983105 ONV983100:ONV983105 OXR983100:OXR983105 PHN983100:PHN983105 PRJ983100:PRJ983105 QBF983100:QBF983105 QLB983100:QLB983105 QUX983100:QUX983105 RET983100:RET983105 ROP983100:ROP983105 RYL983100:RYL983105 SIH983100:SIH983105 SSD983100:SSD983105 TBZ983100:TBZ983105 TLV983100:TLV983105 TVR983100:TVR983105 UFN983100:UFN983105 UPJ983100:UPJ983105 UZF983100:UZF983105 VJB983100:VJB983105 VSX983100:VSX983105 WCT983100:WCT983105 WMP983100:WMP983105 WWL983100:WWL983105 AD17:AD20 JZ17:JZ20 TV17:TV20 ADR17:ADR20 ANN17:ANN20 AXJ17:AXJ20 BHF17:BHF20 BRB17:BRB20 CAX17:CAX20 CKT17:CKT20 CUP17:CUP20 DEL17:DEL20 DOH17:DOH20 DYD17:DYD20 EHZ17:EHZ20 ERV17:ERV20 FBR17:FBR20 FLN17:FLN20 FVJ17:FVJ20 GFF17:GFF20 GPB17:GPB20 GYX17:GYX20 HIT17:HIT20 HSP17:HSP20 ICL17:ICL20 IMH17:IMH20 IWD17:IWD20 JFZ17:JFZ20 JPV17:JPV20 JZR17:JZR20 KJN17:KJN20 KTJ17:KTJ20 LDF17:LDF20 LNB17:LNB20 LWX17:LWX20 MGT17:MGT20 MQP17:MQP20 NAL17:NAL20 NKH17:NKH20 NUD17:NUD20 ODZ17:ODZ20 ONV17:ONV20 OXR17:OXR20 PHN17:PHN20 PRJ17:PRJ20 QBF17:QBF20 QLB17:QLB20 QUX17:QUX20 RET17:RET20 ROP17:ROP20 RYL17:RYL20 SIH17:SIH20 SSD17:SSD20 TBZ17:TBZ20 TLV17:TLV20 TVR17:TVR20 UFN17:UFN20 UPJ17:UPJ20 UZF17:UZF20 VJB17:VJB20 VSX17:VSX20 WCT17:WCT20 WMP17:WMP20 WWL17:WWL20 AD65551:AD65554 JZ65551:JZ65554 TV65551:TV65554 ADR65551:ADR65554 ANN65551:ANN65554 AXJ65551:AXJ65554 BHF65551:BHF65554 BRB65551:BRB65554 CAX65551:CAX65554 CKT65551:CKT65554 CUP65551:CUP65554 DEL65551:DEL65554 DOH65551:DOH65554 DYD65551:DYD65554 EHZ65551:EHZ65554 ERV65551:ERV65554 FBR65551:FBR65554 FLN65551:FLN65554 FVJ65551:FVJ65554 GFF65551:GFF65554 GPB65551:GPB65554 GYX65551:GYX65554 HIT65551:HIT65554 HSP65551:HSP65554 ICL65551:ICL65554 IMH65551:IMH65554 IWD65551:IWD65554 JFZ65551:JFZ65554 JPV65551:JPV65554 JZR65551:JZR65554 KJN65551:KJN65554 KTJ65551:KTJ65554 LDF65551:LDF65554 LNB65551:LNB65554 LWX65551:LWX65554 MGT65551:MGT65554 MQP65551:MQP65554 NAL65551:NAL65554 NKH65551:NKH65554 NUD65551:NUD65554 ODZ65551:ODZ65554 ONV65551:ONV65554 OXR65551:OXR65554 PHN65551:PHN65554 PRJ65551:PRJ65554 QBF65551:QBF65554 QLB65551:QLB65554 QUX65551:QUX65554 RET65551:RET65554 ROP65551:ROP65554 RYL65551:RYL65554 SIH65551:SIH65554 SSD65551:SSD65554 TBZ65551:TBZ65554 TLV65551:TLV65554 TVR65551:TVR65554 UFN65551:UFN65554 UPJ65551:UPJ65554 UZF65551:UZF65554 VJB65551:VJB65554 VSX65551:VSX65554 WCT65551:WCT65554 WMP65551:WMP65554 WWL65551:WWL65554 AD131087:AD131090 JZ131087:JZ131090 TV131087:TV131090 ADR131087:ADR131090 ANN131087:ANN131090 AXJ131087:AXJ131090 BHF131087:BHF131090 BRB131087:BRB131090 CAX131087:CAX131090 CKT131087:CKT131090 CUP131087:CUP131090 DEL131087:DEL131090 DOH131087:DOH131090 DYD131087:DYD131090 EHZ131087:EHZ131090 ERV131087:ERV131090 FBR131087:FBR131090 FLN131087:FLN131090 FVJ131087:FVJ131090 GFF131087:GFF131090 GPB131087:GPB131090 GYX131087:GYX131090 HIT131087:HIT131090 HSP131087:HSP131090 ICL131087:ICL131090 IMH131087:IMH131090 IWD131087:IWD131090 JFZ131087:JFZ131090 JPV131087:JPV131090 JZR131087:JZR131090 KJN131087:KJN131090 KTJ131087:KTJ131090 LDF131087:LDF131090 LNB131087:LNB131090 LWX131087:LWX131090 MGT131087:MGT131090 MQP131087:MQP131090 NAL131087:NAL131090 NKH131087:NKH131090 NUD131087:NUD131090 ODZ131087:ODZ131090 ONV131087:ONV131090 OXR131087:OXR131090 PHN131087:PHN131090 PRJ131087:PRJ131090 QBF131087:QBF131090 QLB131087:QLB131090 QUX131087:QUX131090 RET131087:RET131090 ROP131087:ROP131090 RYL131087:RYL131090 SIH131087:SIH131090 SSD131087:SSD131090 TBZ131087:TBZ131090 TLV131087:TLV131090 TVR131087:TVR131090 UFN131087:UFN131090 UPJ131087:UPJ131090 UZF131087:UZF131090 VJB131087:VJB131090 VSX131087:VSX131090 WCT131087:WCT131090 WMP131087:WMP131090 WWL131087:WWL131090 AD196623:AD196626 JZ196623:JZ196626 TV196623:TV196626 ADR196623:ADR196626 ANN196623:ANN196626 AXJ196623:AXJ196626 BHF196623:BHF196626 BRB196623:BRB196626 CAX196623:CAX196626 CKT196623:CKT196626 CUP196623:CUP196626 DEL196623:DEL196626 DOH196623:DOH196626 DYD196623:DYD196626 EHZ196623:EHZ196626 ERV196623:ERV196626 FBR196623:FBR196626 FLN196623:FLN196626 FVJ196623:FVJ196626 GFF196623:GFF196626 GPB196623:GPB196626 GYX196623:GYX196626 HIT196623:HIT196626 HSP196623:HSP196626 ICL196623:ICL196626 IMH196623:IMH196626 IWD196623:IWD196626 JFZ196623:JFZ196626 JPV196623:JPV196626 JZR196623:JZR196626 KJN196623:KJN196626 KTJ196623:KTJ196626 LDF196623:LDF196626 LNB196623:LNB196626 LWX196623:LWX196626 MGT196623:MGT196626 MQP196623:MQP196626 NAL196623:NAL196626 NKH196623:NKH196626 NUD196623:NUD196626 ODZ196623:ODZ196626 ONV196623:ONV196626 OXR196623:OXR196626 PHN196623:PHN196626 PRJ196623:PRJ196626 QBF196623:QBF196626 QLB196623:QLB196626 QUX196623:QUX196626 RET196623:RET196626 ROP196623:ROP196626 RYL196623:RYL196626 SIH196623:SIH196626 SSD196623:SSD196626 TBZ196623:TBZ196626 TLV196623:TLV196626 TVR196623:TVR196626 UFN196623:UFN196626 UPJ196623:UPJ196626 UZF196623:UZF196626 VJB196623:VJB196626 VSX196623:VSX196626 WCT196623:WCT196626 WMP196623:WMP196626 WWL196623:WWL196626 AD262159:AD262162 JZ262159:JZ262162 TV262159:TV262162 ADR262159:ADR262162 ANN262159:ANN262162 AXJ262159:AXJ262162 BHF262159:BHF262162 BRB262159:BRB262162 CAX262159:CAX262162 CKT262159:CKT262162 CUP262159:CUP262162 DEL262159:DEL262162 DOH262159:DOH262162 DYD262159:DYD262162 EHZ262159:EHZ262162 ERV262159:ERV262162 FBR262159:FBR262162 FLN262159:FLN262162 FVJ262159:FVJ262162 GFF262159:GFF262162 GPB262159:GPB262162 GYX262159:GYX262162 HIT262159:HIT262162 HSP262159:HSP262162 ICL262159:ICL262162 IMH262159:IMH262162 IWD262159:IWD262162 JFZ262159:JFZ262162 JPV262159:JPV262162 JZR262159:JZR262162 KJN262159:KJN262162 KTJ262159:KTJ262162 LDF262159:LDF262162 LNB262159:LNB262162 LWX262159:LWX262162 MGT262159:MGT262162 MQP262159:MQP262162 NAL262159:NAL262162 NKH262159:NKH262162 NUD262159:NUD262162 ODZ262159:ODZ262162 ONV262159:ONV262162 OXR262159:OXR262162 PHN262159:PHN262162 PRJ262159:PRJ262162 QBF262159:QBF262162 QLB262159:QLB262162 QUX262159:QUX262162 RET262159:RET262162 ROP262159:ROP262162 RYL262159:RYL262162 SIH262159:SIH262162 SSD262159:SSD262162 TBZ262159:TBZ262162 TLV262159:TLV262162 TVR262159:TVR262162 UFN262159:UFN262162 UPJ262159:UPJ262162 UZF262159:UZF262162 VJB262159:VJB262162 VSX262159:VSX262162 WCT262159:WCT262162 WMP262159:WMP262162 WWL262159:WWL262162 AD327695:AD327698 JZ327695:JZ327698 TV327695:TV327698 ADR327695:ADR327698 ANN327695:ANN327698 AXJ327695:AXJ327698 BHF327695:BHF327698 BRB327695:BRB327698 CAX327695:CAX327698 CKT327695:CKT327698 CUP327695:CUP327698 DEL327695:DEL327698 DOH327695:DOH327698 DYD327695:DYD327698 EHZ327695:EHZ327698 ERV327695:ERV327698 FBR327695:FBR327698 FLN327695:FLN327698 FVJ327695:FVJ327698 GFF327695:GFF327698 GPB327695:GPB327698 GYX327695:GYX327698 HIT327695:HIT327698 HSP327695:HSP327698 ICL327695:ICL327698 IMH327695:IMH327698 IWD327695:IWD327698 JFZ327695:JFZ327698 JPV327695:JPV327698 JZR327695:JZR327698 KJN327695:KJN327698 KTJ327695:KTJ327698 LDF327695:LDF327698 LNB327695:LNB327698 LWX327695:LWX327698 MGT327695:MGT327698 MQP327695:MQP327698 NAL327695:NAL327698 NKH327695:NKH327698 NUD327695:NUD327698 ODZ327695:ODZ327698 ONV327695:ONV327698 OXR327695:OXR327698 PHN327695:PHN327698 PRJ327695:PRJ327698 QBF327695:QBF327698 QLB327695:QLB327698 QUX327695:QUX327698 RET327695:RET327698 ROP327695:ROP327698 RYL327695:RYL327698 SIH327695:SIH327698 SSD327695:SSD327698 TBZ327695:TBZ327698 TLV327695:TLV327698 TVR327695:TVR327698 UFN327695:UFN327698 UPJ327695:UPJ327698 UZF327695:UZF327698 VJB327695:VJB327698 VSX327695:VSX327698 WCT327695:WCT327698 WMP327695:WMP327698 WWL327695:WWL327698 AD393231:AD393234 JZ393231:JZ393234 TV393231:TV393234 ADR393231:ADR393234 ANN393231:ANN393234 AXJ393231:AXJ393234 BHF393231:BHF393234 BRB393231:BRB393234 CAX393231:CAX393234 CKT393231:CKT393234 CUP393231:CUP393234 DEL393231:DEL393234 DOH393231:DOH393234 DYD393231:DYD393234 EHZ393231:EHZ393234 ERV393231:ERV393234 FBR393231:FBR393234 FLN393231:FLN393234 FVJ393231:FVJ393234 GFF393231:GFF393234 GPB393231:GPB393234 GYX393231:GYX393234 HIT393231:HIT393234 HSP393231:HSP393234 ICL393231:ICL393234 IMH393231:IMH393234 IWD393231:IWD393234 JFZ393231:JFZ393234 JPV393231:JPV393234 JZR393231:JZR393234 KJN393231:KJN393234 KTJ393231:KTJ393234 LDF393231:LDF393234 LNB393231:LNB393234 LWX393231:LWX393234 MGT393231:MGT393234 MQP393231:MQP393234 NAL393231:NAL393234 NKH393231:NKH393234 NUD393231:NUD393234 ODZ393231:ODZ393234 ONV393231:ONV393234 OXR393231:OXR393234 PHN393231:PHN393234 PRJ393231:PRJ393234 QBF393231:QBF393234 QLB393231:QLB393234 QUX393231:QUX393234 RET393231:RET393234 ROP393231:ROP393234 RYL393231:RYL393234 SIH393231:SIH393234 SSD393231:SSD393234 TBZ393231:TBZ393234 TLV393231:TLV393234 TVR393231:TVR393234 UFN393231:UFN393234 UPJ393231:UPJ393234 UZF393231:UZF393234 VJB393231:VJB393234 VSX393231:VSX393234 WCT393231:WCT393234 WMP393231:WMP393234 WWL393231:WWL393234 AD458767:AD458770 JZ458767:JZ458770 TV458767:TV458770 ADR458767:ADR458770 ANN458767:ANN458770 AXJ458767:AXJ458770 BHF458767:BHF458770 BRB458767:BRB458770 CAX458767:CAX458770 CKT458767:CKT458770 CUP458767:CUP458770 DEL458767:DEL458770 DOH458767:DOH458770 DYD458767:DYD458770 EHZ458767:EHZ458770 ERV458767:ERV458770 FBR458767:FBR458770 FLN458767:FLN458770 FVJ458767:FVJ458770 GFF458767:GFF458770 GPB458767:GPB458770 GYX458767:GYX458770 HIT458767:HIT458770 HSP458767:HSP458770 ICL458767:ICL458770 IMH458767:IMH458770 IWD458767:IWD458770 JFZ458767:JFZ458770 JPV458767:JPV458770 JZR458767:JZR458770 KJN458767:KJN458770 KTJ458767:KTJ458770 LDF458767:LDF458770 LNB458767:LNB458770 LWX458767:LWX458770 MGT458767:MGT458770 MQP458767:MQP458770 NAL458767:NAL458770 NKH458767:NKH458770 NUD458767:NUD458770 ODZ458767:ODZ458770 ONV458767:ONV458770 OXR458767:OXR458770 PHN458767:PHN458770 PRJ458767:PRJ458770 QBF458767:QBF458770 QLB458767:QLB458770 QUX458767:QUX458770 RET458767:RET458770 ROP458767:ROP458770 RYL458767:RYL458770 SIH458767:SIH458770 SSD458767:SSD458770 TBZ458767:TBZ458770 TLV458767:TLV458770 TVR458767:TVR458770 UFN458767:UFN458770 UPJ458767:UPJ458770 UZF458767:UZF458770 VJB458767:VJB458770 VSX458767:VSX458770 WCT458767:WCT458770 WMP458767:WMP458770 WWL458767:WWL458770 AD524303:AD524306 JZ524303:JZ524306 TV524303:TV524306 ADR524303:ADR524306 ANN524303:ANN524306 AXJ524303:AXJ524306 BHF524303:BHF524306 BRB524303:BRB524306 CAX524303:CAX524306 CKT524303:CKT524306 CUP524303:CUP524306 DEL524303:DEL524306 DOH524303:DOH524306 DYD524303:DYD524306 EHZ524303:EHZ524306 ERV524303:ERV524306 FBR524303:FBR524306 FLN524303:FLN524306 FVJ524303:FVJ524306 GFF524303:GFF524306 GPB524303:GPB524306 GYX524303:GYX524306 HIT524303:HIT524306 HSP524303:HSP524306 ICL524303:ICL524306 IMH524303:IMH524306 IWD524303:IWD524306 JFZ524303:JFZ524306 JPV524303:JPV524306 JZR524303:JZR524306 KJN524303:KJN524306 KTJ524303:KTJ524306 LDF524303:LDF524306 LNB524303:LNB524306 LWX524303:LWX524306 MGT524303:MGT524306 MQP524303:MQP524306 NAL524303:NAL524306 NKH524303:NKH524306 NUD524303:NUD524306 ODZ524303:ODZ524306 ONV524303:ONV524306 OXR524303:OXR524306 PHN524303:PHN524306 PRJ524303:PRJ524306 QBF524303:QBF524306 QLB524303:QLB524306 QUX524303:QUX524306 RET524303:RET524306 ROP524303:ROP524306 RYL524303:RYL524306 SIH524303:SIH524306 SSD524303:SSD524306 TBZ524303:TBZ524306 TLV524303:TLV524306 TVR524303:TVR524306 UFN524303:UFN524306 UPJ524303:UPJ524306 UZF524303:UZF524306 VJB524303:VJB524306 VSX524303:VSX524306 WCT524303:WCT524306 WMP524303:WMP524306 WWL524303:WWL524306 AD589839:AD589842 JZ589839:JZ589842 TV589839:TV589842 ADR589839:ADR589842 ANN589839:ANN589842 AXJ589839:AXJ589842 BHF589839:BHF589842 BRB589839:BRB589842 CAX589839:CAX589842 CKT589839:CKT589842 CUP589839:CUP589842 DEL589839:DEL589842 DOH589839:DOH589842 DYD589839:DYD589842 EHZ589839:EHZ589842 ERV589839:ERV589842 FBR589839:FBR589842 FLN589839:FLN589842 FVJ589839:FVJ589842 GFF589839:GFF589842 GPB589839:GPB589842 GYX589839:GYX589842 HIT589839:HIT589842 HSP589839:HSP589842 ICL589839:ICL589842 IMH589839:IMH589842 IWD589839:IWD589842 JFZ589839:JFZ589842 JPV589839:JPV589842 JZR589839:JZR589842 KJN589839:KJN589842 KTJ589839:KTJ589842 LDF589839:LDF589842 LNB589839:LNB589842 LWX589839:LWX589842 MGT589839:MGT589842 MQP589839:MQP589842 NAL589839:NAL589842 NKH589839:NKH589842 NUD589839:NUD589842 ODZ589839:ODZ589842 ONV589839:ONV589842 OXR589839:OXR589842 PHN589839:PHN589842 PRJ589839:PRJ589842 QBF589839:QBF589842 QLB589839:QLB589842 QUX589839:QUX589842 RET589839:RET589842 ROP589839:ROP589842 RYL589839:RYL589842 SIH589839:SIH589842 SSD589839:SSD589842 TBZ589839:TBZ589842 TLV589839:TLV589842 TVR589839:TVR589842 UFN589839:UFN589842 UPJ589839:UPJ589842 UZF589839:UZF589842 VJB589839:VJB589842 VSX589839:VSX589842 WCT589839:WCT589842 WMP589839:WMP589842 WWL589839:WWL589842 AD655375:AD655378 JZ655375:JZ655378 TV655375:TV655378 ADR655375:ADR655378 ANN655375:ANN655378 AXJ655375:AXJ655378 BHF655375:BHF655378 BRB655375:BRB655378 CAX655375:CAX655378 CKT655375:CKT655378 CUP655375:CUP655378 DEL655375:DEL655378 DOH655375:DOH655378 DYD655375:DYD655378 EHZ655375:EHZ655378 ERV655375:ERV655378 FBR655375:FBR655378 FLN655375:FLN655378 FVJ655375:FVJ655378 GFF655375:GFF655378 GPB655375:GPB655378 GYX655375:GYX655378 HIT655375:HIT655378 HSP655375:HSP655378 ICL655375:ICL655378 IMH655375:IMH655378 IWD655375:IWD655378 JFZ655375:JFZ655378 JPV655375:JPV655378 JZR655375:JZR655378 KJN655375:KJN655378 KTJ655375:KTJ655378 LDF655375:LDF655378 LNB655375:LNB655378 LWX655375:LWX655378 MGT655375:MGT655378 MQP655375:MQP655378 NAL655375:NAL655378 NKH655375:NKH655378 NUD655375:NUD655378 ODZ655375:ODZ655378 ONV655375:ONV655378 OXR655375:OXR655378 PHN655375:PHN655378 PRJ655375:PRJ655378 QBF655375:QBF655378 QLB655375:QLB655378 QUX655375:QUX655378 RET655375:RET655378 ROP655375:ROP655378 RYL655375:RYL655378 SIH655375:SIH655378 SSD655375:SSD655378 TBZ655375:TBZ655378 TLV655375:TLV655378 TVR655375:TVR655378 UFN655375:UFN655378 UPJ655375:UPJ655378 UZF655375:UZF655378 VJB655375:VJB655378 VSX655375:VSX655378 WCT655375:WCT655378 WMP655375:WMP655378 WWL655375:WWL655378 AD720911:AD720914 JZ720911:JZ720914 TV720911:TV720914 ADR720911:ADR720914 ANN720911:ANN720914 AXJ720911:AXJ720914 BHF720911:BHF720914 BRB720911:BRB720914 CAX720911:CAX720914 CKT720911:CKT720914 CUP720911:CUP720914 DEL720911:DEL720914 DOH720911:DOH720914 DYD720911:DYD720914 EHZ720911:EHZ720914 ERV720911:ERV720914 FBR720911:FBR720914 FLN720911:FLN720914 FVJ720911:FVJ720914 GFF720911:GFF720914 GPB720911:GPB720914 GYX720911:GYX720914 HIT720911:HIT720914 HSP720911:HSP720914 ICL720911:ICL720914 IMH720911:IMH720914 IWD720911:IWD720914 JFZ720911:JFZ720914 JPV720911:JPV720914 JZR720911:JZR720914 KJN720911:KJN720914 KTJ720911:KTJ720914 LDF720911:LDF720914 LNB720911:LNB720914 LWX720911:LWX720914 MGT720911:MGT720914 MQP720911:MQP720914 NAL720911:NAL720914 NKH720911:NKH720914 NUD720911:NUD720914 ODZ720911:ODZ720914 ONV720911:ONV720914 OXR720911:OXR720914 PHN720911:PHN720914 PRJ720911:PRJ720914 QBF720911:QBF720914 QLB720911:QLB720914 QUX720911:QUX720914 RET720911:RET720914 ROP720911:ROP720914 RYL720911:RYL720914 SIH720911:SIH720914 SSD720911:SSD720914 TBZ720911:TBZ720914 TLV720911:TLV720914 TVR720911:TVR720914 UFN720911:UFN720914 UPJ720911:UPJ720914 UZF720911:UZF720914 VJB720911:VJB720914 VSX720911:VSX720914 WCT720911:WCT720914 WMP720911:WMP720914 WWL720911:WWL720914 AD786447:AD786450 JZ786447:JZ786450 TV786447:TV786450 ADR786447:ADR786450 ANN786447:ANN786450 AXJ786447:AXJ786450 BHF786447:BHF786450 BRB786447:BRB786450 CAX786447:CAX786450 CKT786447:CKT786450 CUP786447:CUP786450 DEL786447:DEL786450 DOH786447:DOH786450 DYD786447:DYD786450 EHZ786447:EHZ786450 ERV786447:ERV786450 FBR786447:FBR786450 FLN786447:FLN786450 FVJ786447:FVJ786450 GFF786447:GFF786450 GPB786447:GPB786450 GYX786447:GYX786450 HIT786447:HIT786450 HSP786447:HSP786450 ICL786447:ICL786450 IMH786447:IMH786450 IWD786447:IWD786450 JFZ786447:JFZ786450 JPV786447:JPV786450 JZR786447:JZR786450 KJN786447:KJN786450 KTJ786447:KTJ786450 LDF786447:LDF786450 LNB786447:LNB786450 LWX786447:LWX786450 MGT786447:MGT786450 MQP786447:MQP786450 NAL786447:NAL786450 NKH786447:NKH786450 NUD786447:NUD786450 ODZ786447:ODZ786450 ONV786447:ONV786450 OXR786447:OXR786450 PHN786447:PHN786450 PRJ786447:PRJ786450 QBF786447:QBF786450 QLB786447:QLB786450 QUX786447:QUX786450 RET786447:RET786450 ROP786447:ROP786450 RYL786447:RYL786450 SIH786447:SIH786450 SSD786447:SSD786450 TBZ786447:TBZ786450 TLV786447:TLV786450 TVR786447:TVR786450 UFN786447:UFN786450 UPJ786447:UPJ786450 UZF786447:UZF786450 VJB786447:VJB786450 VSX786447:VSX786450 WCT786447:WCT786450 WMP786447:WMP786450 WWL786447:WWL786450 AD851983:AD851986 JZ851983:JZ851986 TV851983:TV851986 ADR851983:ADR851986 ANN851983:ANN851986 AXJ851983:AXJ851986 BHF851983:BHF851986 BRB851983:BRB851986 CAX851983:CAX851986 CKT851983:CKT851986 CUP851983:CUP851986 DEL851983:DEL851986 DOH851983:DOH851986 DYD851983:DYD851986 EHZ851983:EHZ851986 ERV851983:ERV851986 FBR851983:FBR851986 FLN851983:FLN851986 FVJ851983:FVJ851986 GFF851983:GFF851986 GPB851983:GPB851986 GYX851983:GYX851986 HIT851983:HIT851986 HSP851983:HSP851986 ICL851983:ICL851986 IMH851983:IMH851986 IWD851983:IWD851986 JFZ851983:JFZ851986 JPV851983:JPV851986 JZR851983:JZR851986 KJN851983:KJN851986 KTJ851983:KTJ851986 LDF851983:LDF851986 LNB851983:LNB851986 LWX851983:LWX851986 MGT851983:MGT851986 MQP851983:MQP851986 NAL851983:NAL851986 NKH851983:NKH851986 NUD851983:NUD851986 ODZ851983:ODZ851986 ONV851983:ONV851986 OXR851983:OXR851986 PHN851983:PHN851986 PRJ851983:PRJ851986 QBF851983:QBF851986 QLB851983:QLB851986 QUX851983:QUX851986 RET851983:RET851986 ROP851983:ROP851986 RYL851983:RYL851986 SIH851983:SIH851986 SSD851983:SSD851986 TBZ851983:TBZ851986 TLV851983:TLV851986 TVR851983:TVR851986 UFN851983:UFN851986 UPJ851983:UPJ851986 UZF851983:UZF851986 VJB851983:VJB851986 VSX851983:VSX851986 WCT851983:WCT851986 WMP851983:WMP851986 WWL851983:WWL851986 AD917519:AD917522 JZ917519:JZ917522 TV917519:TV917522 ADR917519:ADR917522 ANN917519:ANN917522 AXJ917519:AXJ917522 BHF917519:BHF917522 BRB917519:BRB917522 CAX917519:CAX917522 CKT917519:CKT917522 CUP917519:CUP917522 DEL917519:DEL917522 DOH917519:DOH917522 DYD917519:DYD917522 EHZ917519:EHZ917522 ERV917519:ERV917522 FBR917519:FBR917522 FLN917519:FLN917522 FVJ917519:FVJ917522 GFF917519:GFF917522 GPB917519:GPB917522 GYX917519:GYX917522 HIT917519:HIT917522 HSP917519:HSP917522 ICL917519:ICL917522 IMH917519:IMH917522 IWD917519:IWD917522 JFZ917519:JFZ917522 JPV917519:JPV917522 JZR917519:JZR917522 KJN917519:KJN917522 KTJ917519:KTJ917522 LDF917519:LDF917522 LNB917519:LNB917522 LWX917519:LWX917522 MGT917519:MGT917522 MQP917519:MQP917522 NAL917519:NAL917522 NKH917519:NKH917522 NUD917519:NUD917522 ODZ917519:ODZ917522 ONV917519:ONV917522 OXR917519:OXR917522 PHN917519:PHN917522 PRJ917519:PRJ917522 QBF917519:QBF917522 QLB917519:QLB917522 QUX917519:QUX917522 RET917519:RET917522 ROP917519:ROP917522 RYL917519:RYL917522 SIH917519:SIH917522 SSD917519:SSD917522 TBZ917519:TBZ917522 TLV917519:TLV917522 TVR917519:TVR917522 UFN917519:UFN917522 UPJ917519:UPJ917522 UZF917519:UZF917522 VJB917519:VJB917522 VSX917519:VSX917522 WCT917519:WCT917522 WMP917519:WMP917522 WWL917519:WWL917522 AD983055:AD983058 JZ983055:JZ983058 TV983055:TV983058 ADR983055:ADR983058 ANN983055:ANN983058 AXJ983055:AXJ983058 BHF983055:BHF983058 BRB983055:BRB983058 CAX983055:CAX983058 CKT983055:CKT983058 CUP983055:CUP983058 DEL983055:DEL983058 DOH983055:DOH983058 DYD983055:DYD983058 EHZ983055:EHZ983058 ERV983055:ERV983058 FBR983055:FBR983058 FLN983055:FLN983058 FVJ983055:FVJ983058 GFF983055:GFF983058 GPB983055:GPB983058 GYX983055:GYX983058 HIT983055:HIT983058 HSP983055:HSP983058 ICL983055:ICL983058 IMH983055:IMH983058 IWD983055:IWD983058 JFZ983055:JFZ983058 JPV983055:JPV983058 JZR983055:JZR983058 KJN983055:KJN983058 KTJ983055:KTJ983058 LDF983055:LDF983058 LNB983055:LNB983058 LWX983055:LWX983058 MGT983055:MGT983058 MQP983055:MQP983058 NAL983055:NAL983058 NKH983055:NKH983058 NUD983055:NUD983058 ODZ983055:ODZ983058 ONV983055:ONV983058 OXR983055:OXR983058 PHN983055:PHN983058 PRJ983055:PRJ983058 QBF983055:QBF983058 QLB983055:QLB983058 QUX983055:QUX983058 RET983055:RET983058 ROP983055:ROP983058 RYL983055:RYL983058 SIH983055:SIH983058 SSD983055:SSD983058 TBZ983055:TBZ983058 TLV983055:TLV983058 TVR983055:TVR983058 UFN983055:UFN983058 UPJ983055:UPJ983058 UZF983055:UZF983058 VJB983055:VJB983058 VSX983055:VSX983058 WCT983055:WCT983058 WMP983055:WMP983058 WWL983055:WWL983058 AF22 KB22 TX22 ADT22 ANP22 AXL22 BHH22 BRD22 CAZ22 CKV22 CUR22 DEN22 DOJ22 DYF22 EIB22 ERX22 FBT22 FLP22 FVL22 GFH22 GPD22 GYZ22 HIV22 HSR22 ICN22 IMJ22 IWF22 JGB22 JPX22 JZT22 KJP22 KTL22 LDH22 LND22 LWZ22 MGV22 MQR22 NAN22 NKJ22 NUF22 OEB22 ONX22 OXT22 PHP22 PRL22 QBH22 QLD22 QUZ22 REV22 ROR22 RYN22 SIJ22 SSF22 TCB22 TLX22 TVT22 UFP22 UPL22 UZH22 VJD22 VSZ22 WCV22 WMR22 WWN22 AF65556 KB65556 TX65556 ADT65556 ANP65556 AXL65556 BHH65556 BRD65556 CAZ65556 CKV65556 CUR65556 DEN65556 DOJ65556 DYF65556 EIB65556 ERX65556 FBT65556 FLP65556 FVL65556 GFH65556 GPD65556 GYZ65556 HIV65556 HSR65556 ICN65556 IMJ65556 IWF65556 JGB65556 JPX65556 JZT65556 KJP65556 KTL65556 LDH65556 LND65556 LWZ65556 MGV65556 MQR65556 NAN65556 NKJ65556 NUF65556 OEB65556 ONX65556 OXT65556 PHP65556 PRL65556 QBH65556 QLD65556 QUZ65556 REV65556 ROR65556 RYN65556 SIJ65556 SSF65556 TCB65556 TLX65556 TVT65556 UFP65556 UPL65556 UZH65556 VJD65556 VSZ65556 WCV65556 WMR65556 WWN65556 AF131092 KB131092 TX131092 ADT131092 ANP131092 AXL131092 BHH131092 BRD131092 CAZ131092 CKV131092 CUR131092 DEN131092 DOJ131092 DYF131092 EIB131092 ERX131092 FBT131092 FLP131092 FVL131092 GFH131092 GPD131092 GYZ131092 HIV131092 HSR131092 ICN131092 IMJ131092 IWF131092 JGB131092 JPX131092 JZT131092 KJP131092 KTL131092 LDH131092 LND131092 LWZ131092 MGV131092 MQR131092 NAN131092 NKJ131092 NUF131092 OEB131092 ONX131092 OXT131092 PHP131092 PRL131092 QBH131092 QLD131092 QUZ131092 REV131092 ROR131092 RYN131092 SIJ131092 SSF131092 TCB131092 TLX131092 TVT131092 UFP131092 UPL131092 UZH131092 VJD131092 VSZ131092 WCV131092 WMR131092 WWN131092 AF196628 KB196628 TX196628 ADT196628 ANP196628 AXL196628 BHH196628 BRD196628 CAZ196628 CKV196628 CUR196628 DEN196628 DOJ196628 DYF196628 EIB196628 ERX196628 FBT196628 FLP196628 FVL196628 GFH196628 GPD196628 GYZ196628 HIV196628 HSR196628 ICN196628 IMJ196628 IWF196628 JGB196628 JPX196628 JZT196628 KJP196628 KTL196628 LDH196628 LND196628 LWZ196628 MGV196628 MQR196628 NAN196628 NKJ196628 NUF196628 OEB196628 ONX196628 OXT196628 PHP196628 PRL196628 QBH196628 QLD196628 QUZ196628 REV196628 ROR196628 RYN196628 SIJ196628 SSF196628 TCB196628 TLX196628 TVT196628 UFP196628 UPL196628 UZH196628 VJD196628 VSZ196628 WCV196628 WMR196628 WWN196628 AF262164 KB262164 TX262164 ADT262164 ANP262164 AXL262164 BHH262164 BRD262164 CAZ262164 CKV262164 CUR262164 DEN262164 DOJ262164 DYF262164 EIB262164 ERX262164 FBT262164 FLP262164 FVL262164 GFH262164 GPD262164 GYZ262164 HIV262164 HSR262164 ICN262164 IMJ262164 IWF262164 JGB262164 JPX262164 JZT262164 KJP262164 KTL262164 LDH262164 LND262164 LWZ262164 MGV262164 MQR262164 NAN262164 NKJ262164 NUF262164 OEB262164 ONX262164 OXT262164 PHP262164 PRL262164 QBH262164 QLD262164 QUZ262164 REV262164 ROR262164 RYN262164 SIJ262164 SSF262164 TCB262164 TLX262164 TVT262164 UFP262164 UPL262164 UZH262164 VJD262164 VSZ262164 WCV262164 WMR262164 WWN262164 AF327700 KB327700 TX327700 ADT327700 ANP327700 AXL327700 BHH327700 BRD327700 CAZ327700 CKV327700 CUR327700 DEN327700 DOJ327700 DYF327700 EIB327700 ERX327700 FBT327700 FLP327700 FVL327700 GFH327700 GPD327700 GYZ327700 HIV327700 HSR327700 ICN327700 IMJ327700 IWF327700 JGB327700 JPX327700 JZT327700 KJP327700 KTL327700 LDH327700 LND327700 LWZ327700 MGV327700 MQR327700 NAN327700 NKJ327700 NUF327700 OEB327700 ONX327700 OXT327700 PHP327700 PRL327700 QBH327700 QLD327700 QUZ327700 REV327700 ROR327700 RYN327700 SIJ327700 SSF327700 TCB327700 TLX327700 TVT327700 UFP327700 UPL327700 UZH327700 VJD327700 VSZ327700 WCV327700 WMR327700 WWN327700 AF393236 KB393236 TX393236 ADT393236 ANP393236 AXL393236 BHH393236 BRD393236 CAZ393236 CKV393236 CUR393236 DEN393236 DOJ393236 DYF393236 EIB393236 ERX393236 FBT393236 FLP393236 FVL393236 GFH393236 GPD393236 GYZ393236 HIV393236 HSR393236 ICN393236 IMJ393236 IWF393236 JGB393236 JPX393236 JZT393236 KJP393236 KTL393236 LDH393236 LND393236 LWZ393236 MGV393236 MQR393236 NAN393236 NKJ393236 NUF393236 OEB393236 ONX393236 OXT393236 PHP393236 PRL393236 QBH393236 QLD393236 QUZ393236 REV393236 ROR393236 RYN393236 SIJ393236 SSF393236 TCB393236 TLX393236 TVT393236 UFP393236 UPL393236 UZH393236 VJD393236 VSZ393236 WCV393236 WMR393236 WWN393236 AF458772 KB458772 TX458772 ADT458772 ANP458772 AXL458772 BHH458772 BRD458772 CAZ458772 CKV458772 CUR458772 DEN458772 DOJ458772 DYF458772 EIB458772 ERX458772 FBT458772 FLP458772 FVL458772 GFH458772 GPD458772 GYZ458772 HIV458772 HSR458772 ICN458772 IMJ458772 IWF458772 JGB458772 JPX458772 JZT458772 KJP458772 KTL458772 LDH458772 LND458772 LWZ458772 MGV458772 MQR458772 NAN458772 NKJ458772 NUF458772 OEB458772 ONX458772 OXT458772 PHP458772 PRL458772 QBH458772 QLD458772 QUZ458772 REV458772 ROR458772 RYN458772 SIJ458772 SSF458772 TCB458772 TLX458772 TVT458772 UFP458772 UPL458772 UZH458772 VJD458772 VSZ458772 WCV458772 WMR458772 WWN458772 AF524308 KB524308 TX524308 ADT524308 ANP524308 AXL524308 BHH524308 BRD524308 CAZ524308 CKV524308 CUR524308 DEN524308 DOJ524308 DYF524308 EIB524308 ERX524308 FBT524308 FLP524308 FVL524308 GFH524308 GPD524308 GYZ524308 HIV524308 HSR524308 ICN524308 IMJ524308 IWF524308 JGB524308 JPX524308 JZT524308 KJP524308 KTL524308 LDH524308 LND524308 LWZ524308 MGV524308 MQR524308 NAN524308 NKJ524308 NUF524308 OEB524308 ONX524308 OXT524308 PHP524308 PRL524308 QBH524308 QLD524308 QUZ524308 REV524308 ROR524308 RYN524308 SIJ524308 SSF524308 TCB524308 TLX524308 TVT524308 UFP524308 UPL524308 UZH524308 VJD524308 VSZ524308 WCV524308 WMR524308 WWN524308 AF589844 KB589844 TX589844 ADT589844 ANP589844 AXL589844 BHH589844 BRD589844 CAZ589844 CKV589844 CUR589844 DEN589844 DOJ589844 DYF589844 EIB589844 ERX589844 FBT589844 FLP589844 FVL589844 GFH589844 GPD589844 GYZ589844 HIV589844 HSR589844 ICN589844 IMJ589844 IWF589844 JGB589844 JPX589844 JZT589844 KJP589844 KTL589844 LDH589844 LND589844 LWZ589844 MGV589844 MQR589844 NAN589844 NKJ589844 NUF589844 OEB589844 ONX589844 OXT589844 PHP589844 PRL589844 QBH589844 QLD589844 QUZ589844 REV589844 ROR589844 RYN589844 SIJ589844 SSF589844 TCB589844 TLX589844 TVT589844 UFP589844 UPL589844 UZH589844 VJD589844 VSZ589844 WCV589844 WMR589844 WWN589844 AF655380 KB655380 TX655380 ADT655380 ANP655380 AXL655380 BHH655380 BRD655380 CAZ655380 CKV655380 CUR655380 DEN655380 DOJ655380 DYF655380 EIB655380 ERX655380 FBT655380 FLP655380 FVL655380 GFH655380 GPD655380 GYZ655380 HIV655380 HSR655380 ICN655380 IMJ655380 IWF655380 JGB655380 JPX655380 JZT655380 KJP655380 KTL655380 LDH655380 LND655380 LWZ655380 MGV655380 MQR655380 NAN655380 NKJ655380 NUF655380 OEB655380 ONX655380 OXT655380 PHP655380 PRL655380 QBH655380 QLD655380 QUZ655380 REV655380 ROR655380 RYN655380 SIJ655380 SSF655380 TCB655380 TLX655380 TVT655380 UFP655380 UPL655380 UZH655380 VJD655380 VSZ655380 WCV655380 WMR655380 WWN655380 AF720916 KB720916 TX720916 ADT720916 ANP720916 AXL720916 BHH720916 BRD720916 CAZ720916 CKV720916 CUR720916 DEN720916 DOJ720916 DYF720916 EIB720916 ERX720916 FBT720916 FLP720916 FVL720916 GFH720916 GPD720916 GYZ720916 HIV720916 HSR720916 ICN720916 IMJ720916 IWF720916 JGB720916 JPX720916 JZT720916 KJP720916 KTL720916 LDH720916 LND720916 LWZ720916 MGV720916 MQR720916 NAN720916 NKJ720916 NUF720916 OEB720916 ONX720916 OXT720916 PHP720916 PRL720916 QBH720916 QLD720916 QUZ720916 REV720916 ROR720916 RYN720916 SIJ720916 SSF720916 TCB720916 TLX720916 TVT720916 UFP720916 UPL720916 UZH720916 VJD720916 VSZ720916 WCV720916 WMR720916 WWN720916 AF786452 KB786452 TX786452 ADT786452 ANP786452 AXL786452 BHH786452 BRD786452 CAZ786452 CKV786452 CUR786452 DEN786452 DOJ786452 DYF786452 EIB786452 ERX786452 FBT786452 FLP786452 FVL786452 GFH786452 GPD786452 GYZ786452 HIV786452 HSR786452 ICN786452 IMJ786452 IWF786452 JGB786452 JPX786452 JZT786452 KJP786452 KTL786452 LDH786452 LND786452 LWZ786452 MGV786452 MQR786452 NAN786452 NKJ786452 NUF786452 OEB786452 ONX786452 OXT786452 PHP786452 PRL786452 QBH786452 QLD786452 QUZ786452 REV786452 ROR786452 RYN786452 SIJ786452 SSF786452 TCB786452 TLX786452 TVT786452 UFP786452 UPL786452 UZH786452 VJD786452 VSZ786452 WCV786452 WMR786452 WWN786452 AF851988 KB851988 TX851988 ADT851988 ANP851988 AXL851988 BHH851988 BRD851988 CAZ851988 CKV851988 CUR851988 DEN851988 DOJ851988 DYF851988 EIB851988 ERX851988 FBT851988 FLP851988 FVL851988 GFH851988 GPD851988 GYZ851988 HIV851988 HSR851988 ICN851988 IMJ851988 IWF851988 JGB851988 JPX851988 JZT851988 KJP851988 KTL851988 LDH851988 LND851988 LWZ851988 MGV851988 MQR851988 NAN851988 NKJ851988 NUF851988 OEB851988 ONX851988 OXT851988 PHP851988 PRL851988 QBH851988 QLD851988 QUZ851988 REV851988 ROR851988 RYN851988 SIJ851988 SSF851988 TCB851988 TLX851988 TVT851988 UFP851988 UPL851988 UZH851988 VJD851988 VSZ851988 WCV851988 WMR851988 WWN851988 AF917524 KB917524 TX917524 ADT917524 ANP917524 AXL917524 BHH917524 BRD917524 CAZ917524 CKV917524 CUR917524 DEN917524 DOJ917524 DYF917524 EIB917524 ERX917524 FBT917524 FLP917524 FVL917524 GFH917524 GPD917524 GYZ917524 HIV917524 HSR917524 ICN917524 IMJ917524 IWF917524 JGB917524 JPX917524 JZT917524 KJP917524 KTL917524 LDH917524 LND917524 LWZ917524 MGV917524 MQR917524 NAN917524 NKJ917524 NUF917524 OEB917524 ONX917524 OXT917524 PHP917524 PRL917524 QBH917524 QLD917524 QUZ917524 REV917524 ROR917524 RYN917524 SIJ917524 SSF917524 TCB917524 TLX917524 TVT917524 UFP917524 UPL917524 UZH917524 VJD917524 VSZ917524 WCV917524 WMR917524 WWN917524 AF983060 KB983060 TX983060 ADT983060 ANP983060 AXL983060 BHH983060 BRD983060 CAZ983060 CKV983060 CUR983060 DEN983060 DOJ983060 DYF983060 EIB983060 ERX983060 FBT983060 FLP983060 FVL983060 GFH983060 GPD983060 GYZ983060 HIV983060 HSR983060 ICN983060 IMJ983060 IWF983060 JGB983060 JPX983060 JZT983060 KJP983060 KTL983060 LDH983060 LND983060 LWZ983060 MGV983060 MQR983060 NAN983060 NKJ983060 NUF983060 OEB983060 ONX983060 OXT983060 PHP983060 PRL983060 QBH983060 QLD983060 QUZ983060 REV983060 ROR983060 RYN983060 SIJ983060 SSF983060 TCB983060 TLX983060 TVT983060 UFP983060 UPL983060 UZH983060 VJD983060 VSZ983060 WCV983060 WMR983060 WWN983060 AD36:AD39 JZ36:JZ39 TV36:TV39 ADR36:ADR39 ANN36:ANN39 AXJ36:AXJ39 BHF36:BHF39 BRB36:BRB39 CAX36:CAX39 CKT36:CKT39 CUP36:CUP39 DEL36:DEL39 DOH36:DOH39 DYD36:DYD39 EHZ36:EHZ39 ERV36:ERV39 FBR36:FBR39 FLN36:FLN39 FVJ36:FVJ39 GFF36:GFF39 GPB36:GPB39 GYX36:GYX39 HIT36:HIT39 HSP36:HSP39 ICL36:ICL39 IMH36:IMH39 IWD36:IWD39 JFZ36:JFZ39 JPV36:JPV39 JZR36:JZR39 KJN36:KJN39 KTJ36:KTJ39 LDF36:LDF39 LNB36:LNB39 LWX36:LWX39 MGT36:MGT39 MQP36:MQP39 NAL36:NAL39 NKH36:NKH39 NUD36:NUD39 ODZ36:ODZ39 ONV36:ONV39 OXR36:OXR39 PHN36:PHN39 PRJ36:PRJ39 QBF36:QBF39 QLB36:QLB39 QUX36:QUX39 RET36:RET39 ROP36:ROP39 RYL36:RYL39 SIH36:SIH39 SSD36:SSD39 TBZ36:TBZ39 TLV36:TLV39 TVR36:TVR39 UFN36:UFN39 UPJ36:UPJ39 UZF36:UZF39 VJB36:VJB39 VSX36:VSX39 WCT36:WCT39 WMP36:WMP39 WWL36:WWL39 AD65570:AD65573 JZ65570:JZ65573 TV65570:TV65573 ADR65570:ADR65573 ANN65570:ANN65573 AXJ65570:AXJ65573 BHF65570:BHF65573 BRB65570:BRB65573 CAX65570:CAX65573 CKT65570:CKT65573 CUP65570:CUP65573 DEL65570:DEL65573 DOH65570:DOH65573 DYD65570:DYD65573 EHZ65570:EHZ65573 ERV65570:ERV65573 FBR65570:FBR65573 FLN65570:FLN65573 FVJ65570:FVJ65573 GFF65570:GFF65573 GPB65570:GPB65573 GYX65570:GYX65573 HIT65570:HIT65573 HSP65570:HSP65573 ICL65570:ICL65573 IMH65570:IMH65573 IWD65570:IWD65573 JFZ65570:JFZ65573 JPV65570:JPV65573 JZR65570:JZR65573 KJN65570:KJN65573 KTJ65570:KTJ65573 LDF65570:LDF65573 LNB65570:LNB65573 LWX65570:LWX65573 MGT65570:MGT65573 MQP65570:MQP65573 NAL65570:NAL65573 NKH65570:NKH65573 NUD65570:NUD65573 ODZ65570:ODZ65573 ONV65570:ONV65573 OXR65570:OXR65573 PHN65570:PHN65573 PRJ65570:PRJ65573 QBF65570:QBF65573 QLB65570:QLB65573 QUX65570:QUX65573 RET65570:RET65573 ROP65570:ROP65573 RYL65570:RYL65573 SIH65570:SIH65573 SSD65570:SSD65573 TBZ65570:TBZ65573 TLV65570:TLV65573 TVR65570:TVR65573 UFN65570:UFN65573 UPJ65570:UPJ65573 UZF65570:UZF65573 VJB65570:VJB65573 VSX65570:VSX65573 WCT65570:WCT65573 WMP65570:WMP65573 WWL65570:WWL65573 AD131106:AD131109 JZ131106:JZ131109 TV131106:TV131109 ADR131106:ADR131109 ANN131106:ANN131109 AXJ131106:AXJ131109 BHF131106:BHF131109 BRB131106:BRB131109 CAX131106:CAX131109 CKT131106:CKT131109 CUP131106:CUP131109 DEL131106:DEL131109 DOH131106:DOH131109 DYD131106:DYD131109 EHZ131106:EHZ131109 ERV131106:ERV131109 FBR131106:FBR131109 FLN131106:FLN131109 FVJ131106:FVJ131109 GFF131106:GFF131109 GPB131106:GPB131109 GYX131106:GYX131109 HIT131106:HIT131109 HSP131106:HSP131109 ICL131106:ICL131109 IMH131106:IMH131109 IWD131106:IWD131109 JFZ131106:JFZ131109 JPV131106:JPV131109 JZR131106:JZR131109 KJN131106:KJN131109 KTJ131106:KTJ131109 LDF131106:LDF131109 LNB131106:LNB131109 LWX131106:LWX131109 MGT131106:MGT131109 MQP131106:MQP131109 NAL131106:NAL131109 NKH131106:NKH131109 NUD131106:NUD131109 ODZ131106:ODZ131109 ONV131106:ONV131109 OXR131106:OXR131109 PHN131106:PHN131109 PRJ131106:PRJ131109 QBF131106:QBF131109 QLB131106:QLB131109 QUX131106:QUX131109 RET131106:RET131109 ROP131106:ROP131109 RYL131106:RYL131109 SIH131106:SIH131109 SSD131106:SSD131109 TBZ131106:TBZ131109 TLV131106:TLV131109 TVR131106:TVR131109 UFN131106:UFN131109 UPJ131106:UPJ131109 UZF131106:UZF131109 VJB131106:VJB131109 VSX131106:VSX131109 WCT131106:WCT131109 WMP131106:WMP131109 WWL131106:WWL131109 AD196642:AD196645 JZ196642:JZ196645 TV196642:TV196645 ADR196642:ADR196645 ANN196642:ANN196645 AXJ196642:AXJ196645 BHF196642:BHF196645 BRB196642:BRB196645 CAX196642:CAX196645 CKT196642:CKT196645 CUP196642:CUP196645 DEL196642:DEL196645 DOH196642:DOH196645 DYD196642:DYD196645 EHZ196642:EHZ196645 ERV196642:ERV196645 FBR196642:FBR196645 FLN196642:FLN196645 FVJ196642:FVJ196645 GFF196642:GFF196645 GPB196642:GPB196645 GYX196642:GYX196645 HIT196642:HIT196645 HSP196642:HSP196645 ICL196642:ICL196645 IMH196642:IMH196645 IWD196642:IWD196645 JFZ196642:JFZ196645 JPV196642:JPV196645 JZR196642:JZR196645 KJN196642:KJN196645 KTJ196642:KTJ196645 LDF196642:LDF196645 LNB196642:LNB196645 LWX196642:LWX196645 MGT196642:MGT196645 MQP196642:MQP196645 NAL196642:NAL196645 NKH196642:NKH196645 NUD196642:NUD196645 ODZ196642:ODZ196645 ONV196642:ONV196645 OXR196642:OXR196645 PHN196642:PHN196645 PRJ196642:PRJ196645 QBF196642:QBF196645 QLB196642:QLB196645 QUX196642:QUX196645 RET196642:RET196645 ROP196642:ROP196645 RYL196642:RYL196645 SIH196642:SIH196645 SSD196642:SSD196645 TBZ196642:TBZ196645 TLV196642:TLV196645 TVR196642:TVR196645 UFN196642:UFN196645 UPJ196642:UPJ196645 UZF196642:UZF196645 VJB196642:VJB196645 VSX196642:VSX196645 WCT196642:WCT196645 WMP196642:WMP196645 WWL196642:WWL196645 AD262178:AD262181 JZ262178:JZ262181 TV262178:TV262181 ADR262178:ADR262181 ANN262178:ANN262181 AXJ262178:AXJ262181 BHF262178:BHF262181 BRB262178:BRB262181 CAX262178:CAX262181 CKT262178:CKT262181 CUP262178:CUP262181 DEL262178:DEL262181 DOH262178:DOH262181 DYD262178:DYD262181 EHZ262178:EHZ262181 ERV262178:ERV262181 FBR262178:FBR262181 FLN262178:FLN262181 FVJ262178:FVJ262181 GFF262178:GFF262181 GPB262178:GPB262181 GYX262178:GYX262181 HIT262178:HIT262181 HSP262178:HSP262181 ICL262178:ICL262181 IMH262178:IMH262181 IWD262178:IWD262181 JFZ262178:JFZ262181 JPV262178:JPV262181 JZR262178:JZR262181 KJN262178:KJN262181 KTJ262178:KTJ262181 LDF262178:LDF262181 LNB262178:LNB262181 LWX262178:LWX262181 MGT262178:MGT262181 MQP262178:MQP262181 NAL262178:NAL262181 NKH262178:NKH262181 NUD262178:NUD262181 ODZ262178:ODZ262181 ONV262178:ONV262181 OXR262178:OXR262181 PHN262178:PHN262181 PRJ262178:PRJ262181 QBF262178:QBF262181 QLB262178:QLB262181 QUX262178:QUX262181 RET262178:RET262181 ROP262178:ROP262181 RYL262178:RYL262181 SIH262178:SIH262181 SSD262178:SSD262181 TBZ262178:TBZ262181 TLV262178:TLV262181 TVR262178:TVR262181 UFN262178:UFN262181 UPJ262178:UPJ262181 UZF262178:UZF262181 VJB262178:VJB262181 VSX262178:VSX262181 WCT262178:WCT262181 WMP262178:WMP262181 WWL262178:WWL262181 AD327714:AD327717 JZ327714:JZ327717 TV327714:TV327717 ADR327714:ADR327717 ANN327714:ANN327717 AXJ327714:AXJ327717 BHF327714:BHF327717 BRB327714:BRB327717 CAX327714:CAX327717 CKT327714:CKT327717 CUP327714:CUP327717 DEL327714:DEL327717 DOH327714:DOH327717 DYD327714:DYD327717 EHZ327714:EHZ327717 ERV327714:ERV327717 FBR327714:FBR327717 FLN327714:FLN327717 FVJ327714:FVJ327717 GFF327714:GFF327717 GPB327714:GPB327717 GYX327714:GYX327717 HIT327714:HIT327717 HSP327714:HSP327717 ICL327714:ICL327717 IMH327714:IMH327717 IWD327714:IWD327717 JFZ327714:JFZ327717 JPV327714:JPV327717 JZR327714:JZR327717 KJN327714:KJN327717 KTJ327714:KTJ327717 LDF327714:LDF327717 LNB327714:LNB327717 LWX327714:LWX327717 MGT327714:MGT327717 MQP327714:MQP327717 NAL327714:NAL327717 NKH327714:NKH327717 NUD327714:NUD327717 ODZ327714:ODZ327717 ONV327714:ONV327717 OXR327714:OXR327717 PHN327714:PHN327717 PRJ327714:PRJ327717 QBF327714:QBF327717 QLB327714:QLB327717 QUX327714:QUX327717 RET327714:RET327717 ROP327714:ROP327717 RYL327714:RYL327717 SIH327714:SIH327717 SSD327714:SSD327717 TBZ327714:TBZ327717 TLV327714:TLV327717 TVR327714:TVR327717 UFN327714:UFN327717 UPJ327714:UPJ327717 UZF327714:UZF327717 VJB327714:VJB327717 VSX327714:VSX327717 WCT327714:WCT327717 WMP327714:WMP327717 WWL327714:WWL327717 AD393250:AD393253 JZ393250:JZ393253 TV393250:TV393253 ADR393250:ADR393253 ANN393250:ANN393253 AXJ393250:AXJ393253 BHF393250:BHF393253 BRB393250:BRB393253 CAX393250:CAX393253 CKT393250:CKT393253 CUP393250:CUP393253 DEL393250:DEL393253 DOH393250:DOH393253 DYD393250:DYD393253 EHZ393250:EHZ393253 ERV393250:ERV393253 FBR393250:FBR393253 FLN393250:FLN393253 FVJ393250:FVJ393253 GFF393250:GFF393253 GPB393250:GPB393253 GYX393250:GYX393253 HIT393250:HIT393253 HSP393250:HSP393253 ICL393250:ICL393253 IMH393250:IMH393253 IWD393250:IWD393253 JFZ393250:JFZ393253 JPV393250:JPV393253 JZR393250:JZR393253 KJN393250:KJN393253 KTJ393250:KTJ393253 LDF393250:LDF393253 LNB393250:LNB393253 LWX393250:LWX393253 MGT393250:MGT393253 MQP393250:MQP393253 NAL393250:NAL393253 NKH393250:NKH393253 NUD393250:NUD393253 ODZ393250:ODZ393253 ONV393250:ONV393253 OXR393250:OXR393253 PHN393250:PHN393253 PRJ393250:PRJ393253 QBF393250:QBF393253 QLB393250:QLB393253 QUX393250:QUX393253 RET393250:RET393253 ROP393250:ROP393253 RYL393250:RYL393253 SIH393250:SIH393253 SSD393250:SSD393253 TBZ393250:TBZ393253 TLV393250:TLV393253 TVR393250:TVR393253 UFN393250:UFN393253 UPJ393250:UPJ393253 UZF393250:UZF393253 VJB393250:VJB393253 VSX393250:VSX393253 WCT393250:WCT393253 WMP393250:WMP393253 WWL393250:WWL393253 AD458786:AD458789 JZ458786:JZ458789 TV458786:TV458789 ADR458786:ADR458789 ANN458786:ANN458789 AXJ458786:AXJ458789 BHF458786:BHF458789 BRB458786:BRB458789 CAX458786:CAX458789 CKT458786:CKT458789 CUP458786:CUP458789 DEL458786:DEL458789 DOH458786:DOH458789 DYD458786:DYD458789 EHZ458786:EHZ458789 ERV458786:ERV458789 FBR458786:FBR458789 FLN458786:FLN458789 FVJ458786:FVJ458789 GFF458786:GFF458789 GPB458786:GPB458789 GYX458786:GYX458789 HIT458786:HIT458789 HSP458786:HSP458789 ICL458786:ICL458789 IMH458786:IMH458789 IWD458786:IWD458789 JFZ458786:JFZ458789 JPV458786:JPV458789 JZR458786:JZR458789 KJN458786:KJN458789 KTJ458786:KTJ458789 LDF458786:LDF458789 LNB458786:LNB458789 LWX458786:LWX458789 MGT458786:MGT458789 MQP458786:MQP458789 NAL458786:NAL458789 NKH458786:NKH458789 NUD458786:NUD458789 ODZ458786:ODZ458789 ONV458786:ONV458789 OXR458786:OXR458789 PHN458786:PHN458789 PRJ458786:PRJ458789 QBF458786:QBF458789 QLB458786:QLB458789 QUX458786:QUX458789 RET458786:RET458789 ROP458786:ROP458789 RYL458786:RYL458789 SIH458786:SIH458789 SSD458786:SSD458789 TBZ458786:TBZ458789 TLV458786:TLV458789 TVR458786:TVR458789 UFN458786:UFN458789 UPJ458786:UPJ458789 UZF458786:UZF458789 VJB458786:VJB458789 VSX458786:VSX458789 WCT458786:WCT458789 WMP458786:WMP458789 WWL458786:WWL458789 AD524322:AD524325 JZ524322:JZ524325 TV524322:TV524325 ADR524322:ADR524325 ANN524322:ANN524325 AXJ524322:AXJ524325 BHF524322:BHF524325 BRB524322:BRB524325 CAX524322:CAX524325 CKT524322:CKT524325 CUP524322:CUP524325 DEL524322:DEL524325 DOH524322:DOH524325 DYD524322:DYD524325 EHZ524322:EHZ524325 ERV524322:ERV524325 FBR524322:FBR524325 FLN524322:FLN524325 FVJ524322:FVJ524325 GFF524322:GFF524325 GPB524322:GPB524325 GYX524322:GYX524325 HIT524322:HIT524325 HSP524322:HSP524325 ICL524322:ICL524325 IMH524322:IMH524325 IWD524322:IWD524325 JFZ524322:JFZ524325 JPV524322:JPV524325 JZR524322:JZR524325 KJN524322:KJN524325 KTJ524322:KTJ524325 LDF524322:LDF524325 LNB524322:LNB524325 LWX524322:LWX524325 MGT524322:MGT524325 MQP524322:MQP524325 NAL524322:NAL524325 NKH524322:NKH524325 NUD524322:NUD524325 ODZ524322:ODZ524325 ONV524322:ONV524325 OXR524322:OXR524325 PHN524322:PHN524325 PRJ524322:PRJ524325 QBF524322:QBF524325 QLB524322:QLB524325 QUX524322:QUX524325 RET524322:RET524325 ROP524322:ROP524325 RYL524322:RYL524325 SIH524322:SIH524325 SSD524322:SSD524325 TBZ524322:TBZ524325 TLV524322:TLV524325 TVR524322:TVR524325 UFN524322:UFN524325 UPJ524322:UPJ524325 UZF524322:UZF524325 VJB524322:VJB524325 VSX524322:VSX524325 WCT524322:WCT524325 WMP524322:WMP524325 WWL524322:WWL524325 AD589858:AD589861 JZ589858:JZ589861 TV589858:TV589861 ADR589858:ADR589861 ANN589858:ANN589861 AXJ589858:AXJ589861 BHF589858:BHF589861 BRB589858:BRB589861 CAX589858:CAX589861 CKT589858:CKT589861 CUP589858:CUP589861 DEL589858:DEL589861 DOH589858:DOH589861 DYD589858:DYD589861 EHZ589858:EHZ589861 ERV589858:ERV589861 FBR589858:FBR589861 FLN589858:FLN589861 FVJ589858:FVJ589861 GFF589858:GFF589861 GPB589858:GPB589861 GYX589858:GYX589861 HIT589858:HIT589861 HSP589858:HSP589861 ICL589858:ICL589861 IMH589858:IMH589861 IWD589858:IWD589861 JFZ589858:JFZ589861 JPV589858:JPV589861 JZR589858:JZR589861 KJN589858:KJN589861 KTJ589858:KTJ589861 LDF589858:LDF589861 LNB589858:LNB589861 LWX589858:LWX589861 MGT589858:MGT589861 MQP589858:MQP589861 NAL589858:NAL589861 NKH589858:NKH589861 NUD589858:NUD589861 ODZ589858:ODZ589861 ONV589858:ONV589861 OXR589858:OXR589861 PHN589858:PHN589861 PRJ589858:PRJ589861 QBF589858:QBF589861 QLB589858:QLB589861 QUX589858:QUX589861 RET589858:RET589861 ROP589858:ROP589861 RYL589858:RYL589861 SIH589858:SIH589861 SSD589858:SSD589861 TBZ589858:TBZ589861 TLV589858:TLV589861 TVR589858:TVR589861 UFN589858:UFN589861 UPJ589858:UPJ589861 UZF589858:UZF589861 VJB589858:VJB589861 VSX589858:VSX589861 WCT589858:WCT589861 WMP589858:WMP589861 WWL589858:WWL589861 AD655394:AD655397 JZ655394:JZ655397 TV655394:TV655397 ADR655394:ADR655397 ANN655394:ANN655397 AXJ655394:AXJ655397 BHF655394:BHF655397 BRB655394:BRB655397 CAX655394:CAX655397 CKT655394:CKT655397 CUP655394:CUP655397 DEL655394:DEL655397 DOH655394:DOH655397 DYD655394:DYD655397 EHZ655394:EHZ655397 ERV655394:ERV655397 FBR655394:FBR655397 FLN655394:FLN655397 FVJ655394:FVJ655397 GFF655394:GFF655397 GPB655394:GPB655397 GYX655394:GYX655397 HIT655394:HIT655397 HSP655394:HSP655397 ICL655394:ICL655397 IMH655394:IMH655397 IWD655394:IWD655397 JFZ655394:JFZ655397 JPV655394:JPV655397 JZR655394:JZR655397 KJN655394:KJN655397 KTJ655394:KTJ655397 LDF655394:LDF655397 LNB655394:LNB655397 LWX655394:LWX655397 MGT655394:MGT655397 MQP655394:MQP655397 NAL655394:NAL655397 NKH655394:NKH655397 NUD655394:NUD655397 ODZ655394:ODZ655397 ONV655394:ONV655397 OXR655394:OXR655397 PHN655394:PHN655397 PRJ655394:PRJ655397 QBF655394:QBF655397 QLB655394:QLB655397 QUX655394:QUX655397 RET655394:RET655397 ROP655394:ROP655397 RYL655394:RYL655397 SIH655394:SIH655397 SSD655394:SSD655397 TBZ655394:TBZ655397 TLV655394:TLV655397 TVR655394:TVR655397 UFN655394:UFN655397 UPJ655394:UPJ655397 UZF655394:UZF655397 VJB655394:VJB655397 VSX655394:VSX655397 WCT655394:WCT655397 WMP655394:WMP655397 WWL655394:WWL655397 AD720930:AD720933 JZ720930:JZ720933 TV720930:TV720933 ADR720930:ADR720933 ANN720930:ANN720933 AXJ720930:AXJ720933 BHF720930:BHF720933 BRB720930:BRB720933 CAX720930:CAX720933 CKT720930:CKT720933 CUP720930:CUP720933 DEL720930:DEL720933 DOH720930:DOH720933 DYD720930:DYD720933 EHZ720930:EHZ720933 ERV720930:ERV720933 FBR720930:FBR720933 FLN720930:FLN720933 FVJ720930:FVJ720933 GFF720930:GFF720933 GPB720930:GPB720933 GYX720930:GYX720933 HIT720930:HIT720933 HSP720930:HSP720933 ICL720930:ICL720933 IMH720930:IMH720933 IWD720930:IWD720933 JFZ720930:JFZ720933 JPV720930:JPV720933 JZR720930:JZR720933 KJN720930:KJN720933 KTJ720930:KTJ720933 LDF720930:LDF720933 LNB720930:LNB720933 LWX720930:LWX720933 MGT720930:MGT720933 MQP720930:MQP720933 NAL720930:NAL720933 NKH720930:NKH720933 NUD720930:NUD720933 ODZ720930:ODZ720933 ONV720930:ONV720933 OXR720930:OXR720933 PHN720930:PHN720933 PRJ720930:PRJ720933 QBF720930:QBF720933 QLB720930:QLB720933 QUX720930:QUX720933 RET720930:RET720933 ROP720930:ROP720933 RYL720930:RYL720933 SIH720930:SIH720933 SSD720930:SSD720933 TBZ720930:TBZ720933 TLV720930:TLV720933 TVR720930:TVR720933 UFN720930:UFN720933 UPJ720930:UPJ720933 UZF720930:UZF720933 VJB720930:VJB720933 VSX720930:VSX720933 WCT720930:WCT720933 WMP720930:WMP720933 WWL720930:WWL720933 AD786466:AD786469 JZ786466:JZ786469 TV786466:TV786469 ADR786466:ADR786469 ANN786466:ANN786469 AXJ786466:AXJ786469 BHF786466:BHF786469 BRB786466:BRB786469 CAX786466:CAX786469 CKT786466:CKT786469 CUP786466:CUP786469 DEL786466:DEL786469 DOH786466:DOH786469 DYD786466:DYD786469 EHZ786466:EHZ786469 ERV786466:ERV786469 FBR786466:FBR786469 FLN786466:FLN786469 FVJ786466:FVJ786469 GFF786466:GFF786469 GPB786466:GPB786469 GYX786466:GYX786469 HIT786466:HIT786469 HSP786466:HSP786469 ICL786466:ICL786469 IMH786466:IMH786469 IWD786466:IWD786469 JFZ786466:JFZ786469 JPV786466:JPV786469 JZR786466:JZR786469 KJN786466:KJN786469 KTJ786466:KTJ786469 LDF786466:LDF786469 LNB786466:LNB786469 LWX786466:LWX786469 MGT786466:MGT786469 MQP786466:MQP786469 NAL786466:NAL786469 NKH786466:NKH786469 NUD786466:NUD786469 ODZ786466:ODZ786469 ONV786466:ONV786469 OXR786466:OXR786469 PHN786466:PHN786469 PRJ786466:PRJ786469 QBF786466:QBF786469 QLB786466:QLB786469 QUX786466:QUX786469 RET786466:RET786469 ROP786466:ROP786469 RYL786466:RYL786469 SIH786466:SIH786469 SSD786466:SSD786469 TBZ786466:TBZ786469 TLV786466:TLV786469 TVR786466:TVR786469 UFN786466:UFN786469 UPJ786466:UPJ786469 UZF786466:UZF786469 VJB786466:VJB786469 VSX786466:VSX786469 WCT786466:WCT786469 WMP786466:WMP786469 WWL786466:WWL786469 AD852002:AD852005 JZ852002:JZ852005 TV852002:TV852005 ADR852002:ADR852005 ANN852002:ANN852005 AXJ852002:AXJ852005 BHF852002:BHF852005 BRB852002:BRB852005 CAX852002:CAX852005 CKT852002:CKT852005 CUP852002:CUP852005 DEL852002:DEL852005 DOH852002:DOH852005 DYD852002:DYD852005 EHZ852002:EHZ852005 ERV852002:ERV852005 FBR852002:FBR852005 FLN852002:FLN852005 FVJ852002:FVJ852005 GFF852002:GFF852005 GPB852002:GPB852005 GYX852002:GYX852005 HIT852002:HIT852005 HSP852002:HSP852005 ICL852002:ICL852005 IMH852002:IMH852005 IWD852002:IWD852005 JFZ852002:JFZ852005 JPV852002:JPV852005 JZR852002:JZR852005 KJN852002:KJN852005 KTJ852002:KTJ852005 LDF852002:LDF852005 LNB852002:LNB852005 LWX852002:LWX852005 MGT852002:MGT852005 MQP852002:MQP852005 NAL852002:NAL852005 NKH852002:NKH852005 NUD852002:NUD852005 ODZ852002:ODZ852005 ONV852002:ONV852005 OXR852002:OXR852005 PHN852002:PHN852005 PRJ852002:PRJ852005 QBF852002:QBF852005 QLB852002:QLB852005 QUX852002:QUX852005 RET852002:RET852005 ROP852002:ROP852005 RYL852002:RYL852005 SIH852002:SIH852005 SSD852002:SSD852005 TBZ852002:TBZ852005 TLV852002:TLV852005 TVR852002:TVR852005 UFN852002:UFN852005 UPJ852002:UPJ852005 UZF852002:UZF852005 VJB852002:VJB852005 VSX852002:VSX852005 WCT852002:WCT852005 WMP852002:WMP852005 WWL852002:WWL852005 AD917538:AD917541 JZ917538:JZ917541 TV917538:TV917541 ADR917538:ADR917541 ANN917538:ANN917541 AXJ917538:AXJ917541 BHF917538:BHF917541 BRB917538:BRB917541 CAX917538:CAX917541 CKT917538:CKT917541 CUP917538:CUP917541 DEL917538:DEL917541 DOH917538:DOH917541 DYD917538:DYD917541 EHZ917538:EHZ917541 ERV917538:ERV917541 FBR917538:FBR917541 FLN917538:FLN917541 FVJ917538:FVJ917541 GFF917538:GFF917541 GPB917538:GPB917541 GYX917538:GYX917541 HIT917538:HIT917541 HSP917538:HSP917541 ICL917538:ICL917541 IMH917538:IMH917541 IWD917538:IWD917541 JFZ917538:JFZ917541 JPV917538:JPV917541 JZR917538:JZR917541 KJN917538:KJN917541 KTJ917538:KTJ917541 LDF917538:LDF917541 LNB917538:LNB917541 LWX917538:LWX917541 MGT917538:MGT917541 MQP917538:MQP917541 NAL917538:NAL917541 NKH917538:NKH917541 NUD917538:NUD917541 ODZ917538:ODZ917541 ONV917538:ONV917541 OXR917538:OXR917541 PHN917538:PHN917541 PRJ917538:PRJ917541 QBF917538:QBF917541 QLB917538:QLB917541 QUX917538:QUX917541 RET917538:RET917541 ROP917538:ROP917541 RYL917538:RYL917541 SIH917538:SIH917541 SSD917538:SSD917541 TBZ917538:TBZ917541 TLV917538:TLV917541 TVR917538:TVR917541 UFN917538:UFN917541 UPJ917538:UPJ917541 UZF917538:UZF917541 VJB917538:VJB917541 VSX917538:VSX917541 WCT917538:WCT917541 WMP917538:WMP917541 WWL917538:WWL917541 AD983074:AD983077 JZ983074:JZ983077 TV983074:TV983077 ADR983074:ADR983077 ANN983074:ANN983077 AXJ983074:AXJ983077 BHF983074:BHF983077 BRB983074:BRB983077 CAX983074:CAX983077 CKT983074:CKT983077 CUP983074:CUP983077 DEL983074:DEL983077 DOH983074:DOH983077 DYD983074:DYD983077 EHZ983074:EHZ983077 ERV983074:ERV983077 FBR983074:FBR983077 FLN983074:FLN983077 FVJ983074:FVJ983077 GFF983074:GFF983077 GPB983074:GPB983077 GYX983074:GYX983077 HIT983074:HIT983077 HSP983074:HSP983077 ICL983074:ICL983077 IMH983074:IMH983077 IWD983074:IWD983077 JFZ983074:JFZ983077 JPV983074:JPV983077 JZR983074:JZR983077 KJN983074:KJN983077 KTJ983074:KTJ983077 LDF983074:LDF983077 LNB983074:LNB983077 LWX983074:LWX983077 MGT983074:MGT983077 MQP983074:MQP983077 NAL983074:NAL983077 NKH983074:NKH983077 NUD983074:NUD983077 ODZ983074:ODZ983077 ONV983074:ONV983077 OXR983074:OXR983077 PHN983074:PHN983077 PRJ983074:PRJ983077 QBF983074:QBF983077 QLB983074:QLB983077 QUX983074:QUX983077 RET983074:RET983077 ROP983074:ROP983077 RYL983074:RYL983077 SIH983074:SIH983077 SSD983074:SSD983077 TBZ983074:TBZ983077 TLV983074:TLV983077 TVR983074:TVR983077 UFN983074:UFN983077 UPJ983074:UPJ983077 UZF983074:UZF983077 VJB983074:VJB983077 VSX983074:VSX983077 WCT983074:WCT983077 WMP983074:WMP983077 WWL983074:WWL983077 AF41 KB41 TX41 ADT41 ANP41 AXL41 BHH41 BRD41 CAZ41 CKV41 CUR41 DEN41 DOJ41 DYF41 EIB41 ERX41 FBT41 FLP41 FVL41 GFH41 GPD41 GYZ41 HIV41 HSR41 ICN41 IMJ41 IWF41 JGB41 JPX41 JZT41 KJP41 KTL41 LDH41 LND41 LWZ41 MGV41 MQR41 NAN41 NKJ41 NUF41 OEB41 ONX41 OXT41 PHP41 PRL41 QBH41 QLD41 QUZ41 REV41 ROR41 RYN41 SIJ41 SSF41 TCB41 TLX41 TVT41 UFP41 UPL41 UZH41 VJD41 VSZ41 WCV41 WMR41 WWN41 AF65575 KB65575 TX65575 ADT65575 ANP65575 AXL65575 BHH65575 BRD65575 CAZ65575 CKV65575 CUR65575 DEN65575 DOJ65575 DYF65575 EIB65575 ERX65575 FBT65575 FLP65575 FVL65575 GFH65575 GPD65575 GYZ65575 HIV65575 HSR65575 ICN65575 IMJ65575 IWF65575 JGB65575 JPX65575 JZT65575 KJP65575 KTL65575 LDH65575 LND65575 LWZ65575 MGV65575 MQR65575 NAN65575 NKJ65575 NUF65575 OEB65575 ONX65575 OXT65575 PHP65575 PRL65575 QBH65575 QLD65575 QUZ65575 REV65575 ROR65575 RYN65575 SIJ65575 SSF65575 TCB65575 TLX65575 TVT65575 UFP65575 UPL65575 UZH65575 VJD65575 VSZ65575 WCV65575 WMR65575 WWN65575 AF131111 KB131111 TX131111 ADT131111 ANP131111 AXL131111 BHH131111 BRD131111 CAZ131111 CKV131111 CUR131111 DEN131111 DOJ131111 DYF131111 EIB131111 ERX131111 FBT131111 FLP131111 FVL131111 GFH131111 GPD131111 GYZ131111 HIV131111 HSR131111 ICN131111 IMJ131111 IWF131111 JGB131111 JPX131111 JZT131111 KJP131111 KTL131111 LDH131111 LND131111 LWZ131111 MGV131111 MQR131111 NAN131111 NKJ131111 NUF131111 OEB131111 ONX131111 OXT131111 PHP131111 PRL131111 QBH131111 QLD131111 QUZ131111 REV131111 ROR131111 RYN131111 SIJ131111 SSF131111 TCB131111 TLX131111 TVT131111 UFP131111 UPL131111 UZH131111 VJD131111 VSZ131111 WCV131111 WMR131111 WWN131111 AF196647 KB196647 TX196647 ADT196647 ANP196647 AXL196647 BHH196647 BRD196647 CAZ196647 CKV196647 CUR196647 DEN196647 DOJ196647 DYF196647 EIB196647 ERX196647 FBT196647 FLP196647 FVL196647 GFH196647 GPD196647 GYZ196647 HIV196647 HSR196647 ICN196647 IMJ196647 IWF196647 JGB196647 JPX196647 JZT196647 KJP196647 KTL196647 LDH196647 LND196647 LWZ196647 MGV196647 MQR196647 NAN196647 NKJ196647 NUF196647 OEB196647 ONX196647 OXT196647 PHP196647 PRL196647 QBH196647 QLD196647 QUZ196647 REV196647 ROR196647 RYN196647 SIJ196647 SSF196647 TCB196647 TLX196647 TVT196647 UFP196647 UPL196647 UZH196647 VJD196647 VSZ196647 WCV196647 WMR196647 WWN196647 AF262183 KB262183 TX262183 ADT262183 ANP262183 AXL262183 BHH262183 BRD262183 CAZ262183 CKV262183 CUR262183 DEN262183 DOJ262183 DYF262183 EIB262183 ERX262183 FBT262183 FLP262183 FVL262183 GFH262183 GPD262183 GYZ262183 HIV262183 HSR262183 ICN262183 IMJ262183 IWF262183 JGB262183 JPX262183 JZT262183 KJP262183 KTL262183 LDH262183 LND262183 LWZ262183 MGV262183 MQR262183 NAN262183 NKJ262183 NUF262183 OEB262183 ONX262183 OXT262183 PHP262183 PRL262183 QBH262183 QLD262183 QUZ262183 REV262183 ROR262183 RYN262183 SIJ262183 SSF262183 TCB262183 TLX262183 TVT262183 UFP262183 UPL262183 UZH262183 VJD262183 VSZ262183 WCV262183 WMR262183 WWN262183 AF327719 KB327719 TX327719 ADT327719 ANP327719 AXL327719 BHH327719 BRD327719 CAZ327719 CKV327719 CUR327719 DEN327719 DOJ327719 DYF327719 EIB327719 ERX327719 FBT327719 FLP327719 FVL327719 GFH327719 GPD327719 GYZ327719 HIV327719 HSR327719 ICN327719 IMJ327719 IWF327719 JGB327719 JPX327719 JZT327719 KJP327719 KTL327719 LDH327719 LND327719 LWZ327719 MGV327719 MQR327719 NAN327719 NKJ327719 NUF327719 OEB327719 ONX327719 OXT327719 PHP327719 PRL327719 QBH327719 QLD327719 QUZ327719 REV327719 ROR327719 RYN327719 SIJ327719 SSF327719 TCB327719 TLX327719 TVT327719 UFP327719 UPL327719 UZH327719 VJD327719 VSZ327719 WCV327719 WMR327719 WWN327719 AF393255 KB393255 TX393255 ADT393255 ANP393255 AXL393255 BHH393255 BRD393255 CAZ393255 CKV393255 CUR393255 DEN393255 DOJ393255 DYF393255 EIB393255 ERX393255 FBT393255 FLP393255 FVL393255 GFH393255 GPD393255 GYZ393255 HIV393255 HSR393255 ICN393255 IMJ393255 IWF393255 JGB393255 JPX393255 JZT393255 KJP393255 KTL393255 LDH393255 LND393255 LWZ393255 MGV393255 MQR393255 NAN393255 NKJ393255 NUF393255 OEB393255 ONX393255 OXT393255 PHP393255 PRL393255 QBH393255 QLD393255 QUZ393255 REV393255 ROR393255 RYN393255 SIJ393255 SSF393255 TCB393255 TLX393255 TVT393255 UFP393255 UPL393255 UZH393255 VJD393255 VSZ393255 WCV393255 WMR393255 WWN393255 AF458791 KB458791 TX458791 ADT458791 ANP458791 AXL458791 BHH458791 BRD458791 CAZ458791 CKV458791 CUR458791 DEN458791 DOJ458791 DYF458791 EIB458791 ERX458791 FBT458791 FLP458791 FVL458791 GFH458791 GPD458791 GYZ458791 HIV458791 HSR458791 ICN458791 IMJ458791 IWF458791 JGB458791 JPX458791 JZT458791 KJP458791 KTL458791 LDH458791 LND458791 LWZ458791 MGV458791 MQR458791 NAN458791 NKJ458791 NUF458791 OEB458791 ONX458791 OXT458791 PHP458791 PRL458791 QBH458791 QLD458791 QUZ458791 REV458791 ROR458791 RYN458791 SIJ458791 SSF458791 TCB458791 TLX458791 TVT458791 UFP458791 UPL458791 UZH458791 VJD458791 VSZ458791 WCV458791 WMR458791 WWN458791 AF524327 KB524327 TX524327 ADT524327 ANP524327 AXL524327 BHH524327 BRD524327 CAZ524327 CKV524327 CUR524327 DEN524327 DOJ524327 DYF524327 EIB524327 ERX524327 FBT524327 FLP524327 FVL524327 GFH524327 GPD524327 GYZ524327 HIV524327 HSR524327 ICN524327 IMJ524327 IWF524327 JGB524327 JPX524327 JZT524327 KJP524327 KTL524327 LDH524327 LND524327 LWZ524327 MGV524327 MQR524327 NAN524327 NKJ524327 NUF524327 OEB524327 ONX524327 OXT524327 PHP524327 PRL524327 QBH524327 QLD524327 QUZ524327 REV524327 ROR524327 RYN524327 SIJ524327 SSF524327 TCB524327 TLX524327 TVT524327 UFP524327 UPL524327 UZH524327 VJD524327 VSZ524327 WCV524327 WMR524327 WWN524327 AF589863 KB589863 TX589863 ADT589863 ANP589863 AXL589863 BHH589863 BRD589863 CAZ589863 CKV589863 CUR589863 DEN589863 DOJ589863 DYF589863 EIB589863 ERX589863 FBT589863 FLP589863 FVL589863 GFH589863 GPD589863 GYZ589863 HIV589863 HSR589863 ICN589863 IMJ589863 IWF589863 JGB589863 JPX589863 JZT589863 KJP589863 KTL589863 LDH589863 LND589863 LWZ589863 MGV589863 MQR589863 NAN589863 NKJ589863 NUF589863 OEB589863 ONX589863 OXT589863 PHP589863 PRL589863 QBH589863 QLD589863 QUZ589863 REV589863 ROR589863 RYN589863 SIJ589863 SSF589863 TCB589863 TLX589863 TVT589863 UFP589863 UPL589863 UZH589863 VJD589863 VSZ589863 WCV589863 WMR589863 WWN589863 AF655399 KB655399 TX655399 ADT655399 ANP655399 AXL655399 BHH655399 BRD655399 CAZ655399 CKV655399 CUR655399 DEN655399 DOJ655399 DYF655399 EIB655399 ERX655399 FBT655399 FLP655399 FVL655399 GFH655399 GPD655399 GYZ655399 HIV655399 HSR655399 ICN655399 IMJ655399 IWF655399 JGB655399 JPX655399 JZT655399 KJP655399 KTL655399 LDH655399 LND655399 LWZ655399 MGV655399 MQR655399 NAN655399 NKJ655399 NUF655399 OEB655399 ONX655399 OXT655399 PHP655399 PRL655399 QBH655399 QLD655399 QUZ655399 REV655399 ROR655399 RYN655399 SIJ655399 SSF655399 TCB655399 TLX655399 TVT655399 UFP655399 UPL655399 UZH655399 VJD655399 VSZ655399 WCV655399 WMR655399 WWN655399 AF720935 KB720935 TX720935 ADT720935 ANP720935 AXL720935 BHH720935 BRD720935 CAZ720935 CKV720935 CUR720935 DEN720935 DOJ720935 DYF720935 EIB720935 ERX720935 FBT720935 FLP720935 FVL720935 GFH720935 GPD720935 GYZ720935 HIV720935 HSR720935 ICN720935 IMJ720935 IWF720935 JGB720935 JPX720935 JZT720935 KJP720935 KTL720935 LDH720935 LND720935 LWZ720935 MGV720935 MQR720935 NAN720935 NKJ720935 NUF720935 OEB720935 ONX720935 OXT720935 PHP720935 PRL720935 QBH720935 QLD720935 QUZ720935 REV720935 ROR720935 RYN720935 SIJ720935 SSF720935 TCB720935 TLX720935 TVT720935 UFP720935 UPL720935 UZH720935 VJD720935 VSZ720935 WCV720935 WMR720935 WWN720935 AF786471 KB786471 TX786471 ADT786471 ANP786471 AXL786471 BHH786471 BRD786471 CAZ786471 CKV786471 CUR786471 DEN786471 DOJ786471 DYF786471 EIB786471 ERX786471 FBT786471 FLP786471 FVL786471 GFH786471 GPD786471 GYZ786471 HIV786471 HSR786471 ICN786471 IMJ786471 IWF786471 JGB786471 JPX786471 JZT786471 KJP786471 KTL786471 LDH786471 LND786471 LWZ786471 MGV786471 MQR786471 NAN786471 NKJ786471 NUF786471 OEB786471 ONX786471 OXT786471 PHP786471 PRL786471 QBH786471 QLD786471 QUZ786471 REV786471 ROR786471 RYN786471 SIJ786471 SSF786471 TCB786471 TLX786471 TVT786471 UFP786471 UPL786471 UZH786471 VJD786471 VSZ786471 WCV786471 WMR786471 WWN786471 AF852007 KB852007 TX852007 ADT852007 ANP852007 AXL852007 BHH852007 BRD852007 CAZ852007 CKV852007 CUR852007 DEN852007 DOJ852007 DYF852007 EIB852007 ERX852007 FBT852007 FLP852007 FVL852007 GFH852007 GPD852007 GYZ852007 HIV852007 HSR852007 ICN852007 IMJ852007 IWF852007 JGB852007 JPX852007 JZT852007 KJP852007 KTL852007 LDH852007 LND852007 LWZ852007 MGV852007 MQR852007 NAN852007 NKJ852007 NUF852007 OEB852007 ONX852007 OXT852007 PHP852007 PRL852007 QBH852007 QLD852007 QUZ852007 REV852007 ROR852007 RYN852007 SIJ852007 SSF852007 TCB852007 TLX852007 TVT852007 UFP852007 UPL852007 UZH852007 VJD852007 VSZ852007 WCV852007 WMR852007 WWN852007 AF917543 KB917543 TX917543 ADT917543 ANP917543 AXL917543 BHH917543 BRD917543 CAZ917543 CKV917543 CUR917543 DEN917543 DOJ917543 DYF917543 EIB917543 ERX917543 FBT917543 FLP917543 FVL917543 GFH917543 GPD917543 GYZ917543 HIV917543 HSR917543 ICN917543 IMJ917543 IWF917543 JGB917543 JPX917543 JZT917543 KJP917543 KTL917543 LDH917543 LND917543 LWZ917543 MGV917543 MQR917543 NAN917543 NKJ917543 NUF917543 OEB917543 ONX917543 OXT917543 PHP917543 PRL917543 QBH917543 QLD917543 QUZ917543 REV917543 ROR917543 RYN917543 SIJ917543 SSF917543 TCB917543 TLX917543 TVT917543 UFP917543 UPL917543 UZH917543 VJD917543 VSZ917543 WCV917543 WMR917543 WWN917543 AF983079 KB983079 TX983079 ADT983079 ANP983079 AXL983079 BHH983079 BRD983079 CAZ983079 CKV983079 CUR983079 DEN983079 DOJ983079 DYF983079 EIB983079 ERX983079 FBT983079 FLP983079 FVL983079 GFH983079 GPD983079 GYZ983079 HIV983079 HSR983079 ICN983079 IMJ983079 IWF983079 JGB983079 JPX983079 JZT983079 KJP983079 KTL983079 LDH983079 LND983079 LWZ983079 MGV983079 MQR983079 NAN983079 NKJ983079 NUF983079 OEB983079 ONX983079 OXT983079 PHP983079 PRL983079 QBH983079 QLD983079 QUZ983079 REV983079 ROR983079 RYN983079 SIJ983079 SSF983079 TCB983079 TLX983079 TVT983079 UFP983079 UPL983079 UZH983079 VJD983079 VSZ983079 WCV983079 WMR983079 WWN983079 AD26:AD27 JZ26:JZ27 TV26:TV27 ADR26:ADR27 ANN26:ANN27 AXJ26:AXJ27 BHF26:BHF27 BRB26:BRB27 CAX26:CAX27 CKT26:CKT27 CUP26:CUP27 DEL26:DEL27 DOH26:DOH27 DYD26:DYD27 EHZ26:EHZ27 ERV26:ERV27 FBR26:FBR27 FLN26:FLN27 FVJ26:FVJ27 GFF26:GFF27 GPB26:GPB27 GYX26:GYX27 HIT26:HIT27 HSP26:HSP27 ICL26:ICL27 IMH26:IMH27 IWD26:IWD27 JFZ26:JFZ27 JPV26:JPV27 JZR26:JZR27 KJN26:KJN27 KTJ26:KTJ27 LDF26:LDF27 LNB26:LNB27 LWX26:LWX27 MGT26:MGT27 MQP26:MQP27 NAL26:NAL27 NKH26:NKH27 NUD26:NUD27 ODZ26:ODZ27 ONV26:ONV27 OXR26:OXR27 PHN26:PHN27 PRJ26:PRJ27 QBF26:QBF27 QLB26:QLB27 QUX26:QUX27 RET26:RET27 ROP26:ROP27 RYL26:RYL27 SIH26:SIH27 SSD26:SSD27 TBZ26:TBZ27 TLV26:TLV27 TVR26:TVR27 UFN26:UFN27 UPJ26:UPJ27 UZF26:UZF27 VJB26:VJB27 VSX26:VSX27 WCT26:WCT27 WMP26:WMP27 WWL26:WWL27 AD65560:AD65561 JZ65560:JZ65561 TV65560:TV65561 ADR65560:ADR65561 ANN65560:ANN65561 AXJ65560:AXJ65561 BHF65560:BHF65561 BRB65560:BRB65561 CAX65560:CAX65561 CKT65560:CKT65561 CUP65560:CUP65561 DEL65560:DEL65561 DOH65560:DOH65561 DYD65560:DYD65561 EHZ65560:EHZ65561 ERV65560:ERV65561 FBR65560:FBR65561 FLN65560:FLN65561 FVJ65560:FVJ65561 GFF65560:GFF65561 GPB65560:GPB65561 GYX65560:GYX65561 HIT65560:HIT65561 HSP65560:HSP65561 ICL65560:ICL65561 IMH65560:IMH65561 IWD65560:IWD65561 JFZ65560:JFZ65561 JPV65560:JPV65561 JZR65560:JZR65561 KJN65560:KJN65561 KTJ65560:KTJ65561 LDF65560:LDF65561 LNB65560:LNB65561 LWX65560:LWX65561 MGT65560:MGT65561 MQP65560:MQP65561 NAL65560:NAL65561 NKH65560:NKH65561 NUD65560:NUD65561 ODZ65560:ODZ65561 ONV65560:ONV65561 OXR65560:OXR65561 PHN65560:PHN65561 PRJ65560:PRJ65561 QBF65560:QBF65561 QLB65560:QLB65561 QUX65560:QUX65561 RET65560:RET65561 ROP65560:ROP65561 RYL65560:RYL65561 SIH65560:SIH65561 SSD65560:SSD65561 TBZ65560:TBZ65561 TLV65560:TLV65561 TVR65560:TVR65561 UFN65560:UFN65561 UPJ65560:UPJ65561 UZF65560:UZF65561 VJB65560:VJB65561 VSX65560:VSX65561 WCT65560:WCT65561 WMP65560:WMP65561 WWL65560:WWL65561 AD131096:AD131097 JZ131096:JZ131097 TV131096:TV131097 ADR131096:ADR131097 ANN131096:ANN131097 AXJ131096:AXJ131097 BHF131096:BHF131097 BRB131096:BRB131097 CAX131096:CAX131097 CKT131096:CKT131097 CUP131096:CUP131097 DEL131096:DEL131097 DOH131096:DOH131097 DYD131096:DYD131097 EHZ131096:EHZ131097 ERV131096:ERV131097 FBR131096:FBR131097 FLN131096:FLN131097 FVJ131096:FVJ131097 GFF131096:GFF131097 GPB131096:GPB131097 GYX131096:GYX131097 HIT131096:HIT131097 HSP131096:HSP131097 ICL131096:ICL131097 IMH131096:IMH131097 IWD131096:IWD131097 JFZ131096:JFZ131097 JPV131096:JPV131097 JZR131096:JZR131097 KJN131096:KJN131097 KTJ131096:KTJ131097 LDF131096:LDF131097 LNB131096:LNB131097 LWX131096:LWX131097 MGT131096:MGT131097 MQP131096:MQP131097 NAL131096:NAL131097 NKH131096:NKH131097 NUD131096:NUD131097 ODZ131096:ODZ131097 ONV131096:ONV131097 OXR131096:OXR131097 PHN131096:PHN131097 PRJ131096:PRJ131097 QBF131096:QBF131097 QLB131096:QLB131097 QUX131096:QUX131097 RET131096:RET131097 ROP131096:ROP131097 RYL131096:RYL131097 SIH131096:SIH131097 SSD131096:SSD131097 TBZ131096:TBZ131097 TLV131096:TLV131097 TVR131096:TVR131097 UFN131096:UFN131097 UPJ131096:UPJ131097 UZF131096:UZF131097 VJB131096:VJB131097 VSX131096:VSX131097 WCT131096:WCT131097 WMP131096:WMP131097 WWL131096:WWL131097 AD196632:AD196633 JZ196632:JZ196633 TV196632:TV196633 ADR196632:ADR196633 ANN196632:ANN196633 AXJ196632:AXJ196633 BHF196632:BHF196633 BRB196632:BRB196633 CAX196632:CAX196633 CKT196632:CKT196633 CUP196632:CUP196633 DEL196632:DEL196633 DOH196632:DOH196633 DYD196632:DYD196633 EHZ196632:EHZ196633 ERV196632:ERV196633 FBR196632:FBR196633 FLN196632:FLN196633 FVJ196632:FVJ196633 GFF196632:GFF196633 GPB196632:GPB196633 GYX196632:GYX196633 HIT196632:HIT196633 HSP196632:HSP196633 ICL196632:ICL196633 IMH196632:IMH196633 IWD196632:IWD196633 JFZ196632:JFZ196633 JPV196632:JPV196633 JZR196632:JZR196633 KJN196632:KJN196633 KTJ196632:KTJ196633 LDF196632:LDF196633 LNB196632:LNB196633 LWX196632:LWX196633 MGT196632:MGT196633 MQP196632:MQP196633 NAL196632:NAL196633 NKH196632:NKH196633 NUD196632:NUD196633 ODZ196632:ODZ196633 ONV196632:ONV196633 OXR196632:OXR196633 PHN196632:PHN196633 PRJ196632:PRJ196633 QBF196632:QBF196633 QLB196632:QLB196633 QUX196632:QUX196633 RET196632:RET196633 ROP196632:ROP196633 RYL196632:RYL196633 SIH196632:SIH196633 SSD196632:SSD196633 TBZ196632:TBZ196633 TLV196632:TLV196633 TVR196632:TVR196633 UFN196632:UFN196633 UPJ196632:UPJ196633 UZF196632:UZF196633 VJB196632:VJB196633 VSX196632:VSX196633 WCT196632:WCT196633 WMP196632:WMP196633 WWL196632:WWL196633 AD262168:AD262169 JZ262168:JZ262169 TV262168:TV262169 ADR262168:ADR262169 ANN262168:ANN262169 AXJ262168:AXJ262169 BHF262168:BHF262169 BRB262168:BRB262169 CAX262168:CAX262169 CKT262168:CKT262169 CUP262168:CUP262169 DEL262168:DEL262169 DOH262168:DOH262169 DYD262168:DYD262169 EHZ262168:EHZ262169 ERV262168:ERV262169 FBR262168:FBR262169 FLN262168:FLN262169 FVJ262168:FVJ262169 GFF262168:GFF262169 GPB262168:GPB262169 GYX262168:GYX262169 HIT262168:HIT262169 HSP262168:HSP262169 ICL262168:ICL262169 IMH262168:IMH262169 IWD262168:IWD262169 JFZ262168:JFZ262169 JPV262168:JPV262169 JZR262168:JZR262169 KJN262168:KJN262169 KTJ262168:KTJ262169 LDF262168:LDF262169 LNB262168:LNB262169 LWX262168:LWX262169 MGT262168:MGT262169 MQP262168:MQP262169 NAL262168:NAL262169 NKH262168:NKH262169 NUD262168:NUD262169 ODZ262168:ODZ262169 ONV262168:ONV262169 OXR262168:OXR262169 PHN262168:PHN262169 PRJ262168:PRJ262169 QBF262168:QBF262169 QLB262168:QLB262169 QUX262168:QUX262169 RET262168:RET262169 ROP262168:ROP262169 RYL262168:RYL262169 SIH262168:SIH262169 SSD262168:SSD262169 TBZ262168:TBZ262169 TLV262168:TLV262169 TVR262168:TVR262169 UFN262168:UFN262169 UPJ262168:UPJ262169 UZF262168:UZF262169 VJB262168:VJB262169 VSX262168:VSX262169 WCT262168:WCT262169 WMP262168:WMP262169 WWL262168:WWL262169 AD327704:AD327705 JZ327704:JZ327705 TV327704:TV327705 ADR327704:ADR327705 ANN327704:ANN327705 AXJ327704:AXJ327705 BHF327704:BHF327705 BRB327704:BRB327705 CAX327704:CAX327705 CKT327704:CKT327705 CUP327704:CUP327705 DEL327704:DEL327705 DOH327704:DOH327705 DYD327704:DYD327705 EHZ327704:EHZ327705 ERV327704:ERV327705 FBR327704:FBR327705 FLN327704:FLN327705 FVJ327704:FVJ327705 GFF327704:GFF327705 GPB327704:GPB327705 GYX327704:GYX327705 HIT327704:HIT327705 HSP327704:HSP327705 ICL327704:ICL327705 IMH327704:IMH327705 IWD327704:IWD327705 JFZ327704:JFZ327705 JPV327704:JPV327705 JZR327704:JZR327705 KJN327704:KJN327705 KTJ327704:KTJ327705 LDF327704:LDF327705 LNB327704:LNB327705 LWX327704:LWX327705 MGT327704:MGT327705 MQP327704:MQP327705 NAL327704:NAL327705 NKH327704:NKH327705 NUD327704:NUD327705 ODZ327704:ODZ327705 ONV327704:ONV327705 OXR327704:OXR327705 PHN327704:PHN327705 PRJ327704:PRJ327705 QBF327704:QBF327705 QLB327704:QLB327705 QUX327704:QUX327705 RET327704:RET327705 ROP327704:ROP327705 RYL327704:RYL327705 SIH327704:SIH327705 SSD327704:SSD327705 TBZ327704:TBZ327705 TLV327704:TLV327705 TVR327704:TVR327705 UFN327704:UFN327705 UPJ327704:UPJ327705 UZF327704:UZF327705 VJB327704:VJB327705 VSX327704:VSX327705 WCT327704:WCT327705 WMP327704:WMP327705 WWL327704:WWL327705 AD393240:AD393241 JZ393240:JZ393241 TV393240:TV393241 ADR393240:ADR393241 ANN393240:ANN393241 AXJ393240:AXJ393241 BHF393240:BHF393241 BRB393240:BRB393241 CAX393240:CAX393241 CKT393240:CKT393241 CUP393240:CUP393241 DEL393240:DEL393241 DOH393240:DOH393241 DYD393240:DYD393241 EHZ393240:EHZ393241 ERV393240:ERV393241 FBR393240:FBR393241 FLN393240:FLN393241 FVJ393240:FVJ393241 GFF393240:GFF393241 GPB393240:GPB393241 GYX393240:GYX393241 HIT393240:HIT393241 HSP393240:HSP393241 ICL393240:ICL393241 IMH393240:IMH393241 IWD393240:IWD393241 JFZ393240:JFZ393241 JPV393240:JPV393241 JZR393240:JZR393241 KJN393240:KJN393241 KTJ393240:KTJ393241 LDF393240:LDF393241 LNB393240:LNB393241 LWX393240:LWX393241 MGT393240:MGT393241 MQP393240:MQP393241 NAL393240:NAL393241 NKH393240:NKH393241 NUD393240:NUD393241 ODZ393240:ODZ393241 ONV393240:ONV393241 OXR393240:OXR393241 PHN393240:PHN393241 PRJ393240:PRJ393241 QBF393240:QBF393241 QLB393240:QLB393241 QUX393240:QUX393241 RET393240:RET393241 ROP393240:ROP393241 RYL393240:RYL393241 SIH393240:SIH393241 SSD393240:SSD393241 TBZ393240:TBZ393241 TLV393240:TLV393241 TVR393240:TVR393241 UFN393240:UFN393241 UPJ393240:UPJ393241 UZF393240:UZF393241 VJB393240:VJB393241 VSX393240:VSX393241 WCT393240:WCT393241 WMP393240:WMP393241 WWL393240:WWL393241 AD458776:AD458777 JZ458776:JZ458777 TV458776:TV458777 ADR458776:ADR458777 ANN458776:ANN458777 AXJ458776:AXJ458777 BHF458776:BHF458777 BRB458776:BRB458777 CAX458776:CAX458777 CKT458776:CKT458777 CUP458776:CUP458777 DEL458776:DEL458777 DOH458776:DOH458777 DYD458776:DYD458777 EHZ458776:EHZ458777 ERV458776:ERV458777 FBR458776:FBR458777 FLN458776:FLN458777 FVJ458776:FVJ458777 GFF458776:GFF458777 GPB458776:GPB458777 GYX458776:GYX458777 HIT458776:HIT458777 HSP458776:HSP458777 ICL458776:ICL458777 IMH458776:IMH458777 IWD458776:IWD458777 JFZ458776:JFZ458777 JPV458776:JPV458777 JZR458776:JZR458777 KJN458776:KJN458777 KTJ458776:KTJ458777 LDF458776:LDF458777 LNB458776:LNB458777 LWX458776:LWX458777 MGT458776:MGT458777 MQP458776:MQP458777 NAL458776:NAL458777 NKH458776:NKH458777 NUD458776:NUD458777 ODZ458776:ODZ458777 ONV458776:ONV458777 OXR458776:OXR458777 PHN458776:PHN458777 PRJ458776:PRJ458777 QBF458776:QBF458777 QLB458776:QLB458777 QUX458776:QUX458777 RET458776:RET458777 ROP458776:ROP458777 RYL458776:RYL458777 SIH458776:SIH458777 SSD458776:SSD458777 TBZ458776:TBZ458777 TLV458776:TLV458777 TVR458776:TVR458777 UFN458776:UFN458777 UPJ458776:UPJ458777 UZF458776:UZF458777 VJB458776:VJB458777 VSX458776:VSX458777 WCT458776:WCT458777 WMP458776:WMP458777 WWL458776:WWL458777 AD524312:AD524313 JZ524312:JZ524313 TV524312:TV524313 ADR524312:ADR524313 ANN524312:ANN524313 AXJ524312:AXJ524313 BHF524312:BHF524313 BRB524312:BRB524313 CAX524312:CAX524313 CKT524312:CKT524313 CUP524312:CUP524313 DEL524312:DEL524313 DOH524312:DOH524313 DYD524312:DYD524313 EHZ524312:EHZ524313 ERV524312:ERV524313 FBR524312:FBR524313 FLN524312:FLN524313 FVJ524312:FVJ524313 GFF524312:GFF524313 GPB524312:GPB524313 GYX524312:GYX524313 HIT524312:HIT524313 HSP524312:HSP524313 ICL524312:ICL524313 IMH524312:IMH524313 IWD524312:IWD524313 JFZ524312:JFZ524313 JPV524312:JPV524313 JZR524312:JZR524313 KJN524312:KJN524313 KTJ524312:KTJ524313 LDF524312:LDF524313 LNB524312:LNB524313 LWX524312:LWX524313 MGT524312:MGT524313 MQP524312:MQP524313 NAL524312:NAL524313 NKH524312:NKH524313 NUD524312:NUD524313 ODZ524312:ODZ524313 ONV524312:ONV524313 OXR524312:OXR524313 PHN524312:PHN524313 PRJ524312:PRJ524313 QBF524312:QBF524313 QLB524312:QLB524313 QUX524312:QUX524313 RET524312:RET524313 ROP524312:ROP524313 RYL524312:RYL524313 SIH524312:SIH524313 SSD524312:SSD524313 TBZ524312:TBZ524313 TLV524312:TLV524313 TVR524312:TVR524313 UFN524312:UFN524313 UPJ524312:UPJ524313 UZF524312:UZF524313 VJB524312:VJB524313 VSX524312:VSX524313 WCT524312:WCT524313 WMP524312:WMP524313 WWL524312:WWL524313 AD589848:AD589849 JZ589848:JZ589849 TV589848:TV589849 ADR589848:ADR589849 ANN589848:ANN589849 AXJ589848:AXJ589849 BHF589848:BHF589849 BRB589848:BRB589849 CAX589848:CAX589849 CKT589848:CKT589849 CUP589848:CUP589849 DEL589848:DEL589849 DOH589848:DOH589849 DYD589848:DYD589849 EHZ589848:EHZ589849 ERV589848:ERV589849 FBR589848:FBR589849 FLN589848:FLN589849 FVJ589848:FVJ589849 GFF589848:GFF589849 GPB589848:GPB589849 GYX589848:GYX589849 HIT589848:HIT589849 HSP589848:HSP589849 ICL589848:ICL589849 IMH589848:IMH589849 IWD589848:IWD589849 JFZ589848:JFZ589849 JPV589848:JPV589849 JZR589848:JZR589849 KJN589848:KJN589849 KTJ589848:KTJ589849 LDF589848:LDF589849 LNB589848:LNB589849 LWX589848:LWX589849 MGT589848:MGT589849 MQP589848:MQP589849 NAL589848:NAL589849 NKH589848:NKH589849 NUD589848:NUD589849 ODZ589848:ODZ589849 ONV589848:ONV589849 OXR589848:OXR589849 PHN589848:PHN589849 PRJ589848:PRJ589849 QBF589848:QBF589849 QLB589848:QLB589849 QUX589848:QUX589849 RET589848:RET589849 ROP589848:ROP589849 RYL589848:RYL589849 SIH589848:SIH589849 SSD589848:SSD589849 TBZ589848:TBZ589849 TLV589848:TLV589849 TVR589848:TVR589849 UFN589848:UFN589849 UPJ589848:UPJ589849 UZF589848:UZF589849 VJB589848:VJB589849 VSX589848:VSX589849 WCT589848:WCT589849 WMP589848:WMP589849 WWL589848:WWL589849 AD655384:AD655385 JZ655384:JZ655385 TV655384:TV655385 ADR655384:ADR655385 ANN655384:ANN655385 AXJ655384:AXJ655385 BHF655384:BHF655385 BRB655384:BRB655385 CAX655384:CAX655385 CKT655384:CKT655385 CUP655384:CUP655385 DEL655384:DEL655385 DOH655384:DOH655385 DYD655384:DYD655385 EHZ655384:EHZ655385 ERV655384:ERV655385 FBR655384:FBR655385 FLN655384:FLN655385 FVJ655384:FVJ655385 GFF655384:GFF655385 GPB655384:GPB655385 GYX655384:GYX655385 HIT655384:HIT655385 HSP655384:HSP655385 ICL655384:ICL655385 IMH655384:IMH655385 IWD655384:IWD655385 JFZ655384:JFZ655385 JPV655384:JPV655385 JZR655384:JZR655385 KJN655384:KJN655385 KTJ655384:KTJ655385 LDF655384:LDF655385 LNB655384:LNB655385 LWX655384:LWX655385 MGT655384:MGT655385 MQP655384:MQP655385 NAL655384:NAL655385 NKH655384:NKH655385 NUD655384:NUD655385 ODZ655384:ODZ655385 ONV655384:ONV655385 OXR655384:OXR655385 PHN655384:PHN655385 PRJ655384:PRJ655385 QBF655384:QBF655385 QLB655384:QLB655385 QUX655384:QUX655385 RET655384:RET655385 ROP655384:ROP655385 RYL655384:RYL655385 SIH655384:SIH655385 SSD655384:SSD655385 TBZ655384:TBZ655385 TLV655384:TLV655385 TVR655384:TVR655385 UFN655384:UFN655385 UPJ655384:UPJ655385 UZF655384:UZF655385 VJB655384:VJB655385 VSX655384:VSX655385 WCT655384:WCT655385 WMP655384:WMP655385 WWL655384:WWL655385 AD720920:AD720921 JZ720920:JZ720921 TV720920:TV720921 ADR720920:ADR720921 ANN720920:ANN720921 AXJ720920:AXJ720921 BHF720920:BHF720921 BRB720920:BRB720921 CAX720920:CAX720921 CKT720920:CKT720921 CUP720920:CUP720921 DEL720920:DEL720921 DOH720920:DOH720921 DYD720920:DYD720921 EHZ720920:EHZ720921 ERV720920:ERV720921 FBR720920:FBR720921 FLN720920:FLN720921 FVJ720920:FVJ720921 GFF720920:GFF720921 GPB720920:GPB720921 GYX720920:GYX720921 HIT720920:HIT720921 HSP720920:HSP720921 ICL720920:ICL720921 IMH720920:IMH720921 IWD720920:IWD720921 JFZ720920:JFZ720921 JPV720920:JPV720921 JZR720920:JZR720921 KJN720920:KJN720921 KTJ720920:KTJ720921 LDF720920:LDF720921 LNB720920:LNB720921 LWX720920:LWX720921 MGT720920:MGT720921 MQP720920:MQP720921 NAL720920:NAL720921 NKH720920:NKH720921 NUD720920:NUD720921 ODZ720920:ODZ720921 ONV720920:ONV720921 OXR720920:OXR720921 PHN720920:PHN720921 PRJ720920:PRJ720921 QBF720920:QBF720921 QLB720920:QLB720921 QUX720920:QUX720921 RET720920:RET720921 ROP720920:ROP720921 RYL720920:RYL720921 SIH720920:SIH720921 SSD720920:SSD720921 TBZ720920:TBZ720921 TLV720920:TLV720921 TVR720920:TVR720921 UFN720920:UFN720921 UPJ720920:UPJ720921 UZF720920:UZF720921 VJB720920:VJB720921 VSX720920:VSX720921 WCT720920:WCT720921 WMP720920:WMP720921 WWL720920:WWL720921 AD786456:AD786457 JZ786456:JZ786457 TV786456:TV786457 ADR786456:ADR786457 ANN786456:ANN786457 AXJ786456:AXJ786457 BHF786456:BHF786457 BRB786456:BRB786457 CAX786456:CAX786457 CKT786456:CKT786457 CUP786456:CUP786457 DEL786456:DEL786457 DOH786456:DOH786457 DYD786456:DYD786457 EHZ786456:EHZ786457 ERV786456:ERV786457 FBR786456:FBR786457 FLN786456:FLN786457 FVJ786456:FVJ786457 GFF786456:GFF786457 GPB786456:GPB786457 GYX786456:GYX786457 HIT786456:HIT786457 HSP786456:HSP786457 ICL786456:ICL786457 IMH786456:IMH786457 IWD786456:IWD786457 JFZ786456:JFZ786457 JPV786456:JPV786457 JZR786456:JZR786457 KJN786456:KJN786457 KTJ786456:KTJ786457 LDF786456:LDF786457 LNB786456:LNB786457 LWX786456:LWX786457 MGT786456:MGT786457 MQP786456:MQP786457 NAL786456:NAL786457 NKH786456:NKH786457 NUD786456:NUD786457 ODZ786456:ODZ786457 ONV786456:ONV786457 OXR786456:OXR786457 PHN786456:PHN786457 PRJ786456:PRJ786457 QBF786456:QBF786457 QLB786456:QLB786457 QUX786456:QUX786457 RET786456:RET786457 ROP786456:ROP786457 RYL786456:RYL786457 SIH786456:SIH786457 SSD786456:SSD786457 TBZ786456:TBZ786457 TLV786456:TLV786457 TVR786456:TVR786457 UFN786456:UFN786457 UPJ786456:UPJ786457 UZF786456:UZF786457 VJB786456:VJB786457 VSX786456:VSX786457 WCT786456:WCT786457 WMP786456:WMP786457 WWL786456:WWL786457 AD851992:AD851993 JZ851992:JZ851993 TV851992:TV851993 ADR851992:ADR851993 ANN851992:ANN851993 AXJ851992:AXJ851993 BHF851992:BHF851993 BRB851992:BRB851993 CAX851992:CAX851993 CKT851992:CKT851993 CUP851992:CUP851993 DEL851992:DEL851993 DOH851992:DOH851993 DYD851992:DYD851993 EHZ851992:EHZ851993 ERV851992:ERV851993 FBR851992:FBR851993 FLN851992:FLN851993 FVJ851992:FVJ851993 GFF851992:GFF851993 GPB851992:GPB851993 GYX851992:GYX851993 HIT851992:HIT851993 HSP851992:HSP851993 ICL851992:ICL851993 IMH851992:IMH851993 IWD851992:IWD851993 JFZ851992:JFZ851993 JPV851992:JPV851993 JZR851992:JZR851993 KJN851992:KJN851993 KTJ851992:KTJ851993 LDF851992:LDF851993 LNB851992:LNB851993 LWX851992:LWX851993 MGT851992:MGT851993 MQP851992:MQP851993 NAL851992:NAL851993 NKH851992:NKH851993 NUD851992:NUD851993 ODZ851992:ODZ851993 ONV851992:ONV851993 OXR851992:OXR851993 PHN851992:PHN851993 PRJ851992:PRJ851993 QBF851992:QBF851993 QLB851992:QLB851993 QUX851992:QUX851993 RET851992:RET851993 ROP851992:ROP851993 RYL851992:RYL851993 SIH851992:SIH851993 SSD851992:SSD851993 TBZ851992:TBZ851993 TLV851992:TLV851993 TVR851992:TVR851993 UFN851992:UFN851993 UPJ851992:UPJ851993 UZF851992:UZF851993 VJB851992:VJB851993 VSX851992:VSX851993 WCT851992:WCT851993 WMP851992:WMP851993 WWL851992:WWL851993 AD917528:AD917529 JZ917528:JZ917529 TV917528:TV917529 ADR917528:ADR917529 ANN917528:ANN917529 AXJ917528:AXJ917529 BHF917528:BHF917529 BRB917528:BRB917529 CAX917528:CAX917529 CKT917528:CKT917529 CUP917528:CUP917529 DEL917528:DEL917529 DOH917528:DOH917529 DYD917528:DYD917529 EHZ917528:EHZ917529 ERV917528:ERV917529 FBR917528:FBR917529 FLN917528:FLN917529 FVJ917528:FVJ917529 GFF917528:GFF917529 GPB917528:GPB917529 GYX917528:GYX917529 HIT917528:HIT917529 HSP917528:HSP917529 ICL917528:ICL917529 IMH917528:IMH917529 IWD917528:IWD917529 JFZ917528:JFZ917529 JPV917528:JPV917529 JZR917528:JZR917529 KJN917528:KJN917529 KTJ917528:KTJ917529 LDF917528:LDF917529 LNB917528:LNB917529 LWX917528:LWX917529 MGT917528:MGT917529 MQP917528:MQP917529 NAL917528:NAL917529 NKH917528:NKH917529 NUD917528:NUD917529 ODZ917528:ODZ917529 ONV917528:ONV917529 OXR917528:OXR917529 PHN917528:PHN917529 PRJ917528:PRJ917529 QBF917528:QBF917529 QLB917528:QLB917529 QUX917528:QUX917529 RET917528:RET917529 ROP917528:ROP917529 RYL917528:RYL917529 SIH917528:SIH917529 SSD917528:SSD917529 TBZ917528:TBZ917529 TLV917528:TLV917529 TVR917528:TVR917529 UFN917528:UFN917529 UPJ917528:UPJ917529 UZF917528:UZF917529 VJB917528:VJB917529 VSX917528:VSX917529 WCT917528:WCT917529 WMP917528:WMP917529 WWL917528:WWL917529 AD983064:AD983065 JZ983064:JZ983065 TV983064:TV983065 ADR983064:ADR983065 ANN983064:ANN983065 AXJ983064:AXJ983065 BHF983064:BHF983065 BRB983064:BRB983065 CAX983064:CAX983065 CKT983064:CKT983065 CUP983064:CUP983065 DEL983064:DEL983065 DOH983064:DOH983065 DYD983064:DYD983065 EHZ983064:EHZ983065 ERV983064:ERV983065 FBR983064:FBR983065 FLN983064:FLN983065 FVJ983064:FVJ983065 GFF983064:GFF983065 GPB983064:GPB983065 GYX983064:GYX983065 HIT983064:HIT983065 HSP983064:HSP983065 ICL983064:ICL983065 IMH983064:IMH983065 IWD983064:IWD983065 JFZ983064:JFZ983065 JPV983064:JPV983065 JZR983064:JZR983065 KJN983064:KJN983065 KTJ983064:KTJ983065 LDF983064:LDF983065 LNB983064:LNB983065 LWX983064:LWX983065 MGT983064:MGT983065 MQP983064:MQP983065 NAL983064:NAL983065 NKH983064:NKH983065 NUD983064:NUD983065 ODZ983064:ODZ983065 ONV983064:ONV983065 OXR983064:OXR983065 PHN983064:PHN983065 PRJ983064:PRJ983065 QBF983064:QBF983065 QLB983064:QLB983065 QUX983064:QUX983065 RET983064:RET983065 ROP983064:ROP983065 RYL983064:RYL983065 SIH983064:SIH983065 SSD983064:SSD983065 TBZ983064:TBZ983065 TLV983064:TLV983065 TVR983064:TVR983065 UFN983064:UFN983065 UPJ983064:UPJ983065 UZF983064:UZF983065 VJB983064:VJB983065 VSX983064:VSX983065 WCT983064:WCT983065 WMP983064:WMP983065 WWL983064:WWL983065 AF29 KB29 TX29 ADT29 ANP29 AXL29 BHH29 BRD29 CAZ29 CKV29 CUR29 DEN29 DOJ29 DYF29 EIB29 ERX29 FBT29 FLP29 FVL29 GFH29 GPD29 GYZ29 HIV29 HSR29 ICN29 IMJ29 IWF29 JGB29 JPX29 JZT29 KJP29 KTL29 LDH29 LND29 LWZ29 MGV29 MQR29 NAN29 NKJ29 NUF29 OEB29 ONX29 OXT29 PHP29 PRL29 QBH29 QLD29 QUZ29 REV29 ROR29 RYN29 SIJ29 SSF29 TCB29 TLX29 TVT29 UFP29 UPL29 UZH29 VJD29 VSZ29 WCV29 WMR29 WWN29 AF65563 KB65563 TX65563 ADT65563 ANP65563 AXL65563 BHH65563 BRD65563 CAZ65563 CKV65563 CUR65563 DEN65563 DOJ65563 DYF65563 EIB65563 ERX65563 FBT65563 FLP65563 FVL65563 GFH65563 GPD65563 GYZ65563 HIV65563 HSR65563 ICN65563 IMJ65563 IWF65563 JGB65563 JPX65563 JZT65563 KJP65563 KTL65563 LDH65563 LND65563 LWZ65563 MGV65563 MQR65563 NAN65563 NKJ65563 NUF65563 OEB65563 ONX65563 OXT65563 PHP65563 PRL65563 QBH65563 QLD65563 QUZ65563 REV65563 ROR65563 RYN65563 SIJ65563 SSF65563 TCB65563 TLX65563 TVT65563 UFP65563 UPL65563 UZH65563 VJD65563 VSZ65563 WCV65563 WMR65563 WWN65563 AF131099 KB131099 TX131099 ADT131099 ANP131099 AXL131099 BHH131099 BRD131099 CAZ131099 CKV131099 CUR131099 DEN131099 DOJ131099 DYF131099 EIB131099 ERX131099 FBT131099 FLP131099 FVL131099 GFH131099 GPD131099 GYZ131099 HIV131099 HSR131099 ICN131099 IMJ131099 IWF131099 JGB131099 JPX131099 JZT131099 KJP131099 KTL131099 LDH131099 LND131099 LWZ131099 MGV131099 MQR131099 NAN131099 NKJ131099 NUF131099 OEB131099 ONX131099 OXT131099 PHP131099 PRL131099 QBH131099 QLD131099 QUZ131099 REV131099 ROR131099 RYN131099 SIJ131099 SSF131099 TCB131099 TLX131099 TVT131099 UFP131099 UPL131099 UZH131099 VJD131099 VSZ131099 WCV131099 WMR131099 WWN131099 AF196635 KB196635 TX196635 ADT196635 ANP196635 AXL196635 BHH196635 BRD196635 CAZ196635 CKV196635 CUR196635 DEN196635 DOJ196635 DYF196635 EIB196635 ERX196635 FBT196635 FLP196635 FVL196635 GFH196635 GPD196635 GYZ196635 HIV196635 HSR196635 ICN196635 IMJ196635 IWF196635 JGB196635 JPX196635 JZT196635 KJP196635 KTL196635 LDH196635 LND196635 LWZ196635 MGV196635 MQR196635 NAN196635 NKJ196635 NUF196635 OEB196635 ONX196635 OXT196635 PHP196635 PRL196635 QBH196635 QLD196635 QUZ196635 REV196635 ROR196635 RYN196635 SIJ196635 SSF196635 TCB196635 TLX196635 TVT196635 UFP196635 UPL196635 UZH196635 VJD196635 VSZ196635 WCV196635 WMR196635 WWN196635 AF262171 KB262171 TX262171 ADT262171 ANP262171 AXL262171 BHH262171 BRD262171 CAZ262171 CKV262171 CUR262171 DEN262171 DOJ262171 DYF262171 EIB262171 ERX262171 FBT262171 FLP262171 FVL262171 GFH262171 GPD262171 GYZ262171 HIV262171 HSR262171 ICN262171 IMJ262171 IWF262171 JGB262171 JPX262171 JZT262171 KJP262171 KTL262171 LDH262171 LND262171 LWZ262171 MGV262171 MQR262171 NAN262171 NKJ262171 NUF262171 OEB262171 ONX262171 OXT262171 PHP262171 PRL262171 QBH262171 QLD262171 QUZ262171 REV262171 ROR262171 RYN262171 SIJ262171 SSF262171 TCB262171 TLX262171 TVT262171 UFP262171 UPL262171 UZH262171 VJD262171 VSZ262171 WCV262171 WMR262171 WWN262171 AF327707 KB327707 TX327707 ADT327707 ANP327707 AXL327707 BHH327707 BRD327707 CAZ327707 CKV327707 CUR327707 DEN327707 DOJ327707 DYF327707 EIB327707 ERX327707 FBT327707 FLP327707 FVL327707 GFH327707 GPD327707 GYZ327707 HIV327707 HSR327707 ICN327707 IMJ327707 IWF327707 JGB327707 JPX327707 JZT327707 KJP327707 KTL327707 LDH327707 LND327707 LWZ327707 MGV327707 MQR327707 NAN327707 NKJ327707 NUF327707 OEB327707 ONX327707 OXT327707 PHP327707 PRL327707 QBH327707 QLD327707 QUZ327707 REV327707 ROR327707 RYN327707 SIJ327707 SSF327707 TCB327707 TLX327707 TVT327707 UFP327707 UPL327707 UZH327707 VJD327707 VSZ327707 WCV327707 WMR327707 WWN327707 AF393243 KB393243 TX393243 ADT393243 ANP393243 AXL393243 BHH393243 BRD393243 CAZ393243 CKV393243 CUR393243 DEN393243 DOJ393243 DYF393243 EIB393243 ERX393243 FBT393243 FLP393243 FVL393243 GFH393243 GPD393243 GYZ393243 HIV393243 HSR393243 ICN393243 IMJ393243 IWF393243 JGB393243 JPX393243 JZT393243 KJP393243 KTL393243 LDH393243 LND393243 LWZ393243 MGV393243 MQR393243 NAN393243 NKJ393243 NUF393243 OEB393243 ONX393243 OXT393243 PHP393243 PRL393243 QBH393243 QLD393243 QUZ393243 REV393243 ROR393243 RYN393243 SIJ393243 SSF393243 TCB393243 TLX393243 TVT393243 UFP393243 UPL393243 UZH393243 VJD393243 VSZ393243 WCV393243 WMR393243 WWN393243 AF458779 KB458779 TX458779 ADT458779 ANP458779 AXL458779 BHH458779 BRD458779 CAZ458779 CKV458779 CUR458779 DEN458779 DOJ458779 DYF458779 EIB458779 ERX458779 FBT458779 FLP458779 FVL458779 GFH458779 GPD458779 GYZ458779 HIV458779 HSR458779 ICN458779 IMJ458779 IWF458779 JGB458779 JPX458779 JZT458779 KJP458779 KTL458779 LDH458779 LND458779 LWZ458779 MGV458779 MQR458779 NAN458779 NKJ458779 NUF458779 OEB458779 ONX458779 OXT458779 PHP458779 PRL458779 QBH458779 QLD458779 QUZ458779 REV458779 ROR458779 RYN458779 SIJ458779 SSF458779 TCB458779 TLX458779 TVT458779 UFP458779 UPL458779 UZH458779 VJD458779 VSZ458779 WCV458779 WMR458779 WWN458779 AF524315 KB524315 TX524315 ADT524315 ANP524315 AXL524315 BHH524315 BRD524315 CAZ524315 CKV524315 CUR524315 DEN524315 DOJ524315 DYF524315 EIB524315 ERX524315 FBT524315 FLP524315 FVL524315 GFH524315 GPD524315 GYZ524315 HIV524315 HSR524315 ICN524315 IMJ524315 IWF524315 JGB524315 JPX524315 JZT524315 KJP524315 KTL524315 LDH524315 LND524315 LWZ524315 MGV524315 MQR524315 NAN524315 NKJ524315 NUF524315 OEB524315 ONX524315 OXT524315 PHP524315 PRL524315 QBH524315 QLD524315 QUZ524315 REV524315 ROR524315 RYN524315 SIJ524315 SSF524315 TCB524315 TLX524315 TVT524315 UFP524315 UPL524315 UZH524315 VJD524315 VSZ524315 WCV524315 WMR524315 WWN524315 AF589851 KB589851 TX589851 ADT589851 ANP589851 AXL589851 BHH589851 BRD589851 CAZ589851 CKV589851 CUR589851 DEN589851 DOJ589851 DYF589851 EIB589851 ERX589851 FBT589851 FLP589851 FVL589851 GFH589851 GPD589851 GYZ589851 HIV589851 HSR589851 ICN589851 IMJ589851 IWF589851 JGB589851 JPX589851 JZT589851 KJP589851 KTL589851 LDH589851 LND589851 LWZ589851 MGV589851 MQR589851 NAN589851 NKJ589851 NUF589851 OEB589851 ONX589851 OXT589851 PHP589851 PRL589851 QBH589851 QLD589851 QUZ589851 REV589851 ROR589851 RYN589851 SIJ589851 SSF589851 TCB589851 TLX589851 TVT589851 UFP589851 UPL589851 UZH589851 VJD589851 VSZ589851 WCV589851 WMR589851 WWN589851 AF655387 KB655387 TX655387 ADT655387 ANP655387 AXL655387 BHH655387 BRD655387 CAZ655387 CKV655387 CUR655387 DEN655387 DOJ655387 DYF655387 EIB655387 ERX655387 FBT655387 FLP655387 FVL655387 GFH655387 GPD655387 GYZ655387 HIV655387 HSR655387 ICN655387 IMJ655387 IWF655387 JGB655387 JPX655387 JZT655387 KJP655387 KTL655387 LDH655387 LND655387 LWZ655387 MGV655387 MQR655387 NAN655387 NKJ655387 NUF655387 OEB655387 ONX655387 OXT655387 PHP655387 PRL655387 QBH655387 QLD655387 QUZ655387 REV655387 ROR655387 RYN655387 SIJ655387 SSF655387 TCB655387 TLX655387 TVT655387 UFP655387 UPL655387 UZH655387 VJD655387 VSZ655387 WCV655387 WMR655387 WWN655387 AF720923 KB720923 TX720923 ADT720923 ANP720923 AXL720923 BHH720923 BRD720923 CAZ720923 CKV720923 CUR720923 DEN720923 DOJ720923 DYF720923 EIB720923 ERX720923 FBT720923 FLP720923 FVL720923 GFH720923 GPD720923 GYZ720923 HIV720923 HSR720923 ICN720923 IMJ720923 IWF720923 JGB720923 JPX720923 JZT720923 KJP720923 KTL720923 LDH720923 LND720923 LWZ720923 MGV720923 MQR720923 NAN720923 NKJ720923 NUF720923 OEB720923 ONX720923 OXT720923 PHP720923 PRL720923 QBH720923 QLD720923 QUZ720923 REV720923 ROR720923 RYN720923 SIJ720923 SSF720923 TCB720923 TLX720923 TVT720923 UFP720923 UPL720923 UZH720923 VJD720923 VSZ720923 WCV720923 WMR720923 WWN720923 AF786459 KB786459 TX786459 ADT786459 ANP786459 AXL786459 BHH786459 BRD786459 CAZ786459 CKV786459 CUR786459 DEN786459 DOJ786459 DYF786459 EIB786459 ERX786459 FBT786459 FLP786459 FVL786459 GFH786459 GPD786459 GYZ786459 HIV786459 HSR786459 ICN786459 IMJ786459 IWF786459 JGB786459 JPX786459 JZT786459 KJP786459 KTL786459 LDH786459 LND786459 LWZ786459 MGV786459 MQR786459 NAN786459 NKJ786459 NUF786459 OEB786459 ONX786459 OXT786459 PHP786459 PRL786459 QBH786459 QLD786459 QUZ786459 REV786459 ROR786459 RYN786459 SIJ786459 SSF786459 TCB786459 TLX786459 TVT786459 UFP786459 UPL786459 UZH786459 VJD786459 VSZ786459 WCV786459 WMR786459 WWN786459 AF851995 KB851995 TX851995 ADT851995 ANP851995 AXL851995 BHH851995 BRD851995 CAZ851995 CKV851995 CUR851995 DEN851995 DOJ851995 DYF851995 EIB851995 ERX851995 FBT851995 FLP851995 FVL851995 GFH851995 GPD851995 GYZ851995 HIV851995 HSR851995 ICN851995 IMJ851995 IWF851995 JGB851995 JPX851995 JZT851995 KJP851995 KTL851995 LDH851995 LND851995 LWZ851995 MGV851995 MQR851995 NAN851995 NKJ851995 NUF851995 OEB851995 ONX851995 OXT851995 PHP851995 PRL851995 QBH851995 QLD851995 QUZ851995 REV851995 ROR851995 RYN851995 SIJ851995 SSF851995 TCB851995 TLX851995 TVT851995 UFP851995 UPL851995 UZH851995 VJD851995 VSZ851995 WCV851995 WMR851995 WWN851995 AF917531 KB917531 TX917531 ADT917531 ANP917531 AXL917531 BHH917531 BRD917531 CAZ917531 CKV917531 CUR917531 DEN917531 DOJ917531 DYF917531 EIB917531 ERX917531 FBT917531 FLP917531 FVL917531 GFH917531 GPD917531 GYZ917531 HIV917531 HSR917531 ICN917531 IMJ917531 IWF917531 JGB917531 JPX917531 JZT917531 KJP917531 KTL917531 LDH917531 LND917531 LWZ917531 MGV917531 MQR917531 NAN917531 NKJ917531 NUF917531 OEB917531 ONX917531 OXT917531 PHP917531 PRL917531 QBH917531 QLD917531 QUZ917531 REV917531 ROR917531 RYN917531 SIJ917531 SSF917531 TCB917531 TLX917531 TVT917531 UFP917531 UPL917531 UZH917531 VJD917531 VSZ917531 WCV917531 WMR917531 WWN917531 AF983067 KB983067 TX983067 ADT983067 ANP983067 AXL983067 BHH983067 BRD983067 CAZ983067 CKV983067 CUR983067 DEN983067 DOJ983067 DYF983067 EIB983067 ERX983067 FBT983067 FLP983067 FVL983067 GFH983067 GPD983067 GYZ983067 HIV983067 HSR983067 ICN983067 IMJ983067 IWF983067 JGB983067 JPX983067 JZT983067 KJP983067 KTL983067 LDH983067 LND983067 LWZ983067 MGV983067 MQR983067 NAN983067 NKJ983067 NUF983067 OEB983067 ONX983067 OXT983067 PHP983067 PRL983067 QBH983067 QLD983067 QUZ983067 REV983067 ROR983067 RYN983067 SIJ983067 SSF983067 TCB983067 TLX983067 TVT983067 UFP983067 UPL983067 UZH983067 VJD983067 VSZ983067 WCV983067 WMR983067 WWN983067 AD45:AD46 JZ45:JZ46 TV45:TV46 ADR45:ADR46 ANN45:ANN46 AXJ45:AXJ46 BHF45:BHF46 BRB45:BRB46 CAX45:CAX46 CKT45:CKT46 CUP45:CUP46 DEL45:DEL46 DOH45:DOH46 DYD45:DYD46 EHZ45:EHZ46 ERV45:ERV46 FBR45:FBR46 FLN45:FLN46 FVJ45:FVJ46 GFF45:GFF46 GPB45:GPB46 GYX45:GYX46 HIT45:HIT46 HSP45:HSP46 ICL45:ICL46 IMH45:IMH46 IWD45:IWD46 JFZ45:JFZ46 JPV45:JPV46 JZR45:JZR46 KJN45:KJN46 KTJ45:KTJ46 LDF45:LDF46 LNB45:LNB46 LWX45:LWX46 MGT45:MGT46 MQP45:MQP46 NAL45:NAL46 NKH45:NKH46 NUD45:NUD46 ODZ45:ODZ46 ONV45:ONV46 OXR45:OXR46 PHN45:PHN46 PRJ45:PRJ46 QBF45:QBF46 QLB45:QLB46 QUX45:QUX46 RET45:RET46 ROP45:ROP46 RYL45:RYL46 SIH45:SIH46 SSD45:SSD46 TBZ45:TBZ46 TLV45:TLV46 TVR45:TVR46 UFN45:UFN46 UPJ45:UPJ46 UZF45:UZF46 VJB45:VJB46 VSX45:VSX46 WCT45:WCT46 WMP45:WMP46 WWL45:WWL46 AD65579:AD65580 JZ65579:JZ65580 TV65579:TV65580 ADR65579:ADR65580 ANN65579:ANN65580 AXJ65579:AXJ65580 BHF65579:BHF65580 BRB65579:BRB65580 CAX65579:CAX65580 CKT65579:CKT65580 CUP65579:CUP65580 DEL65579:DEL65580 DOH65579:DOH65580 DYD65579:DYD65580 EHZ65579:EHZ65580 ERV65579:ERV65580 FBR65579:FBR65580 FLN65579:FLN65580 FVJ65579:FVJ65580 GFF65579:GFF65580 GPB65579:GPB65580 GYX65579:GYX65580 HIT65579:HIT65580 HSP65579:HSP65580 ICL65579:ICL65580 IMH65579:IMH65580 IWD65579:IWD65580 JFZ65579:JFZ65580 JPV65579:JPV65580 JZR65579:JZR65580 KJN65579:KJN65580 KTJ65579:KTJ65580 LDF65579:LDF65580 LNB65579:LNB65580 LWX65579:LWX65580 MGT65579:MGT65580 MQP65579:MQP65580 NAL65579:NAL65580 NKH65579:NKH65580 NUD65579:NUD65580 ODZ65579:ODZ65580 ONV65579:ONV65580 OXR65579:OXR65580 PHN65579:PHN65580 PRJ65579:PRJ65580 QBF65579:QBF65580 QLB65579:QLB65580 QUX65579:QUX65580 RET65579:RET65580 ROP65579:ROP65580 RYL65579:RYL65580 SIH65579:SIH65580 SSD65579:SSD65580 TBZ65579:TBZ65580 TLV65579:TLV65580 TVR65579:TVR65580 UFN65579:UFN65580 UPJ65579:UPJ65580 UZF65579:UZF65580 VJB65579:VJB65580 VSX65579:VSX65580 WCT65579:WCT65580 WMP65579:WMP65580 WWL65579:WWL65580 AD131115:AD131116 JZ131115:JZ131116 TV131115:TV131116 ADR131115:ADR131116 ANN131115:ANN131116 AXJ131115:AXJ131116 BHF131115:BHF131116 BRB131115:BRB131116 CAX131115:CAX131116 CKT131115:CKT131116 CUP131115:CUP131116 DEL131115:DEL131116 DOH131115:DOH131116 DYD131115:DYD131116 EHZ131115:EHZ131116 ERV131115:ERV131116 FBR131115:FBR131116 FLN131115:FLN131116 FVJ131115:FVJ131116 GFF131115:GFF131116 GPB131115:GPB131116 GYX131115:GYX131116 HIT131115:HIT131116 HSP131115:HSP131116 ICL131115:ICL131116 IMH131115:IMH131116 IWD131115:IWD131116 JFZ131115:JFZ131116 JPV131115:JPV131116 JZR131115:JZR131116 KJN131115:KJN131116 KTJ131115:KTJ131116 LDF131115:LDF131116 LNB131115:LNB131116 LWX131115:LWX131116 MGT131115:MGT131116 MQP131115:MQP131116 NAL131115:NAL131116 NKH131115:NKH131116 NUD131115:NUD131116 ODZ131115:ODZ131116 ONV131115:ONV131116 OXR131115:OXR131116 PHN131115:PHN131116 PRJ131115:PRJ131116 QBF131115:QBF131116 QLB131115:QLB131116 QUX131115:QUX131116 RET131115:RET131116 ROP131115:ROP131116 RYL131115:RYL131116 SIH131115:SIH131116 SSD131115:SSD131116 TBZ131115:TBZ131116 TLV131115:TLV131116 TVR131115:TVR131116 UFN131115:UFN131116 UPJ131115:UPJ131116 UZF131115:UZF131116 VJB131115:VJB131116 VSX131115:VSX131116 WCT131115:WCT131116 WMP131115:WMP131116 WWL131115:WWL131116 AD196651:AD196652 JZ196651:JZ196652 TV196651:TV196652 ADR196651:ADR196652 ANN196651:ANN196652 AXJ196651:AXJ196652 BHF196651:BHF196652 BRB196651:BRB196652 CAX196651:CAX196652 CKT196651:CKT196652 CUP196651:CUP196652 DEL196651:DEL196652 DOH196651:DOH196652 DYD196651:DYD196652 EHZ196651:EHZ196652 ERV196651:ERV196652 FBR196651:FBR196652 FLN196651:FLN196652 FVJ196651:FVJ196652 GFF196651:GFF196652 GPB196651:GPB196652 GYX196651:GYX196652 HIT196651:HIT196652 HSP196651:HSP196652 ICL196651:ICL196652 IMH196651:IMH196652 IWD196651:IWD196652 JFZ196651:JFZ196652 JPV196651:JPV196652 JZR196651:JZR196652 KJN196651:KJN196652 KTJ196651:KTJ196652 LDF196651:LDF196652 LNB196651:LNB196652 LWX196651:LWX196652 MGT196651:MGT196652 MQP196651:MQP196652 NAL196651:NAL196652 NKH196651:NKH196652 NUD196651:NUD196652 ODZ196651:ODZ196652 ONV196651:ONV196652 OXR196651:OXR196652 PHN196651:PHN196652 PRJ196651:PRJ196652 QBF196651:QBF196652 QLB196651:QLB196652 QUX196651:QUX196652 RET196651:RET196652 ROP196651:ROP196652 RYL196651:RYL196652 SIH196651:SIH196652 SSD196651:SSD196652 TBZ196651:TBZ196652 TLV196651:TLV196652 TVR196651:TVR196652 UFN196651:UFN196652 UPJ196651:UPJ196652 UZF196651:UZF196652 VJB196651:VJB196652 VSX196651:VSX196652 WCT196651:WCT196652 WMP196651:WMP196652 WWL196651:WWL196652 AD262187:AD262188 JZ262187:JZ262188 TV262187:TV262188 ADR262187:ADR262188 ANN262187:ANN262188 AXJ262187:AXJ262188 BHF262187:BHF262188 BRB262187:BRB262188 CAX262187:CAX262188 CKT262187:CKT262188 CUP262187:CUP262188 DEL262187:DEL262188 DOH262187:DOH262188 DYD262187:DYD262188 EHZ262187:EHZ262188 ERV262187:ERV262188 FBR262187:FBR262188 FLN262187:FLN262188 FVJ262187:FVJ262188 GFF262187:GFF262188 GPB262187:GPB262188 GYX262187:GYX262188 HIT262187:HIT262188 HSP262187:HSP262188 ICL262187:ICL262188 IMH262187:IMH262188 IWD262187:IWD262188 JFZ262187:JFZ262188 JPV262187:JPV262188 JZR262187:JZR262188 KJN262187:KJN262188 KTJ262187:KTJ262188 LDF262187:LDF262188 LNB262187:LNB262188 LWX262187:LWX262188 MGT262187:MGT262188 MQP262187:MQP262188 NAL262187:NAL262188 NKH262187:NKH262188 NUD262187:NUD262188 ODZ262187:ODZ262188 ONV262187:ONV262188 OXR262187:OXR262188 PHN262187:PHN262188 PRJ262187:PRJ262188 QBF262187:QBF262188 QLB262187:QLB262188 QUX262187:QUX262188 RET262187:RET262188 ROP262187:ROP262188 RYL262187:RYL262188 SIH262187:SIH262188 SSD262187:SSD262188 TBZ262187:TBZ262188 TLV262187:TLV262188 TVR262187:TVR262188 UFN262187:UFN262188 UPJ262187:UPJ262188 UZF262187:UZF262188 VJB262187:VJB262188 VSX262187:VSX262188 WCT262187:WCT262188 WMP262187:WMP262188 WWL262187:WWL262188 AD327723:AD327724 JZ327723:JZ327724 TV327723:TV327724 ADR327723:ADR327724 ANN327723:ANN327724 AXJ327723:AXJ327724 BHF327723:BHF327724 BRB327723:BRB327724 CAX327723:CAX327724 CKT327723:CKT327724 CUP327723:CUP327724 DEL327723:DEL327724 DOH327723:DOH327724 DYD327723:DYD327724 EHZ327723:EHZ327724 ERV327723:ERV327724 FBR327723:FBR327724 FLN327723:FLN327724 FVJ327723:FVJ327724 GFF327723:GFF327724 GPB327723:GPB327724 GYX327723:GYX327724 HIT327723:HIT327724 HSP327723:HSP327724 ICL327723:ICL327724 IMH327723:IMH327724 IWD327723:IWD327724 JFZ327723:JFZ327724 JPV327723:JPV327724 JZR327723:JZR327724 KJN327723:KJN327724 KTJ327723:KTJ327724 LDF327723:LDF327724 LNB327723:LNB327724 LWX327723:LWX327724 MGT327723:MGT327724 MQP327723:MQP327724 NAL327723:NAL327724 NKH327723:NKH327724 NUD327723:NUD327724 ODZ327723:ODZ327724 ONV327723:ONV327724 OXR327723:OXR327724 PHN327723:PHN327724 PRJ327723:PRJ327724 QBF327723:QBF327724 QLB327723:QLB327724 QUX327723:QUX327724 RET327723:RET327724 ROP327723:ROP327724 RYL327723:RYL327724 SIH327723:SIH327724 SSD327723:SSD327724 TBZ327723:TBZ327724 TLV327723:TLV327724 TVR327723:TVR327724 UFN327723:UFN327724 UPJ327723:UPJ327724 UZF327723:UZF327724 VJB327723:VJB327724 VSX327723:VSX327724 WCT327723:WCT327724 WMP327723:WMP327724 WWL327723:WWL327724 AD393259:AD393260 JZ393259:JZ393260 TV393259:TV393260 ADR393259:ADR393260 ANN393259:ANN393260 AXJ393259:AXJ393260 BHF393259:BHF393260 BRB393259:BRB393260 CAX393259:CAX393260 CKT393259:CKT393260 CUP393259:CUP393260 DEL393259:DEL393260 DOH393259:DOH393260 DYD393259:DYD393260 EHZ393259:EHZ393260 ERV393259:ERV393260 FBR393259:FBR393260 FLN393259:FLN393260 FVJ393259:FVJ393260 GFF393259:GFF393260 GPB393259:GPB393260 GYX393259:GYX393260 HIT393259:HIT393260 HSP393259:HSP393260 ICL393259:ICL393260 IMH393259:IMH393260 IWD393259:IWD393260 JFZ393259:JFZ393260 JPV393259:JPV393260 JZR393259:JZR393260 KJN393259:KJN393260 KTJ393259:KTJ393260 LDF393259:LDF393260 LNB393259:LNB393260 LWX393259:LWX393260 MGT393259:MGT393260 MQP393259:MQP393260 NAL393259:NAL393260 NKH393259:NKH393260 NUD393259:NUD393260 ODZ393259:ODZ393260 ONV393259:ONV393260 OXR393259:OXR393260 PHN393259:PHN393260 PRJ393259:PRJ393260 QBF393259:QBF393260 QLB393259:QLB393260 QUX393259:QUX393260 RET393259:RET393260 ROP393259:ROP393260 RYL393259:RYL393260 SIH393259:SIH393260 SSD393259:SSD393260 TBZ393259:TBZ393260 TLV393259:TLV393260 TVR393259:TVR393260 UFN393259:UFN393260 UPJ393259:UPJ393260 UZF393259:UZF393260 VJB393259:VJB393260 VSX393259:VSX393260 WCT393259:WCT393260 WMP393259:WMP393260 WWL393259:WWL393260 AD458795:AD458796 JZ458795:JZ458796 TV458795:TV458796 ADR458795:ADR458796 ANN458795:ANN458796 AXJ458795:AXJ458796 BHF458795:BHF458796 BRB458795:BRB458796 CAX458795:CAX458796 CKT458795:CKT458796 CUP458795:CUP458796 DEL458795:DEL458796 DOH458795:DOH458796 DYD458795:DYD458796 EHZ458795:EHZ458796 ERV458795:ERV458796 FBR458795:FBR458796 FLN458795:FLN458796 FVJ458795:FVJ458796 GFF458795:GFF458796 GPB458795:GPB458796 GYX458795:GYX458796 HIT458795:HIT458796 HSP458795:HSP458796 ICL458795:ICL458796 IMH458795:IMH458796 IWD458795:IWD458796 JFZ458795:JFZ458796 JPV458795:JPV458796 JZR458795:JZR458796 KJN458795:KJN458796 KTJ458795:KTJ458796 LDF458795:LDF458796 LNB458795:LNB458796 LWX458795:LWX458796 MGT458795:MGT458796 MQP458795:MQP458796 NAL458795:NAL458796 NKH458795:NKH458796 NUD458795:NUD458796 ODZ458795:ODZ458796 ONV458795:ONV458796 OXR458795:OXR458796 PHN458795:PHN458796 PRJ458795:PRJ458796 QBF458795:QBF458796 QLB458795:QLB458796 QUX458795:QUX458796 RET458795:RET458796 ROP458795:ROP458796 RYL458795:RYL458796 SIH458795:SIH458796 SSD458795:SSD458796 TBZ458795:TBZ458796 TLV458795:TLV458796 TVR458795:TVR458796 UFN458795:UFN458796 UPJ458795:UPJ458796 UZF458795:UZF458796 VJB458795:VJB458796 VSX458795:VSX458796 WCT458795:WCT458796 WMP458795:WMP458796 WWL458795:WWL458796 AD524331:AD524332 JZ524331:JZ524332 TV524331:TV524332 ADR524331:ADR524332 ANN524331:ANN524332 AXJ524331:AXJ524332 BHF524331:BHF524332 BRB524331:BRB524332 CAX524331:CAX524332 CKT524331:CKT524332 CUP524331:CUP524332 DEL524331:DEL524332 DOH524331:DOH524332 DYD524331:DYD524332 EHZ524331:EHZ524332 ERV524331:ERV524332 FBR524331:FBR524332 FLN524331:FLN524332 FVJ524331:FVJ524332 GFF524331:GFF524332 GPB524331:GPB524332 GYX524331:GYX524332 HIT524331:HIT524332 HSP524331:HSP524332 ICL524331:ICL524332 IMH524331:IMH524332 IWD524331:IWD524332 JFZ524331:JFZ524332 JPV524331:JPV524332 JZR524331:JZR524332 KJN524331:KJN524332 KTJ524331:KTJ524332 LDF524331:LDF524332 LNB524331:LNB524332 LWX524331:LWX524332 MGT524331:MGT524332 MQP524331:MQP524332 NAL524331:NAL524332 NKH524331:NKH524332 NUD524331:NUD524332 ODZ524331:ODZ524332 ONV524331:ONV524332 OXR524331:OXR524332 PHN524331:PHN524332 PRJ524331:PRJ524332 QBF524331:QBF524332 QLB524331:QLB524332 QUX524331:QUX524332 RET524331:RET524332 ROP524331:ROP524332 RYL524331:RYL524332 SIH524331:SIH524332 SSD524331:SSD524332 TBZ524331:TBZ524332 TLV524331:TLV524332 TVR524331:TVR524332 UFN524331:UFN524332 UPJ524331:UPJ524332 UZF524331:UZF524332 VJB524331:VJB524332 VSX524331:VSX524332 WCT524331:WCT524332 WMP524331:WMP524332 WWL524331:WWL524332 AD589867:AD589868 JZ589867:JZ589868 TV589867:TV589868 ADR589867:ADR589868 ANN589867:ANN589868 AXJ589867:AXJ589868 BHF589867:BHF589868 BRB589867:BRB589868 CAX589867:CAX589868 CKT589867:CKT589868 CUP589867:CUP589868 DEL589867:DEL589868 DOH589867:DOH589868 DYD589867:DYD589868 EHZ589867:EHZ589868 ERV589867:ERV589868 FBR589867:FBR589868 FLN589867:FLN589868 FVJ589867:FVJ589868 GFF589867:GFF589868 GPB589867:GPB589868 GYX589867:GYX589868 HIT589867:HIT589868 HSP589867:HSP589868 ICL589867:ICL589868 IMH589867:IMH589868 IWD589867:IWD589868 JFZ589867:JFZ589868 JPV589867:JPV589868 JZR589867:JZR589868 KJN589867:KJN589868 KTJ589867:KTJ589868 LDF589867:LDF589868 LNB589867:LNB589868 LWX589867:LWX589868 MGT589867:MGT589868 MQP589867:MQP589868 NAL589867:NAL589868 NKH589867:NKH589868 NUD589867:NUD589868 ODZ589867:ODZ589868 ONV589867:ONV589868 OXR589867:OXR589868 PHN589867:PHN589868 PRJ589867:PRJ589868 QBF589867:QBF589868 QLB589867:QLB589868 QUX589867:QUX589868 RET589867:RET589868 ROP589867:ROP589868 RYL589867:RYL589868 SIH589867:SIH589868 SSD589867:SSD589868 TBZ589867:TBZ589868 TLV589867:TLV589868 TVR589867:TVR589868 UFN589867:UFN589868 UPJ589867:UPJ589868 UZF589867:UZF589868 VJB589867:VJB589868 VSX589867:VSX589868 WCT589867:WCT589868 WMP589867:WMP589868 WWL589867:WWL589868 AD655403:AD655404 JZ655403:JZ655404 TV655403:TV655404 ADR655403:ADR655404 ANN655403:ANN655404 AXJ655403:AXJ655404 BHF655403:BHF655404 BRB655403:BRB655404 CAX655403:CAX655404 CKT655403:CKT655404 CUP655403:CUP655404 DEL655403:DEL655404 DOH655403:DOH655404 DYD655403:DYD655404 EHZ655403:EHZ655404 ERV655403:ERV655404 FBR655403:FBR655404 FLN655403:FLN655404 FVJ655403:FVJ655404 GFF655403:GFF655404 GPB655403:GPB655404 GYX655403:GYX655404 HIT655403:HIT655404 HSP655403:HSP655404 ICL655403:ICL655404 IMH655403:IMH655404 IWD655403:IWD655404 JFZ655403:JFZ655404 JPV655403:JPV655404 JZR655403:JZR655404 KJN655403:KJN655404 KTJ655403:KTJ655404 LDF655403:LDF655404 LNB655403:LNB655404 LWX655403:LWX655404 MGT655403:MGT655404 MQP655403:MQP655404 NAL655403:NAL655404 NKH655403:NKH655404 NUD655403:NUD655404 ODZ655403:ODZ655404 ONV655403:ONV655404 OXR655403:OXR655404 PHN655403:PHN655404 PRJ655403:PRJ655404 QBF655403:QBF655404 QLB655403:QLB655404 QUX655403:QUX655404 RET655403:RET655404 ROP655403:ROP655404 RYL655403:RYL655404 SIH655403:SIH655404 SSD655403:SSD655404 TBZ655403:TBZ655404 TLV655403:TLV655404 TVR655403:TVR655404 UFN655403:UFN655404 UPJ655403:UPJ655404 UZF655403:UZF655404 VJB655403:VJB655404 VSX655403:VSX655404 WCT655403:WCT655404 WMP655403:WMP655404 WWL655403:WWL655404 AD720939:AD720940 JZ720939:JZ720940 TV720939:TV720940 ADR720939:ADR720940 ANN720939:ANN720940 AXJ720939:AXJ720940 BHF720939:BHF720940 BRB720939:BRB720940 CAX720939:CAX720940 CKT720939:CKT720940 CUP720939:CUP720940 DEL720939:DEL720940 DOH720939:DOH720940 DYD720939:DYD720940 EHZ720939:EHZ720940 ERV720939:ERV720940 FBR720939:FBR720940 FLN720939:FLN720940 FVJ720939:FVJ720940 GFF720939:GFF720940 GPB720939:GPB720940 GYX720939:GYX720940 HIT720939:HIT720940 HSP720939:HSP720940 ICL720939:ICL720940 IMH720939:IMH720940 IWD720939:IWD720940 JFZ720939:JFZ720940 JPV720939:JPV720940 JZR720939:JZR720940 KJN720939:KJN720940 KTJ720939:KTJ720940 LDF720939:LDF720940 LNB720939:LNB720940 LWX720939:LWX720940 MGT720939:MGT720940 MQP720939:MQP720940 NAL720939:NAL720940 NKH720939:NKH720940 NUD720939:NUD720940 ODZ720939:ODZ720940 ONV720939:ONV720940 OXR720939:OXR720940 PHN720939:PHN720940 PRJ720939:PRJ720940 QBF720939:QBF720940 QLB720939:QLB720940 QUX720939:QUX720940 RET720939:RET720940 ROP720939:ROP720940 RYL720939:RYL720940 SIH720939:SIH720940 SSD720939:SSD720940 TBZ720939:TBZ720940 TLV720939:TLV720940 TVR720939:TVR720940 UFN720939:UFN720940 UPJ720939:UPJ720940 UZF720939:UZF720940 VJB720939:VJB720940 VSX720939:VSX720940 WCT720939:WCT720940 WMP720939:WMP720940 WWL720939:WWL720940 AD786475:AD786476 JZ786475:JZ786476 TV786475:TV786476 ADR786475:ADR786476 ANN786475:ANN786476 AXJ786475:AXJ786476 BHF786475:BHF786476 BRB786475:BRB786476 CAX786475:CAX786476 CKT786475:CKT786476 CUP786475:CUP786476 DEL786475:DEL786476 DOH786475:DOH786476 DYD786475:DYD786476 EHZ786475:EHZ786476 ERV786475:ERV786476 FBR786475:FBR786476 FLN786475:FLN786476 FVJ786475:FVJ786476 GFF786475:GFF786476 GPB786475:GPB786476 GYX786475:GYX786476 HIT786475:HIT786476 HSP786475:HSP786476 ICL786475:ICL786476 IMH786475:IMH786476 IWD786475:IWD786476 JFZ786475:JFZ786476 JPV786475:JPV786476 JZR786475:JZR786476 KJN786475:KJN786476 KTJ786475:KTJ786476 LDF786475:LDF786476 LNB786475:LNB786476 LWX786475:LWX786476 MGT786475:MGT786476 MQP786475:MQP786476 NAL786475:NAL786476 NKH786475:NKH786476 NUD786475:NUD786476 ODZ786475:ODZ786476 ONV786475:ONV786476 OXR786475:OXR786476 PHN786475:PHN786476 PRJ786475:PRJ786476 QBF786475:QBF786476 QLB786475:QLB786476 QUX786475:QUX786476 RET786475:RET786476 ROP786475:ROP786476 RYL786475:RYL786476 SIH786475:SIH786476 SSD786475:SSD786476 TBZ786475:TBZ786476 TLV786475:TLV786476 TVR786475:TVR786476 UFN786475:UFN786476 UPJ786475:UPJ786476 UZF786475:UZF786476 VJB786475:VJB786476 VSX786475:VSX786476 WCT786475:WCT786476 WMP786475:WMP786476 WWL786475:WWL786476 AD852011:AD852012 JZ852011:JZ852012 TV852011:TV852012 ADR852011:ADR852012 ANN852011:ANN852012 AXJ852011:AXJ852012 BHF852011:BHF852012 BRB852011:BRB852012 CAX852011:CAX852012 CKT852011:CKT852012 CUP852011:CUP852012 DEL852011:DEL852012 DOH852011:DOH852012 DYD852011:DYD852012 EHZ852011:EHZ852012 ERV852011:ERV852012 FBR852011:FBR852012 FLN852011:FLN852012 FVJ852011:FVJ852012 GFF852011:GFF852012 GPB852011:GPB852012 GYX852011:GYX852012 HIT852011:HIT852012 HSP852011:HSP852012 ICL852011:ICL852012 IMH852011:IMH852012 IWD852011:IWD852012 JFZ852011:JFZ852012 JPV852011:JPV852012 JZR852011:JZR852012 KJN852011:KJN852012 KTJ852011:KTJ852012 LDF852011:LDF852012 LNB852011:LNB852012 LWX852011:LWX852012 MGT852011:MGT852012 MQP852011:MQP852012 NAL852011:NAL852012 NKH852011:NKH852012 NUD852011:NUD852012 ODZ852011:ODZ852012 ONV852011:ONV852012 OXR852011:OXR852012 PHN852011:PHN852012 PRJ852011:PRJ852012 QBF852011:QBF852012 QLB852011:QLB852012 QUX852011:QUX852012 RET852011:RET852012 ROP852011:ROP852012 RYL852011:RYL852012 SIH852011:SIH852012 SSD852011:SSD852012 TBZ852011:TBZ852012 TLV852011:TLV852012 TVR852011:TVR852012 UFN852011:UFN852012 UPJ852011:UPJ852012 UZF852011:UZF852012 VJB852011:VJB852012 VSX852011:VSX852012 WCT852011:WCT852012 WMP852011:WMP852012 WWL852011:WWL852012 AD917547:AD917548 JZ917547:JZ917548 TV917547:TV917548 ADR917547:ADR917548 ANN917547:ANN917548 AXJ917547:AXJ917548 BHF917547:BHF917548 BRB917547:BRB917548 CAX917547:CAX917548 CKT917547:CKT917548 CUP917547:CUP917548 DEL917547:DEL917548 DOH917547:DOH917548 DYD917547:DYD917548 EHZ917547:EHZ917548 ERV917547:ERV917548 FBR917547:FBR917548 FLN917547:FLN917548 FVJ917547:FVJ917548 GFF917547:GFF917548 GPB917547:GPB917548 GYX917547:GYX917548 HIT917547:HIT917548 HSP917547:HSP917548 ICL917547:ICL917548 IMH917547:IMH917548 IWD917547:IWD917548 JFZ917547:JFZ917548 JPV917547:JPV917548 JZR917547:JZR917548 KJN917547:KJN917548 KTJ917547:KTJ917548 LDF917547:LDF917548 LNB917547:LNB917548 LWX917547:LWX917548 MGT917547:MGT917548 MQP917547:MQP917548 NAL917547:NAL917548 NKH917547:NKH917548 NUD917547:NUD917548 ODZ917547:ODZ917548 ONV917547:ONV917548 OXR917547:OXR917548 PHN917547:PHN917548 PRJ917547:PRJ917548 QBF917547:QBF917548 QLB917547:QLB917548 QUX917547:QUX917548 RET917547:RET917548 ROP917547:ROP917548 RYL917547:RYL917548 SIH917547:SIH917548 SSD917547:SSD917548 TBZ917547:TBZ917548 TLV917547:TLV917548 TVR917547:TVR917548 UFN917547:UFN917548 UPJ917547:UPJ917548 UZF917547:UZF917548 VJB917547:VJB917548 VSX917547:VSX917548 WCT917547:WCT917548 WMP917547:WMP917548 WWL917547:WWL917548 AD983083:AD983084 JZ983083:JZ983084 TV983083:TV983084 ADR983083:ADR983084 ANN983083:ANN983084 AXJ983083:AXJ983084 BHF983083:BHF983084 BRB983083:BRB983084 CAX983083:CAX983084 CKT983083:CKT983084 CUP983083:CUP983084 DEL983083:DEL983084 DOH983083:DOH983084 DYD983083:DYD983084 EHZ983083:EHZ983084 ERV983083:ERV983084 FBR983083:FBR983084 FLN983083:FLN983084 FVJ983083:FVJ983084 GFF983083:GFF983084 GPB983083:GPB983084 GYX983083:GYX983084 HIT983083:HIT983084 HSP983083:HSP983084 ICL983083:ICL983084 IMH983083:IMH983084 IWD983083:IWD983084 JFZ983083:JFZ983084 JPV983083:JPV983084 JZR983083:JZR983084 KJN983083:KJN983084 KTJ983083:KTJ983084 LDF983083:LDF983084 LNB983083:LNB983084 LWX983083:LWX983084 MGT983083:MGT983084 MQP983083:MQP983084 NAL983083:NAL983084 NKH983083:NKH983084 NUD983083:NUD983084 ODZ983083:ODZ983084 ONV983083:ONV983084 OXR983083:OXR983084 PHN983083:PHN983084 PRJ983083:PRJ983084 QBF983083:QBF983084 QLB983083:QLB983084 QUX983083:QUX983084 RET983083:RET983084 ROP983083:ROP983084 RYL983083:RYL983084 SIH983083:SIH983084 SSD983083:SSD983084 TBZ983083:TBZ983084 TLV983083:TLV983084 TVR983083:TVR983084 UFN983083:UFN983084 UPJ983083:UPJ983084 UZF983083:UZF983084 VJB983083:VJB983084 VSX983083:VSX983084 WCT983083:WCT983084 WMP983083:WMP983084 WWL983083:WWL983084 AD48 JZ48 TV48 ADR48 ANN48 AXJ48 BHF48 BRB48 CAX48 CKT48 CUP48 DEL48 DOH48 DYD48 EHZ48 ERV48 FBR48 FLN48 FVJ48 GFF48 GPB48 GYX48 HIT48 HSP48 ICL48 IMH48 IWD48 JFZ48 JPV48 JZR48 KJN48 KTJ48 LDF48 LNB48 LWX48 MGT48 MQP48 NAL48 NKH48 NUD48 ODZ48 ONV48 OXR48 PHN48 PRJ48 QBF48 QLB48 QUX48 RET48 ROP48 RYL48 SIH48 SSD48 TBZ48 TLV48 TVR48 UFN48 UPJ48 UZF48 VJB48 VSX48 WCT48 WMP48 WWL48 AD65582 JZ65582 TV65582 ADR65582 ANN65582 AXJ65582 BHF65582 BRB65582 CAX65582 CKT65582 CUP65582 DEL65582 DOH65582 DYD65582 EHZ65582 ERV65582 FBR65582 FLN65582 FVJ65582 GFF65582 GPB65582 GYX65582 HIT65582 HSP65582 ICL65582 IMH65582 IWD65582 JFZ65582 JPV65582 JZR65582 KJN65582 KTJ65582 LDF65582 LNB65582 LWX65582 MGT65582 MQP65582 NAL65582 NKH65582 NUD65582 ODZ65582 ONV65582 OXR65582 PHN65582 PRJ65582 QBF65582 QLB65582 QUX65582 RET65582 ROP65582 RYL65582 SIH65582 SSD65582 TBZ65582 TLV65582 TVR65582 UFN65582 UPJ65582 UZF65582 VJB65582 VSX65582 WCT65582 WMP65582 WWL65582 AD131118 JZ131118 TV131118 ADR131118 ANN131118 AXJ131118 BHF131118 BRB131118 CAX131118 CKT131118 CUP131118 DEL131118 DOH131118 DYD131118 EHZ131118 ERV131118 FBR131118 FLN131118 FVJ131118 GFF131118 GPB131118 GYX131118 HIT131118 HSP131118 ICL131118 IMH131118 IWD131118 JFZ131118 JPV131118 JZR131118 KJN131118 KTJ131118 LDF131118 LNB131118 LWX131118 MGT131118 MQP131118 NAL131118 NKH131118 NUD131118 ODZ131118 ONV131118 OXR131118 PHN131118 PRJ131118 QBF131118 QLB131118 QUX131118 RET131118 ROP131118 RYL131118 SIH131118 SSD131118 TBZ131118 TLV131118 TVR131118 UFN131118 UPJ131118 UZF131118 VJB131118 VSX131118 WCT131118 WMP131118 WWL131118 AD196654 JZ196654 TV196654 ADR196654 ANN196654 AXJ196654 BHF196654 BRB196654 CAX196654 CKT196654 CUP196654 DEL196654 DOH196654 DYD196654 EHZ196654 ERV196654 FBR196654 FLN196654 FVJ196654 GFF196654 GPB196654 GYX196654 HIT196654 HSP196654 ICL196654 IMH196654 IWD196654 JFZ196654 JPV196654 JZR196654 KJN196654 KTJ196654 LDF196654 LNB196654 LWX196654 MGT196654 MQP196654 NAL196654 NKH196654 NUD196654 ODZ196654 ONV196654 OXR196654 PHN196654 PRJ196654 QBF196654 QLB196654 QUX196654 RET196654 ROP196654 RYL196654 SIH196654 SSD196654 TBZ196654 TLV196654 TVR196654 UFN196654 UPJ196654 UZF196654 VJB196654 VSX196654 WCT196654 WMP196654 WWL196654 AD262190 JZ262190 TV262190 ADR262190 ANN262190 AXJ262190 BHF262190 BRB262190 CAX262190 CKT262190 CUP262190 DEL262190 DOH262190 DYD262190 EHZ262190 ERV262190 FBR262190 FLN262190 FVJ262190 GFF262190 GPB262190 GYX262190 HIT262190 HSP262190 ICL262190 IMH262190 IWD262190 JFZ262190 JPV262190 JZR262190 KJN262190 KTJ262190 LDF262190 LNB262190 LWX262190 MGT262190 MQP262190 NAL262190 NKH262190 NUD262190 ODZ262190 ONV262190 OXR262190 PHN262190 PRJ262190 QBF262190 QLB262190 QUX262190 RET262190 ROP262190 RYL262190 SIH262190 SSD262190 TBZ262190 TLV262190 TVR262190 UFN262190 UPJ262190 UZF262190 VJB262190 VSX262190 WCT262190 WMP262190 WWL262190 AD327726 JZ327726 TV327726 ADR327726 ANN327726 AXJ327726 BHF327726 BRB327726 CAX327726 CKT327726 CUP327726 DEL327726 DOH327726 DYD327726 EHZ327726 ERV327726 FBR327726 FLN327726 FVJ327726 GFF327726 GPB327726 GYX327726 HIT327726 HSP327726 ICL327726 IMH327726 IWD327726 JFZ327726 JPV327726 JZR327726 KJN327726 KTJ327726 LDF327726 LNB327726 LWX327726 MGT327726 MQP327726 NAL327726 NKH327726 NUD327726 ODZ327726 ONV327726 OXR327726 PHN327726 PRJ327726 QBF327726 QLB327726 QUX327726 RET327726 ROP327726 RYL327726 SIH327726 SSD327726 TBZ327726 TLV327726 TVR327726 UFN327726 UPJ327726 UZF327726 VJB327726 VSX327726 WCT327726 WMP327726 WWL327726 AD393262 JZ393262 TV393262 ADR393262 ANN393262 AXJ393262 BHF393262 BRB393262 CAX393262 CKT393262 CUP393262 DEL393262 DOH393262 DYD393262 EHZ393262 ERV393262 FBR393262 FLN393262 FVJ393262 GFF393262 GPB393262 GYX393262 HIT393262 HSP393262 ICL393262 IMH393262 IWD393262 JFZ393262 JPV393262 JZR393262 KJN393262 KTJ393262 LDF393262 LNB393262 LWX393262 MGT393262 MQP393262 NAL393262 NKH393262 NUD393262 ODZ393262 ONV393262 OXR393262 PHN393262 PRJ393262 QBF393262 QLB393262 QUX393262 RET393262 ROP393262 RYL393262 SIH393262 SSD393262 TBZ393262 TLV393262 TVR393262 UFN393262 UPJ393262 UZF393262 VJB393262 VSX393262 WCT393262 WMP393262 WWL393262 AD458798 JZ458798 TV458798 ADR458798 ANN458798 AXJ458798 BHF458798 BRB458798 CAX458798 CKT458798 CUP458798 DEL458798 DOH458798 DYD458798 EHZ458798 ERV458798 FBR458798 FLN458798 FVJ458798 GFF458798 GPB458798 GYX458798 HIT458798 HSP458798 ICL458798 IMH458798 IWD458798 JFZ458798 JPV458798 JZR458798 KJN458798 KTJ458798 LDF458798 LNB458798 LWX458798 MGT458798 MQP458798 NAL458798 NKH458798 NUD458798 ODZ458798 ONV458798 OXR458798 PHN458798 PRJ458798 QBF458798 QLB458798 QUX458798 RET458798 ROP458798 RYL458798 SIH458798 SSD458798 TBZ458798 TLV458798 TVR458798 UFN458798 UPJ458798 UZF458798 VJB458798 VSX458798 WCT458798 WMP458798 WWL458798 AD524334 JZ524334 TV524334 ADR524334 ANN524334 AXJ524334 BHF524334 BRB524334 CAX524334 CKT524334 CUP524334 DEL524334 DOH524334 DYD524334 EHZ524334 ERV524334 FBR524334 FLN524334 FVJ524334 GFF524334 GPB524334 GYX524334 HIT524334 HSP524334 ICL524334 IMH524334 IWD524334 JFZ524334 JPV524334 JZR524334 KJN524334 KTJ524334 LDF524334 LNB524334 LWX524334 MGT524334 MQP524334 NAL524334 NKH524334 NUD524334 ODZ524334 ONV524334 OXR524334 PHN524334 PRJ524334 QBF524334 QLB524334 QUX524334 RET524334 ROP524334 RYL524334 SIH524334 SSD524334 TBZ524334 TLV524334 TVR524334 UFN524334 UPJ524334 UZF524334 VJB524334 VSX524334 WCT524334 WMP524334 WWL524334 AD589870 JZ589870 TV589870 ADR589870 ANN589870 AXJ589870 BHF589870 BRB589870 CAX589870 CKT589870 CUP589870 DEL589870 DOH589870 DYD589870 EHZ589870 ERV589870 FBR589870 FLN589870 FVJ589870 GFF589870 GPB589870 GYX589870 HIT589870 HSP589870 ICL589870 IMH589870 IWD589870 JFZ589870 JPV589870 JZR589870 KJN589870 KTJ589870 LDF589870 LNB589870 LWX589870 MGT589870 MQP589870 NAL589870 NKH589870 NUD589870 ODZ589870 ONV589870 OXR589870 PHN589870 PRJ589870 QBF589870 QLB589870 QUX589870 RET589870 ROP589870 RYL589870 SIH589870 SSD589870 TBZ589870 TLV589870 TVR589870 UFN589870 UPJ589870 UZF589870 VJB589870 VSX589870 WCT589870 WMP589870 WWL589870 AD655406 JZ655406 TV655406 ADR655406 ANN655406 AXJ655406 BHF655406 BRB655406 CAX655406 CKT655406 CUP655406 DEL655406 DOH655406 DYD655406 EHZ655406 ERV655406 FBR655406 FLN655406 FVJ655406 GFF655406 GPB655406 GYX655406 HIT655406 HSP655406 ICL655406 IMH655406 IWD655406 JFZ655406 JPV655406 JZR655406 KJN655406 KTJ655406 LDF655406 LNB655406 LWX655406 MGT655406 MQP655406 NAL655406 NKH655406 NUD655406 ODZ655406 ONV655406 OXR655406 PHN655406 PRJ655406 QBF655406 QLB655406 QUX655406 RET655406 ROP655406 RYL655406 SIH655406 SSD655406 TBZ655406 TLV655406 TVR655406 UFN655406 UPJ655406 UZF655406 VJB655406 VSX655406 WCT655406 WMP655406 WWL655406 AD720942 JZ720942 TV720942 ADR720942 ANN720942 AXJ720942 BHF720942 BRB720942 CAX720942 CKT720942 CUP720942 DEL720942 DOH720942 DYD720942 EHZ720942 ERV720942 FBR720942 FLN720942 FVJ720942 GFF720942 GPB720942 GYX720942 HIT720942 HSP720942 ICL720942 IMH720942 IWD720942 JFZ720942 JPV720942 JZR720942 KJN720942 KTJ720942 LDF720942 LNB720942 LWX720942 MGT720942 MQP720942 NAL720942 NKH720942 NUD720942 ODZ720942 ONV720942 OXR720942 PHN720942 PRJ720942 QBF720942 QLB720942 QUX720942 RET720942 ROP720942 RYL720942 SIH720942 SSD720942 TBZ720942 TLV720942 TVR720942 UFN720942 UPJ720942 UZF720942 VJB720942 VSX720942 WCT720942 WMP720942 WWL720942 AD786478 JZ786478 TV786478 ADR786478 ANN786478 AXJ786478 BHF786478 BRB786478 CAX786478 CKT786478 CUP786478 DEL786478 DOH786478 DYD786478 EHZ786478 ERV786478 FBR786478 FLN786478 FVJ786478 GFF786478 GPB786478 GYX786478 HIT786478 HSP786478 ICL786478 IMH786478 IWD786478 JFZ786478 JPV786478 JZR786478 KJN786478 KTJ786478 LDF786478 LNB786478 LWX786478 MGT786478 MQP786478 NAL786478 NKH786478 NUD786478 ODZ786478 ONV786478 OXR786478 PHN786478 PRJ786478 QBF786478 QLB786478 QUX786478 RET786478 ROP786478 RYL786478 SIH786478 SSD786478 TBZ786478 TLV786478 TVR786478 UFN786478 UPJ786478 UZF786478 VJB786478 VSX786478 WCT786478 WMP786478 WWL786478 AD852014 JZ852014 TV852014 ADR852014 ANN852014 AXJ852014 BHF852014 BRB852014 CAX852014 CKT852014 CUP852014 DEL852014 DOH852014 DYD852014 EHZ852014 ERV852014 FBR852014 FLN852014 FVJ852014 GFF852014 GPB852014 GYX852014 HIT852014 HSP852014 ICL852014 IMH852014 IWD852014 JFZ852014 JPV852014 JZR852014 KJN852014 KTJ852014 LDF852014 LNB852014 LWX852014 MGT852014 MQP852014 NAL852014 NKH852014 NUD852014 ODZ852014 ONV852014 OXR852014 PHN852014 PRJ852014 QBF852014 QLB852014 QUX852014 RET852014 ROP852014 RYL852014 SIH852014 SSD852014 TBZ852014 TLV852014 TVR852014 UFN852014 UPJ852014 UZF852014 VJB852014 VSX852014 WCT852014 WMP852014 WWL852014 AD917550 JZ917550 TV917550 ADR917550 ANN917550 AXJ917550 BHF917550 BRB917550 CAX917550 CKT917550 CUP917550 DEL917550 DOH917550 DYD917550 EHZ917550 ERV917550 FBR917550 FLN917550 FVJ917550 GFF917550 GPB917550 GYX917550 HIT917550 HSP917550 ICL917550 IMH917550 IWD917550 JFZ917550 JPV917550 JZR917550 KJN917550 KTJ917550 LDF917550 LNB917550 LWX917550 MGT917550 MQP917550 NAL917550 NKH917550 NUD917550 ODZ917550 ONV917550 OXR917550 PHN917550 PRJ917550 QBF917550 QLB917550 QUX917550 RET917550 ROP917550 RYL917550 SIH917550 SSD917550 TBZ917550 TLV917550 TVR917550 UFN917550 UPJ917550 UZF917550 VJB917550 VSX917550 WCT917550 WMP917550 WWL917550 AD983086 JZ983086 TV983086 ADR983086 ANN983086 AXJ983086 BHF983086 BRB983086 CAX983086 CKT983086 CUP983086 DEL983086 DOH983086 DYD983086 EHZ983086 ERV983086 FBR983086 FLN983086 FVJ983086 GFF983086 GPB983086 GYX983086 HIT983086 HSP983086 ICL983086 IMH983086 IWD983086 JFZ983086 JPV983086 JZR983086 KJN983086 KTJ983086 LDF983086 LNB983086 LWX983086 MGT983086 MQP983086 NAL983086 NKH983086 NUD983086 ODZ983086 ONV983086 OXR983086 PHN983086 PRJ983086 QBF983086 QLB983086 QUX983086 RET983086 ROP983086 RYL983086 SIH983086 SSD983086 TBZ983086 TLV983086 TVR983086 UFN983086 UPJ983086 UZF983086 VJB983086 VSX983086 WCT983086 WMP983086 WWL983086 AF48 KB48 TX48 ADT48 ANP48 AXL48 BHH48 BRD48 CAZ48 CKV48 CUR48 DEN48 DOJ48 DYF48 EIB48 ERX48 FBT48 FLP48 FVL48 GFH48 GPD48 GYZ48 HIV48 HSR48 ICN48 IMJ48 IWF48 JGB48 JPX48 JZT48 KJP48 KTL48 LDH48 LND48 LWZ48 MGV48 MQR48 NAN48 NKJ48 NUF48 OEB48 ONX48 OXT48 PHP48 PRL48 QBH48 QLD48 QUZ48 REV48 ROR48 RYN48 SIJ48 SSF48 TCB48 TLX48 TVT48 UFP48 UPL48 UZH48 VJD48 VSZ48 WCV48 WMR48 WWN48 AF65582 KB65582 TX65582 ADT65582 ANP65582 AXL65582 BHH65582 BRD65582 CAZ65582 CKV65582 CUR65582 DEN65582 DOJ65582 DYF65582 EIB65582 ERX65582 FBT65582 FLP65582 FVL65582 GFH65582 GPD65582 GYZ65582 HIV65582 HSR65582 ICN65582 IMJ65582 IWF65582 JGB65582 JPX65582 JZT65582 KJP65582 KTL65582 LDH65582 LND65582 LWZ65582 MGV65582 MQR65582 NAN65582 NKJ65582 NUF65582 OEB65582 ONX65582 OXT65582 PHP65582 PRL65582 QBH65582 QLD65582 QUZ65582 REV65582 ROR65582 RYN65582 SIJ65582 SSF65582 TCB65582 TLX65582 TVT65582 UFP65582 UPL65582 UZH65582 VJD65582 VSZ65582 WCV65582 WMR65582 WWN65582 AF131118 KB131118 TX131118 ADT131118 ANP131118 AXL131118 BHH131118 BRD131118 CAZ131118 CKV131118 CUR131118 DEN131118 DOJ131118 DYF131118 EIB131118 ERX131118 FBT131118 FLP131118 FVL131118 GFH131118 GPD131118 GYZ131118 HIV131118 HSR131118 ICN131118 IMJ131118 IWF131118 JGB131118 JPX131118 JZT131118 KJP131118 KTL131118 LDH131118 LND131118 LWZ131118 MGV131118 MQR131118 NAN131118 NKJ131118 NUF131118 OEB131118 ONX131118 OXT131118 PHP131118 PRL131118 QBH131118 QLD131118 QUZ131118 REV131118 ROR131118 RYN131118 SIJ131118 SSF131118 TCB131118 TLX131118 TVT131118 UFP131118 UPL131118 UZH131118 VJD131118 VSZ131118 WCV131118 WMR131118 WWN131118 AF196654 KB196654 TX196654 ADT196654 ANP196654 AXL196654 BHH196654 BRD196654 CAZ196654 CKV196654 CUR196654 DEN196654 DOJ196654 DYF196654 EIB196654 ERX196654 FBT196654 FLP196654 FVL196654 GFH196654 GPD196654 GYZ196654 HIV196654 HSR196654 ICN196654 IMJ196654 IWF196654 JGB196654 JPX196654 JZT196654 KJP196654 KTL196654 LDH196654 LND196654 LWZ196654 MGV196654 MQR196654 NAN196654 NKJ196654 NUF196654 OEB196654 ONX196654 OXT196654 PHP196654 PRL196654 QBH196654 QLD196654 QUZ196654 REV196654 ROR196654 RYN196654 SIJ196654 SSF196654 TCB196654 TLX196654 TVT196654 UFP196654 UPL196654 UZH196654 VJD196654 VSZ196654 WCV196654 WMR196654 WWN196654 AF262190 KB262190 TX262190 ADT262190 ANP262190 AXL262190 BHH262190 BRD262190 CAZ262190 CKV262190 CUR262190 DEN262190 DOJ262190 DYF262190 EIB262190 ERX262190 FBT262190 FLP262190 FVL262190 GFH262190 GPD262190 GYZ262190 HIV262190 HSR262190 ICN262190 IMJ262190 IWF262190 JGB262190 JPX262190 JZT262190 KJP262190 KTL262190 LDH262190 LND262190 LWZ262190 MGV262190 MQR262190 NAN262190 NKJ262190 NUF262190 OEB262190 ONX262190 OXT262190 PHP262190 PRL262190 QBH262190 QLD262190 QUZ262190 REV262190 ROR262190 RYN262190 SIJ262190 SSF262190 TCB262190 TLX262190 TVT262190 UFP262190 UPL262190 UZH262190 VJD262190 VSZ262190 WCV262190 WMR262190 WWN262190 AF327726 KB327726 TX327726 ADT327726 ANP327726 AXL327726 BHH327726 BRD327726 CAZ327726 CKV327726 CUR327726 DEN327726 DOJ327726 DYF327726 EIB327726 ERX327726 FBT327726 FLP327726 FVL327726 GFH327726 GPD327726 GYZ327726 HIV327726 HSR327726 ICN327726 IMJ327726 IWF327726 JGB327726 JPX327726 JZT327726 KJP327726 KTL327726 LDH327726 LND327726 LWZ327726 MGV327726 MQR327726 NAN327726 NKJ327726 NUF327726 OEB327726 ONX327726 OXT327726 PHP327726 PRL327726 QBH327726 QLD327726 QUZ327726 REV327726 ROR327726 RYN327726 SIJ327726 SSF327726 TCB327726 TLX327726 TVT327726 UFP327726 UPL327726 UZH327726 VJD327726 VSZ327726 WCV327726 WMR327726 WWN327726 AF393262 KB393262 TX393262 ADT393262 ANP393262 AXL393262 BHH393262 BRD393262 CAZ393262 CKV393262 CUR393262 DEN393262 DOJ393262 DYF393262 EIB393262 ERX393262 FBT393262 FLP393262 FVL393262 GFH393262 GPD393262 GYZ393262 HIV393262 HSR393262 ICN393262 IMJ393262 IWF393262 JGB393262 JPX393262 JZT393262 KJP393262 KTL393262 LDH393262 LND393262 LWZ393262 MGV393262 MQR393262 NAN393262 NKJ393262 NUF393262 OEB393262 ONX393262 OXT393262 PHP393262 PRL393262 QBH393262 QLD393262 QUZ393262 REV393262 ROR393262 RYN393262 SIJ393262 SSF393262 TCB393262 TLX393262 TVT393262 UFP393262 UPL393262 UZH393262 VJD393262 VSZ393262 WCV393262 WMR393262 WWN393262 AF458798 KB458798 TX458798 ADT458798 ANP458798 AXL458798 BHH458798 BRD458798 CAZ458798 CKV458798 CUR458798 DEN458798 DOJ458798 DYF458798 EIB458798 ERX458798 FBT458798 FLP458798 FVL458798 GFH458798 GPD458798 GYZ458798 HIV458798 HSR458798 ICN458798 IMJ458798 IWF458798 JGB458798 JPX458798 JZT458798 KJP458798 KTL458798 LDH458798 LND458798 LWZ458798 MGV458798 MQR458798 NAN458798 NKJ458798 NUF458798 OEB458798 ONX458798 OXT458798 PHP458798 PRL458798 QBH458798 QLD458798 QUZ458798 REV458798 ROR458798 RYN458798 SIJ458798 SSF458798 TCB458798 TLX458798 TVT458798 UFP458798 UPL458798 UZH458798 VJD458798 VSZ458798 WCV458798 WMR458798 WWN458798 AF524334 KB524334 TX524334 ADT524334 ANP524334 AXL524334 BHH524334 BRD524334 CAZ524334 CKV524334 CUR524334 DEN524334 DOJ524334 DYF524334 EIB524334 ERX524334 FBT524334 FLP524334 FVL524334 GFH524334 GPD524334 GYZ524334 HIV524334 HSR524334 ICN524334 IMJ524334 IWF524334 JGB524334 JPX524334 JZT524334 KJP524334 KTL524334 LDH524334 LND524334 LWZ524334 MGV524334 MQR524334 NAN524334 NKJ524334 NUF524334 OEB524334 ONX524334 OXT524334 PHP524334 PRL524334 QBH524334 QLD524334 QUZ524334 REV524334 ROR524334 RYN524334 SIJ524334 SSF524334 TCB524334 TLX524334 TVT524334 UFP524334 UPL524334 UZH524334 VJD524334 VSZ524334 WCV524334 WMR524334 WWN524334 AF589870 KB589870 TX589870 ADT589870 ANP589870 AXL589870 BHH589870 BRD589870 CAZ589870 CKV589870 CUR589870 DEN589870 DOJ589870 DYF589870 EIB589870 ERX589870 FBT589870 FLP589870 FVL589870 GFH589870 GPD589870 GYZ589870 HIV589870 HSR589870 ICN589870 IMJ589870 IWF589870 JGB589870 JPX589870 JZT589870 KJP589870 KTL589870 LDH589870 LND589870 LWZ589870 MGV589870 MQR589870 NAN589870 NKJ589870 NUF589870 OEB589870 ONX589870 OXT589870 PHP589870 PRL589870 QBH589870 QLD589870 QUZ589870 REV589870 ROR589870 RYN589870 SIJ589870 SSF589870 TCB589870 TLX589870 TVT589870 UFP589870 UPL589870 UZH589870 VJD589870 VSZ589870 WCV589870 WMR589870 WWN589870 AF655406 KB655406 TX655406 ADT655406 ANP655406 AXL655406 BHH655406 BRD655406 CAZ655406 CKV655406 CUR655406 DEN655406 DOJ655406 DYF655406 EIB655406 ERX655406 FBT655406 FLP655406 FVL655406 GFH655406 GPD655406 GYZ655406 HIV655406 HSR655406 ICN655406 IMJ655406 IWF655406 JGB655406 JPX655406 JZT655406 KJP655406 KTL655406 LDH655406 LND655406 LWZ655406 MGV655406 MQR655406 NAN655406 NKJ655406 NUF655406 OEB655406 ONX655406 OXT655406 PHP655406 PRL655406 QBH655406 QLD655406 QUZ655406 REV655406 ROR655406 RYN655406 SIJ655406 SSF655406 TCB655406 TLX655406 TVT655406 UFP655406 UPL655406 UZH655406 VJD655406 VSZ655406 WCV655406 WMR655406 WWN655406 AF720942 KB720942 TX720942 ADT720942 ANP720942 AXL720942 BHH720942 BRD720942 CAZ720942 CKV720942 CUR720942 DEN720942 DOJ720942 DYF720942 EIB720942 ERX720942 FBT720942 FLP720942 FVL720942 GFH720942 GPD720942 GYZ720942 HIV720942 HSR720942 ICN720942 IMJ720942 IWF720942 JGB720942 JPX720942 JZT720942 KJP720942 KTL720942 LDH720942 LND720942 LWZ720942 MGV720942 MQR720942 NAN720942 NKJ720942 NUF720942 OEB720942 ONX720942 OXT720942 PHP720942 PRL720942 QBH720942 QLD720942 QUZ720942 REV720942 ROR720942 RYN720942 SIJ720942 SSF720942 TCB720942 TLX720942 TVT720942 UFP720942 UPL720942 UZH720942 VJD720942 VSZ720942 WCV720942 WMR720942 WWN720942 AF786478 KB786478 TX786478 ADT786478 ANP786478 AXL786478 BHH786478 BRD786478 CAZ786478 CKV786478 CUR786478 DEN786478 DOJ786478 DYF786478 EIB786478 ERX786478 FBT786478 FLP786478 FVL786478 GFH786478 GPD786478 GYZ786478 HIV786478 HSR786478 ICN786478 IMJ786478 IWF786478 JGB786478 JPX786478 JZT786478 KJP786478 KTL786478 LDH786478 LND786478 LWZ786478 MGV786478 MQR786478 NAN786478 NKJ786478 NUF786478 OEB786478 ONX786478 OXT786478 PHP786478 PRL786478 QBH786478 QLD786478 QUZ786478 REV786478 ROR786478 RYN786478 SIJ786478 SSF786478 TCB786478 TLX786478 TVT786478 UFP786478 UPL786478 UZH786478 VJD786478 VSZ786478 WCV786478 WMR786478 WWN786478 AF852014 KB852014 TX852014 ADT852014 ANP852014 AXL852014 BHH852014 BRD852014 CAZ852014 CKV852014 CUR852014 DEN852014 DOJ852014 DYF852014 EIB852014 ERX852014 FBT852014 FLP852014 FVL852014 GFH852014 GPD852014 GYZ852014 HIV852014 HSR852014 ICN852014 IMJ852014 IWF852014 JGB852014 JPX852014 JZT852014 KJP852014 KTL852014 LDH852014 LND852014 LWZ852014 MGV852014 MQR852014 NAN852014 NKJ852014 NUF852014 OEB852014 ONX852014 OXT852014 PHP852014 PRL852014 QBH852014 QLD852014 QUZ852014 REV852014 ROR852014 RYN852014 SIJ852014 SSF852014 TCB852014 TLX852014 TVT852014 UFP852014 UPL852014 UZH852014 VJD852014 VSZ852014 WCV852014 WMR852014 WWN852014 AF917550 KB917550 TX917550 ADT917550 ANP917550 AXL917550 BHH917550 BRD917550 CAZ917550 CKV917550 CUR917550 DEN917550 DOJ917550 DYF917550 EIB917550 ERX917550 FBT917550 FLP917550 FVL917550 GFH917550 GPD917550 GYZ917550 HIV917550 HSR917550 ICN917550 IMJ917550 IWF917550 JGB917550 JPX917550 JZT917550 KJP917550 KTL917550 LDH917550 LND917550 LWZ917550 MGV917550 MQR917550 NAN917550 NKJ917550 NUF917550 OEB917550 ONX917550 OXT917550 PHP917550 PRL917550 QBH917550 QLD917550 QUZ917550 REV917550 ROR917550 RYN917550 SIJ917550 SSF917550 TCB917550 TLX917550 TVT917550 UFP917550 UPL917550 UZH917550 VJD917550 VSZ917550 WCV917550 WMR917550 WWN917550 AF983086 KB983086 TX983086 ADT983086 ANP983086 AXL983086 BHH983086 BRD983086 CAZ983086 CKV983086 CUR983086 DEN983086 DOJ983086 DYF983086 EIB983086 ERX983086 FBT983086 FLP983086 FVL983086 GFH983086 GPD983086 GYZ983086 HIV983086 HSR983086 ICN983086 IMJ983086 IWF983086 JGB983086 JPX983086 JZT983086 KJP983086 KTL983086 LDH983086 LND983086 LWZ983086 MGV983086 MQR983086 NAN983086 NKJ983086 NUF983086 OEB983086 ONX983086 OXT983086 PHP983086 PRL983086 QBH983086 QLD983086 QUZ983086 REV983086 ROR983086 RYN983086 SIJ983086 SSF983086 TCB983086 TLX983086 TVT983086 UFP983086 UPL983086 UZH983086 VJD983086 VSZ983086 WCV983086 WMR983086 WWN983086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AA40"/>
  <sheetViews>
    <sheetView view="pageBreakPreview" zoomScaleNormal="100" zoomScaleSheetLayoutView="100" workbookViewId="0">
      <selection activeCell="Q2" sqref="Q2"/>
    </sheetView>
  </sheetViews>
  <sheetFormatPr defaultColWidth="3.125" defaultRowHeight="13.5" x14ac:dyDescent="0.15"/>
  <cols>
    <col min="1" max="1" width="3.125" style="149"/>
    <col min="2" max="2" width="2.75" style="148" customWidth="1"/>
    <col min="3" max="7" width="3.125" style="149"/>
    <col min="8" max="8" width="2.25" style="149" customWidth="1"/>
    <col min="9" max="257" width="3.125" style="149"/>
    <col min="258" max="258" width="2.75" style="149" customWidth="1"/>
    <col min="259" max="263" width="3.125" style="149"/>
    <col min="264" max="264" width="2.25" style="149" customWidth="1"/>
    <col min="265" max="513" width="3.125" style="149"/>
    <col min="514" max="514" width="2.75" style="149" customWidth="1"/>
    <col min="515" max="519" width="3.125" style="149"/>
    <col min="520" max="520" width="2.25" style="149" customWidth="1"/>
    <col min="521" max="769" width="3.125" style="149"/>
    <col min="770" max="770" width="2.75" style="149" customWidth="1"/>
    <col min="771" max="775" width="3.125" style="149"/>
    <col min="776" max="776" width="2.25" style="149" customWidth="1"/>
    <col min="777" max="1025" width="3.125" style="149"/>
    <col min="1026" max="1026" width="2.75" style="149" customWidth="1"/>
    <col min="1027" max="1031" width="3.125" style="149"/>
    <col min="1032" max="1032" width="2.25" style="149" customWidth="1"/>
    <col min="1033" max="1281" width="3.125" style="149"/>
    <col min="1282" max="1282" width="2.75" style="149" customWidth="1"/>
    <col min="1283" max="1287" width="3.125" style="149"/>
    <col min="1288" max="1288" width="2.25" style="149" customWidth="1"/>
    <col min="1289" max="1537" width="3.125" style="149"/>
    <col min="1538" max="1538" width="2.75" style="149" customWidth="1"/>
    <col min="1539" max="1543" width="3.125" style="149"/>
    <col min="1544" max="1544" width="2.25" style="149" customWidth="1"/>
    <col min="1545" max="1793" width="3.125" style="149"/>
    <col min="1794" max="1794" width="2.75" style="149" customWidth="1"/>
    <col min="1795" max="1799" width="3.125" style="149"/>
    <col min="1800" max="1800" width="2.25" style="149" customWidth="1"/>
    <col min="1801" max="2049" width="3.125" style="149"/>
    <col min="2050" max="2050" width="2.75" style="149" customWidth="1"/>
    <col min="2051" max="2055" width="3.125" style="149"/>
    <col min="2056" max="2056" width="2.25" style="149" customWidth="1"/>
    <col min="2057" max="2305" width="3.125" style="149"/>
    <col min="2306" max="2306" width="2.75" style="149" customWidth="1"/>
    <col min="2307" max="2311" width="3.125" style="149"/>
    <col min="2312" max="2312" width="2.25" style="149" customWidth="1"/>
    <col min="2313" max="2561" width="3.125" style="149"/>
    <col min="2562" max="2562" width="2.75" style="149" customWidth="1"/>
    <col min="2563" max="2567" width="3.125" style="149"/>
    <col min="2568" max="2568" width="2.25" style="149" customWidth="1"/>
    <col min="2569" max="2817" width="3.125" style="149"/>
    <col min="2818" max="2818" width="2.75" style="149" customWidth="1"/>
    <col min="2819" max="2823" width="3.125" style="149"/>
    <col min="2824" max="2824" width="2.25" style="149" customWidth="1"/>
    <col min="2825" max="3073" width="3.125" style="149"/>
    <col min="3074" max="3074" width="2.75" style="149" customWidth="1"/>
    <col min="3075" max="3079" width="3.125" style="149"/>
    <col min="3080" max="3080" width="2.25" style="149" customWidth="1"/>
    <col min="3081" max="3329" width="3.125" style="149"/>
    <col min="3330" max="3330" width="2.75" style="149" customWidth="1"/>
    <col min="3331" max="3335" width="3.125" style="149"/>
    <col min="3336" max="3336" width="2.25" style="149" customWidth="1"/>
    <col min="3337" max="3585" width="3.125" style="149"/>
    <col min="3586" max="3586" width="2.75" style="149" customWidth="1"/>
    <col min="3587" max="3591" width="3.125" style="149"/>
    <col min="3592" max="3592" width="2.25" style="149" customWidth="1"/>
    <col min="3593" max="3841" width="3.125" style="149"/>
    <col min="3842" max="3842" width="2.75" style="149" customWidth="1"/>
    <col min="3843" max="3847" width="3.125" style="149"/>
    <col min="3848" max="3848" width="2.25" style="149" customWidth="1"/>
    <col min="3849" max="4097" width="3.125" style="149"/>
    <col min="4098" max="4098" width="2.75" style="149" customWidth="1"/>
    <col min="4099" max="4103" width="3.125" style="149"/>
    <col min="4104" max="4104" width="2.25" style="149" customWidth="1"/>
    <col min="4105" max="4353" width="3.125" style="149"/>
    <col min="4354" max="4354" width="2.75" style="149" customWidth="1"/>
    <col min="4355" max="4359" width="3.125" style="149"/>
    <col min="4360" max="4360" width="2.25" style="149" customWidth="1"/>
    <col min="4361" max="4609" width="3.125" style="149"/>
    <col min="4610" max="4610" width="2.75" style="149" customWidth="1"/>
    <col min="4611" max="4615" width="3.125" style="149"/>
    <col min="4616" max="4616" width="2.25" style="149" customWidth="1"/>
    <col min="4617" max="4865" width="3.125" style="149"/>
    <col min="4866" max="4866" width="2.75" style="149" customWidth="1"/>
    <col min="4867" max="4871" width="3.125" style="149"/>
    <col min="4872" max="4872" width="2.25" style="149" customWidth="1"/>
    <col min="4873" max="5121" width="3.125" style="149"/>
    <col min="5122" max="5122" width="2.75" style="149" customWidth="1"/>
    <col min="5123" max="5127" width="3.125" style="149"/>
    <col min="5128" max="5128" width="2.25" style="149" customWidth="1"/>
    <col min="5129" max="5377" width="3.125" style="149"/>
    <col min="5378" max="5378" width="2.75" style="149" customWidth="1"/>
    <col min="5379" max="5383" width="3.125" style="149"/>
    <col min="5384" max="5384" width="2.25" style="149" customWidth="1"/>
    <col min="5385" max="5633" width="3.125" style="149"/>
    <col min="5634" max="5634" width="2.75" style="149" customWidth="1"/>
    <col min="5635" max="5639" width="3.125" style="149"/>
    <col min="5640" max="5640" width="2.25" style="149" customWidth="1"/>
    <col min="5641" max="5889" width="3.125" style="149"/>
    <col min="5890" max="5890" width="2.75" style="149" customWidth="1"/>
    <col min="5891" max="5895" width="3.125" style="149"/>
    <col min="5896" max="5896" width="2.25" style="149" customWidth="1"/>
    <col min="5897" max="6145" width="3.125" style="149"/>
    <col min="6146" max="6146" width="2.75" style="149" customWidth="1"/>
    <col min="6147" max="6151" width="3.125" style="149"/>
    <col min="6152" max="6152" width="2.25" style="149" customWidth="1"/>
    <col min="6153" max="6401" width="3.125" style="149"/>
    <col min="6402" max="6402" width="2.75" style="149" customWidth="1"/>
    <col min="6403" max="6407" width="3.125" style="149"/>
    <col min="6408" max="6408" width="2.25" style="149" customWidth="1"/>
    <col min="6409" max="6657" width="3.125" style="149"/>
    <col min="6658" max="6658" width="2.75" style="149" customWidth="1"/>
    <col min="6659" max="6663" width="3.125" style="149"/>
    <col min="6664" max="6664" width="2.25" style="149" customWidth="1"/>
    <col min="6665" max="6913" width="3.125" style="149"/>
    <col min="6914" max="6914" width="2.75" style="149" customWidth="1"/>
    <col min="6915" max="6919" width="3.125" style="149"/>
    <col min="6920" max="6920" width="2.25" style="149" customWidth="1"/>
    <col min="6921" max="7169" width="3.125" style="149"/>
    <col min="7170" max="7170" width="2.75" style="149" customWidth="1"/>
    <col min="7171" max="7175" width="3.125" style="149"/>
    <col min="7176" max="7176" width="2.25" style="149" customWidth="1"/>
    <col min="7177" max="7425" width="3.125" style="149"/>
    <col min="7426" max="7426" width="2.75" style="149" customWidth="1"/>
    <col min="7427" max="7431" width="3.125" style="149"/>
    <col min="7432" max="7432" width="2.25" style="149" customWidth="1"/>
    <col min="7433" max="7681" width="3.125" style="149"/>
    <col min="7682" max="7682" width="2.75" style="149" customWidth="1"/>
    <col min="7683" max="7687" width="3.125" style="149"/>
    <col min="7688" max="7688" width="2.25" style="149" customWidth="1"/>
    <col min="7689" max="7937" width="3.125" style="149"/>
    <col min="7938" max="7938" width="2.75" style="149" customWidth="1"/>
    <col min="7939" max="7943" width="3.125" style="149"/>
    <col min="7944" max="7944" width="2.25" style="149" customWidth="1"/>
    <col min="7945" max="8193" width="3.125" style="149"/>
    <col min="8194" max="8194" width="2.75" style="149" customWidth="1"/>
    <col min="8195" max="8199" width="3.125" style="149"/>
    <col min="8200" max="8200" width="2.25" style="149" customWidth="1"/>
    <col min="8201" max="8449" width="3.125" style="149"/>
    <col min="8450" max="8450" width="2.75" style="149" customWidth="1"/>
    <col min="8451" max="8455" width="3.125" style="149"/>
    <col min="8456" max="8456" width="2.25" style="149" customWidth="1"/>
    <col min="8457" max="8705" width="3.125" style="149"/>
    <col min="8706" max="8706" width="2.75" style="149" customWidth="1"/>
    <col min="8707" max="8711" width="3.125" style="149"/>
    <col min="8712" max="8712" width="2.25" style="149" customWidth="1"/>
    <col min="8713" max="8961" width="3.125" style="149"/>
    <col min="8962" max="8962" width="2.75" style="149" customWidth="1"/>
    <col min="8963" max="8967" width="3.125" style="149"/>
    <col min="8968" max="8968" width="2.25" style="149" customWidth="1"/>
    <col min="8969" max="9217" width="3.125" style="149"/>
    <col min="9218" max="9218" width="2.75" style="149" customWidth="1"/>
    <col min="9219" max="9223" width="3.125" style="149"/>
    <col min="9224" max="9224" width="2.25" style="149" customWidth="1"/>
    <col min="9225" max="9473" width="3.125" style="149"/>
    <col min="9474" max="9474" width="2.75" style="149" customWidth="1"/>
    <col min="9475" max="9479" width="3.125" style="149"/>
    <col min="9480" max="9480" width="2.25" style="149" customWidth="1"/>
    <col min="9481" max="9729" width="3.125" style="149"/>
    <col min="9730" max="9730" width="2.75" style="149" customWidth="1"/>
    <col min="9731" max="9735" width="3.125" style="149"/>
    <col min="9736" max="9736" width="2.25" style="149" customWidth="1"/>
    <col min="9737" max="9985" width="3.125" style="149"/>
    <col min="9986" max="9986" width="2.75" style="149" customWidth="1"/>
    <col min="9987" max="9991" width="3.125" style="149"/>
    <col min="9992" max="9992" width="2.25" style="149" customWidth="1"/>
    <col min="9993" max="10241" width="3.125" style="149"/>
    <col min="10242" max="10242" width="2.75" style="149" customWidth="1"/>
    <col min="10243" max="10247" width="3.125" style="149"/>
    <col min="10248" max="10248" width="2.25" style="149" customWidth="1"/>
    <col min="10249" max="10497" width="3.125" style="149"/>
    <col min="10498" max="10498" width="2.75" style="149" customWidth="1"/>
    <col min="10499" max="10503" width="3.125" style="149"/>
    <col min="10504" max="10504" width="2.25" style="149" customWidth="1"/>
    <col min="10505" max="10753" width="3.125" style="149"/>
    <col min="10754" max="10754" width="2.75" style="149" customWidth="1"/>
    <col min="10755" max="10759" width="3.125" style="149"/>
    <col min="10760" max="10760" width="2.25" style="149" customWidth="1"/>
    <col min="10761" max="11009" width="3.125" style="149"/>
    <col min="11010" max="11010" width="2.75" style="149" customWidth="1"/>
    <col min="11011" max="11015" width="3.125" style="149"/>
    <col min="11016" max="11016" width="2.25" style="149" customWidth="1"/>
    <col min="11017" max="11265" width="3.125" style="149"/>
    <col min="11266" max="11266" width="2.75" style="149" customWidth="1"/>
    <col min="11267" max="11271" width="3.125" style="149"/>
    <col min="11272" max="11272" width="2.25" style="149" customWidth="1"/>
    <col min="11273" max="11521" width="3.125" style="149"/>
    <col min="11522" max="11522" width="2.75" style="149" customWidth="1"/>
    <col min="11523" max="11527" width="3.125" style="149"/>
    <col min="11528" max="11528" width="2.25" style="149" customWidth="1"/>
    <col min="11529" max="11777" width="3.125" style="149"/>
    <col min="11778" max="11778" width="2.75" style="149" customWidth="1"/>
    <col min="11779" max="11783" width="3.125" style="149"/>
    <col min="11784" max="11784" width="2.25" style="149" customWidth="1"/>
    <col min="11785" max="12033" width="3.125" style="149"/>
    <col min="12034" max="12034" width="2.75" style="149" customWidth="1"/>
    <col min="12035" max="12039" width="3.125" style="149"/>
    <col min="12040" max="12040" width="2.25" style="149" customWidth="1"/>
    <col min="12041" max="12289" width="3.125" style="149"/>
    <col min="12290" max="12290" width="2.75" style="149" customWidth="1"/>
    <col min="12291" max="12295" width="3.125" style="149"/>
    <col min="12296" max="12296" width="2.25" style="149" customWidth="1"/>
    <col min="12297" max="12545" width="3.125" style="149"/>
    <col min="12546" max="12546" width="2.75" style="149" customWidth="1"/>
    <col min="12547" max="12551" width="3.125" style="149"/>
    <col min="12552" max="12552" width="2.25" style="149" customWidth="1"/>
    <col min="12553" max="12801" width="3.125" style="149"/>
    <col min="12802" max="12802" width="2.75" style="149" customWidth="1"/>
    <col min="12803" max="12807" width="3.125" style="149"/>
    <col min="12808" max="12808" width="2.25" style="149" customWidth="1"/>
    <col min="12809" max="13057" width="3.125" style="149"/>
    <col min="13058" max="13058" width="2.75" style="149" customWidth="1"/>
    <col min="13059" max="13063" width="3.125" style="149"/>
    <col min="13064" max="13064" width="2.25" style="149" customWidth="1"/>
    <col min="13065" max="13313" width="3.125" style="149"/>
    <col min="13314" max="13314" width="2.75" style="149" customWidth="1"/>
    <col min="13315" max="13319" width="3.125" style="149"/>
    <col min="13320" max="13320" width="2.25" style="149" customWidth="1"/>
    <col min="13321" max="13569" width="3.125" style="149"/>
    <col min="13570" max="13570" width="2.75" style="149" customWidth="1"/>
    <col min="13571" max="13575" width="3.125" style="149"/>
    <col min="13576" max="13576" width="2.25" style="149" customWidth="1"/>
    <col min="13577" max="13825" width="3.125" style="149"/>
    <col min="13826" max="13826" width="2.75" style="149" customWidth="1"/>
    <col min="13827" max="13831" width="3.125" style="149"/>
    <col min="13832" max="13832" width="2.25" style="149" customWidth="1"/>
    <col min="13833" max="14081" width="3.125" style="149"/>
    <col min="14082" max="14082" width="2.75" style="149" customWidth="1"/>
    <col min="14083" max="14087" width="3.125" style="149"/>
    <col min="14088" max="14088" width="2.25" style="149" customWidth="1"/>
    <col min="14089" max="14337" width="3.125" style="149"/>
    <col min="14338" max="14338" width="2.75" style="149" customWidth="1"/>
    <col min="14339" max="14343" width="3.125" style="149"/>
    <col min="14344" max="14344" width="2.25" style="149" customWidth="1"/>
    <col min="14345" max="14593" width="3.125" style="149"/>
    <col min="14594" max="14594" width="2.75" style="149" customWidth="1"/>
    <col min="14595" max="14599" width="3.125" style="149"/>
    <col min="14600" max="14600" width="2.25" style="149" customWidth="1"/>
    <col min="14601" max="14849" width="3.125" style="149"/>
    <col min="14850" max="14850" width="2.75" style="149" customWidth="1"/>
    <col min="14851" max="14855" width="3.125" style="149"/>
    <col min="14856" max="14856" width="2.25" style="149" customWidth="1"/>
    <col min="14857" max="15105" width="3.125" style="149"/>
    <col min="15106" max="15106" width="2.75" style="149" customWidth="1"/>
    <col min="15107" max="15111" width="3.125" style="149"/>
    <col min="15112" max="15112" width="2.25" style="149" customWidth="1"/>
    <col min="15113" max="15361" width="3.125" style="149"/>
    <col min="15362" max="15362" width="2.75" style="149" customWidth="1"/>
    <col min="15363" max="15367" width="3.125" style="149"/>
    <col min="15368" max="15368" width="2.25" style="149" customWidth="1"/>
    <col min="15369" max="15617" width="3.125" style="149"/>
    <col min="15618" max="15618" width="2.75" style="149" customWidth="1"/>
    <col min="15619" max="15623" width="3.125" style="149"/>
    <col min="15624" max="15624" width="2.25" style="149" customWidth="1"/>
    <col min="15625" max="15873" width="3.125" style="149"/>
    <col min="15874" max="15874" width="2.75" style="149" customWidth="1"/>
    <col min="15875" max="15879" width="3.125" style="149"/>
    <col min="15880" max="15880" width="2.25" style="149" customWidth="1"/>
    <col min="15881" max="16129" width="3.125" style="149"/>
    <col min="16130" max="16130" width="2.75" style="149" customWidth="1"/>
    <col min="16131" max="16135" width="3.125" style="149"/>
    <col min="16136" max="16136" width="2.25" style="149" customWidth="1"/>
    <col min="16137" max="16384" width="3.125" style="149"/>
  </cols>
  <sheetData>
    <row r="1" spans="2:26" s="96" customFormat="1" x14ac:dyDescent="0.4"/>
    <row r="2" spans="2:26" s="96" customFormat="1" x14ac:dyDescent="0.4">
      <c r="B2" s="96" t="s">
        <v>933</v>
      </c>
    </row>
    <row r="3" spans="2:26" s="96" customFormat="1" x14ac:dyDescent="0.4"/>
    <row r="4" spans="2:26" s="96" customFormat="1" x14ac:dyDescent="0.4">
      <c r="B4" s="564" t="s">
        <v>1004</v>
      </c>
      <c r="C4" s="564"/>
      <c r="D4" s="564"/>
      <c r="E4" s="564"/>
      <c r="F4" s="564"/>
      <c r="G4" s="564"/>
      <c r="H4" s="564"/>
      <c r="I4" s="564"/>
      <c r="J4" s="564"/>
      <c r="K4" s="564"/>
      <c r="L4" s="564"/>
      <c r="M4" s="564"/>
      <c r="N4" s="564"/>
      <c r="O4" s="564"/>
      <c r="P4" s="564"/>
      <c r="Q4" s="564"/>
      <c r="R4" s="564"/>
      <c r="S4" s="564"/>
      <c r="T4" s="564"/>
      <c r="U4" s="564"/>
      <c r="V4" s="564"/>
      <c r="W4" s="564"/>
      <c r="X4" s="564"/>
      <c r="Y4" s="564"/>
      <c r="Z4" s="564"/>
    </row>
    <row r="5" spans="2:26" s="96" customFormat="1" x14ac:dyDescent="0.4"/>
    <row r="6" spans="2:26" s="96" customFormat="1" ht="39.75" customHeight="1" x14ac:dyDescent="0.4">
      <c r="B6" s="845" t="s">
        <v>1005</v>
      </c>
      <c r="C6" s="845"/>
      <c r="D6" s="845"/>
      <c r="E6" s="845"/>
      <c r="F6" s="845"/>
      <c r="G6" s="875"/>
      <c r="H6" s="876"/>
      <c r="I6" s="876"/>
      <c r="J6" s="876"/>
      <c r="K6" s="876"/>
      <c r="L6" s="876"/>
      <c r="M6" s="876"/>
      <c r="N6" s="876"/>
      <c r="O6" s="876"/>
      <c r="P6" s="876"/>
      <c r="Q6" s="876"/>
      <c r="R6" s="876"/>
      <c r="S6" s="876"/>
      <c r="T6" s="876"/>
      <c r="U6" s="876"/>
      <c r="V6" s="876"/>
      <c r="W6" s="876"/>
      <c r="X6" s="876"/>
      <c r="Y6" s="876"/>
      <c r="Z6" s="877"/>
    </row>
    <row r="7" spans="2:26" ht="39.75" customHeight="1" x14ac:dyDescent="0.15">
      <c r="B7" s="568" t="s">
        <v>1006</v>
      </c>
      <c r="C7" s="569"/>
      <c r="D7" s="569"/>
      <c r="E7" s="569"/>
      <c r="F7" s="570"/>
      <c r="G7" s="446" t="s">
        <v>176</v>
      </c>
      <c r="H7" s="365" t="s">
        <v>775</v>
      </c>
      <c r="I7" s="365"/>
      <c r="J7" s="365"/>
      <c r="K7" s="365"/>
      <c r="L7" s="447" t="s">
        <v>176</v>
      </c>
      <c r="M7" s="365" t="s">
        <v>776</v>
      </c>
      <c r="N7" s="365"/>
      <c r="O7" s="365"/>
      <c r="P7" s="365"/>
      <c r="Q7" s="447" t="s">
        <v>176</v>
      </c>
      <c r="R7" s="365" t="s">
        <v>777</v>
      </c>
      <c r="S7" s="365"/>
      <c r="T7" s="365"/>
      <c r="U7" s="365"/>
      <c r="V7" s="365"/>
      <c r="W7" s="365"/>
      <c r="X7" s="365"/>
      <c r="Y7" s="365"/>
      <c r="Z7" s="409"/>
    </row>
    <row r="8" spans="2:26" ht="20.100000000000001" customHeight="1" x14ac:dyDescent="0.15">
      <c r="B8" s="777" t="s">
        <v>1007</v>
      </c>
      <c r="C8" s="778"/>
      <c r="D8" s="778"/>
      <c r="E8" s="778"/>
      <c r="F8" s="779"/>
      <c r="G8" s="443" t="s">
        <v>176</v>
      </c>
      <c r="H8" s="445" t="s">
        <v>934</v>
      </c>
      <c r="I8" s="444"/>
      <c r="J8" s="444"/>
      <c r="K8" s="444"/>
      <c r="L8" s="444"/>
      <c r="M8" s="444"/>
      <c r="N8" s="444"/>
      <c r="O8" s="444"/>
      <c r="P8" s="444"/>
      <c r="Q8" s="444"/>
      <c r="R8" s="86"/>
      <c r="S8" s="86"/>
      <c r="T8" s="112"/>
      <c r="U8" s="112"/>
      <c r="V8" s="112"/>
      <c r="W8" s="112"/>
      <c r="X8" s="112"/>
      <c r="Y8" s="112"/>
      <c r="Z8" s="145"/>
    </row>
    <row r="9" spans="2:26" ht="20.100000000000001" customHeight="1" x14ac:dyDescent="0.15">
      <c r="B9" s="786"/>
      <c r="C9" s="787"/>
      <c r="D9" s="787"/>
      <c r="E9" s="787"/>
      <c r="F9" s="788"/>
      <c r="G9" s="379" t="s">
        <v>176</v>
      </c>
      <c r="H9" s="377" t="s">
        <v>935</v>
      </c>
      <c r="I9" s="387"/>
      <c r="J9" s="387"/>
      <c r="K9" s="387"/>
      <c r="L9" s="387"/>
      <c r="M9" s="387"/>
      <c r="N9" s="387"/>
      <c r="O9" s="387"/>
      <c r="P9" s="387"/>
      <c r="Q9" s="387"/>
      <c r="R9" s="387"/>
      <c r="S9" s="387"/>
      <c r="T9" s="387"/>
      <c r="U9" s="387"/>
      <c r="V9" s="387"/>
      <c r="W9" s="387"/>
      <c r="X9" s="387"/>
      <c r="Y9" s="387"/>
      <c r="Z9" s="143"/>
    </row>
    <row r="10" spans="2:26" ht="20.100000000000001" customHeight="1" x14ac:dyDescent="0.15">
      <c r="B10" s="777" t="s">
        <v>936</v>
      </c>
      <c r="C10" s="778"/>
      <c r="D10" s="778"/>
      <c r="E10" s="778"/>
      <c r="F10" s="779"/>
      <c r="G10" s="451" t="s">
        <v>176</v>
      </c>
      <c r="H10" s="369" t="s">
        <v>937</v>
      </c>
      <c r="I10" s="112"/>
      <c r="J10" s="112"/>
      <c r="K10" s="112"/>
      <c r="L10" s="112"/>
      <c r="M10" s="112"/>
      <c r="N10" s="112"/>
      <c r="O10" s="112"/>
      <c r="P10" s="112"/>
      <c r="Q10" s="112"/>
      <c r="R10" s="112"/>
      <c r="S10" s="112"/>
      <c r="T10" s="112"/>
      <c r="U10" s="112"/>
      <c r="V10" s="112"/>
      <c r="W10" s="112"/>
      <c r="X10" s="112"/>
      <c r="Y10" s="112"/>
      <c r="Z10" s="145"/>
    </row>
    <row r="11" spans="2:26" ht="20.100000000000001" customHeight="1" x14ac:dyDescent="0.15">
      <c r="B11" s="786"/>
      <c r="C11" s="787"/>
      <c r="D11" s="787"/>
      <c r="E11" s="787"/>
      <c r="F11" s="788"/>
      <c r="G11" s="443" t="s">
        <v>176</v>
      </c>
      <c r="H11" s="96" t="s">
        <v>938</v>
      </c>
      <c r="I11" s="86"/>
      <c r="J11" s="86"/>
      <c r="K11" s="86"/>
      <c r="L11" s="86"/>
      <c r="M11" s="86"/>
      <c r="N11" s="86"/>
      <c r="O11" s="86"/>
      <c r="P11" s="86"/>
      <c r="Q11" s="86"/>
      <c r="R11" s="86"/>
      <c r="S11" s="86"/>
      <c r="T11" s="86"/>
      <c r="U11" s="86"/>
      <c r="V11" s="86"/>
      <c r="W11" s="86"/>
      <c r="X11" s="86"/>
      <c r="Y11" s="86"/>
      <c r="Z11" s="143"/>
    </row>
    <row r="12" spans="2:26" s="96" customFormat="1" ht="27" customHeight="1" x14ac:dyDescent="0.4">
      <c r="B12" s="100" t="s">
        <v>939</v>
      </c>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72"/>
    </row>
    <row r="13" spans="2:26" s="96" customFormat="1" x14ac:dyDescent="0.4">
      <c r="B13" s="117"/>
      <c r="Z13" s="372"/>
    </row>
    <row r="14" spans="2:26" s="96" customFormat="1" x14ac:dyDescent="0.4">
      <c r="B14" s="117"/>
      <c r="C14" s="480" t="s">
        <v>889</v>
      </c>
      <c r="Z14" s="372"/>
    </row>
    <row r="15" spans="2:26" s="96" customFormat="1" ht="26.25" customHeight="1" x14ac:dyDescent="0.4">
      <c r="B15" s="117"/>
      <c r="C15" s="373" t="s">
        <v>940</v>
      </c>
      <c r="D15" s="367"/>
      <c r="E15" s="367"/>
      <c r="F15" s="367"/>
      <c r="G15" s="368"/>
      <c r="H15" s="373" t="s">
        <v>941</v>
      </c>
      <c r="I15" s="367"/>
      <c r="J15" s="367"/>
      <c r="K15" s="598"/>
      <c r="L15" s="598"/>
      <c r="M15" s="97" t="s">
        <v>942</v>
      </c>
      <c r="Z15" s="372"/>
    </row>
    <row r="16" spans="2:26" s="96" customFormat="1" ht="26.25" customHeight="1" x14ac:dyDescent="0.4">
      <c r="B16" s="117"/>
      <c r="C16" s="373" t="s">
        <v>943</v>
      </c>
      <c r="D16" s="367"/>
      <c r="E16" s="367"/>
      <c r="F16" s="367"/>
      <c r="G16" s="368"/>
      <c r="H16" s="373" t="s">
        <v>941</v>
      </c>
      <c r="I16" s="367"/>
      <c r="J16" s="367"/>
      <c r="K16" s="598"/>
      <c r="L16" s="598"/>
      <c r="M16" s="97" t="s">
        <v>942</v>
      </c>
      <c r="Z16" s="372"/>
    </row>
    <row r="17" spans="2:26" s="96" customFormat="1" ht="26.25" customHeight="1" x14ac:dyDescent="0.4">
      <c r="B17" s="117"/>
      <c r="C17" s="373" t="s">
        <v>944</v>
      </c>
      <c r="D17" s="367"/>
      <c r="E17" s="367"/>
      <c r="F17" s="367"/>
      <c r="G17" s="368"/>
      <c r="H17" s="373" t="s">
        <v>941</v>
      </c>
      <c r="I17" s="367"/>
      <c r="J17" s="367"/>
      <c r="K17" s="598"/>
      <c r="L17" s="598"/>
      <c r="M17" s="97" t="s">
        <v>942</v>
      </c>
      <c r="Z17" s="372"/>
    </row>
    <row r="18" spans="2:26" s="96" customFormat="1" ht="7.5" customHeight="1" x14ac:dyDescent="0.4">
      <c r="B18" s="117"/>
      <c r="K18" s="85"/>
      <c r="L18" s="85"/>
      <c r="M18" s="85"/>
      <c r="Z18" s="372"/>
    </row>
    <row r="19" spans="2:26" s="96" customFormat="1" ht="5.25" customHeight="1" x14ac:dyDescent="0.4">
      <c r="B19" s="117"/>
      <c r="L19" s="85"/>
      <c r="Q19" s="85"/>
      <c r="U19" s="100"/>
      <c r="V19" s="370"/>
      <c r="W19" s="369"/>
      <c r="X19" s="369"/>
      <c r="Y19" s="371"/>
      <c r="Z19" s="372"/>
    </row>
    <row r="20" spans="2:26" s="96" customFormat="1" x14ac:dyDescent="0.4">
      <c r="B20" s="117"/>
      <c r="L20" s="85"/>
      <c r="Q20" s="85"/>
      <c r="U20" s="117"/>
      <c r="V20" s="390" t="s">
        <v>710</v>
      </c>
      <c r="W20" s="390" t="s">
        <v>711</v>
      </c>
      <c r="X20" s="390" t="s">
        <v>712</v>
      </c>
      <c r="Y20" s="372"/>
      <c r="Z20" s="372"/>
    </row>
    <row r="21" spans="2:26" s="96" customFormat="1" ht="6" customHeight="1" x14ac:dyDescent="0.4">
      <c r="B21" s="117"/>
      <c r="L21" s="85"/>
      <c r="Q21" s="85"/>
      <c r="U21" s="117"/>
      <c r="V21" s="390"/>
      <c r="W21" s="390"/>
      <c r="X21" s="390"/>
      <c r="Y21" s="372"/>
      <c r="Z21" s="372"/>
    </row>
    <row r="22" spans="2:26" s="96" customFormat="1" ht="31.5" customHeight="1" x14ac:dyDescent="0.4">
      <c r="B22" s="117"/>
      <c r="C22" s="578" t="s">
        <v>945</v>
      </c>
      <c r="D22" s="579"/>
      <c r="E22" s="579"/>
      <c r="F22" s="579"/>
      <c r="G22" s="579"/>
      <c r="H22" s="579"/>
      <c r="I22" s="579"/>
      <c r="J22" s="579"/>
      <c r="K22" s="579"/>
      <c r="L22" s="579"/>
      <c r="M22" s="579"/>
      <c r="N22" s="579"/>
      <c r="O22" s="579"/>
      <c r="P22" s="579"/>
      <c r="Q22" s="579"/>
      <c r="R22" s="579"/>
      <c r="S22" s="579"/>
      <c r="T22" s="579"/>
      <c r="U22" s="138"/>
      <c r="V22" s="513" t="s">
        <v>176</v>
      </c>
      <c r="W22" s="380" t="s">
        <v>711</v>
      </c>
      <c r="X22" s="513" t="s">
        <v>176</v>
      </c>
      <c r="Y22" s="143"/>
      <c r="Z22" s="372"/>
    </row>
    <row r="23" spans="2:26" s="96" customFormat="1" ht="31.5" customHeight="1" x14ac:dyDescent="0.4">
      <c r="B23" s="117"/>
      <c r="C23" s="801" t="s">
        <v>946</v>
      </c>
      <c r="D23" s="808"/>
      <c r="E23" s="808"/>
      <c r="F23" s="808"/>
      <c r="G23" s="808"/>
      <c r="H23" s="808"/>
      <c r="I23" s="808"/>
      <c r="J23" s="808"/>
      <c r="K23" s="808"/>
      <c r="L23" s="808"/>
      <c r="M23" s="808"/>
      <c r="N23" s="808"/>
      <c r="O23" s="808"/>
      <c r="P23" s="808"/>
      <c r="Q23" s="808"/>
      <c r="R23" s="808"/>
      <c r="S23" s="808"/>
      <c r="T23" s="897"/>
      <c r="U23" s="438"/>
      <c r="V23" s="447" t="s">
        <v>176</v>
      </c>
      <c r="W23" s="366" t="s">
        <v>711</v>
      </c>
      <c r="X23" s="447" t="s">
        <v>176</v>
      </c>
      <c r="Y23" s="409"/>
      <c r="Z23" s="372"/>
    </row>
    <row r="24" spans="2:26" s="96" customFormat="1" ht="41.25" customHeight="1" x14ac:dyDescent="0.4">
      <c r="B24" s="117"/>
      <c r="C24" s="591" t="s">
        <v>947</v>
      </c>
      <c r="D24" s="592"/>
      <c r="E24" s="592"/>
      <c r="F24" s="592"/>
      <c r="G24" s="592"/>
      <c r="H24" s="592"/>
      <c r="I24" s="592"/>
      <c r="J24" s="592"/>
      <c r="K24" s="592"/>
      <c r="L24" s="592"/>
      <c r="M24" s="592"/>
      <c r="N24" s="592"/>
      <c r="O24" s="592"/>
      <c r="P24" s="592"/>
      <c r="Q24" s="592"/>
      <c r="R24" s="592"/>
      <c r="S24" s="592"/>
      <c r="T24" s="592"/>
      <c r="U24" s="138"/>
      <c r="V24" s="513" t="s">
        <v>176</v>
      </c>
      <c r="W24" s="380" t="s">
        <v>711</v>
      </c>
      <c r="X24" s="513" t="s">
        <v>176</v>
      </c>
      <c r="Y24" s="143"/>
      <c r="Z24" s="372"/>
    </row>
    <row r="25" spans="2:26" s="96" customFormat="1" ht="17.25" customHeight="1" x14ac:dyDescent="0.4">
      <c r="B25" s="141"/>
      <c r="C25" s="380"/>
      <c r="D25" s="380"/>
      <c r="E25" s="380"/>
      <c r="F25" s="380"/>
      <c r="G25" s="380"/>
      <c r="H25" s="380"/>
      <c r="I25" s="380"/>
      <c r="J25" s="380"/>
      <c r="K25" s="380"/>
      <c r="L25" s="380"/>
      <c r="M25" s="380"/>
      <c r="N25" s="380"/>
      <c r="O25" s="380"/>
      <c r="P25" s="380"/>
      <c r="Q25" s="380"/>
      <c r="R25" s="377"/>
      <c r="S25" s="377"/>
      <c r="T25" s="387"/>
      <c r="U25" s="387"/>
      <c r="V25" s="380"/>
      <c r="W25" s="380"/>
      <c r="X25" s="380"/>
      <c r="Y25" s="387"/>
      <c r="Z25" s="378"/>
    </row>
    <row r="26" spans="2:26" s="96" customFormat="1" ht="27" customHeight="1" x14ac:dyDescent="0.4">
      <c r="B26" s="117" t="s">
        <v>948</v>
      </c>
      <c r="Z26" s="372"/>
    </row>
    <row r="27" spans="2:26" s="96" customFormat="1" x14ac:dyDescent="0.4">
      <c r="B27" s="117"/>
      <c r="C27" s="480" t="s">
        <v>889</v>
      </c>
      <c r="Z27" s="372"/>
    </row>
    <row r="28" spans="2:26" s="96" customFormat="1" ht="26.25" customHeight="1" x14ac:dyDescent="0.4">
      <c r="B28" s="117"/>
      <c r="C28" s="373" t="s">
        <v>940</v>
      </c>
      <c r="D28" s="367"/>
      <c r="E28" s="367"/>
      <c r="F28" s="367"/>
      <c r="G28" s="368"/>
      <c r="H28" s="373" t="s">
        <v>941</v>
      </c>
      <c r="I28" s="367"/>
      <c r="J28" s="367"/>
      <c r="K28" s="598"/>
      <c r="L28" s="598"/>
      <c r="M28" s="97" t="s">
        <v>942</v>
      </c>
      <c r="Z28" s="372"/>
    </row>
    <row r="29" spans="2:26" s="96" customFormat="1" ht="26.25" customHeight="1" x14ac:dyDescent="0.4">
      <c r="B29" s="117"/>
      <c r="C29" s="373" t="s">
        <v>943</v>
      </c>
      <c r="D29" s="367"/>
      <c r="E29" s="367"/>
      <c r="F29" s="367"/>
      <c r="G29" s="368"/>
      <c r="H29" s="373" t="s">
        <v>941</v>
      </c>
      <c r="I29" s="367"/>
      <c r="J29" s="367"/>
      <c r="K29" s="598"/>
      <c r="L29" s="598"/>
      <c r="M29" s="97" t="s">
        <v>942</v>
      </c>
      <c r="Z29" s="372"/>
    </row>
    <row r="30" spans="2:26" s="96" customFormat="1" ht="26.25" customHeight="1" x14ac:dyDescent="0.4">
      <c r="B30" s="117"/>
      <c r="C30" s="373" t="s">
        <v>944</v>
      </c>
      <c r="D30" s="367"/>
      <c r="E30" s="367"/>
      <c r="F30" s="367"/>
      <c r="G30" s="368"/>
      <c r="H30" s="373" t="s">
        <v>941</v>
      </c>
      <c r="I30" s="367"/>
      <c r="J30" s="367"/>
      <c r="K30" s="598"/>
      <c r="L30" s="598"/>
      <c r="M30" s="97" t="s">
        <v>942</v>
      </c>
      <c r="Z30" s="372"/>
    </row>
    <row r="31" spans="2:26" s="96" customFormat="1" ht="5.25" customHeight="1" x14ac:dyDescent="0.4">
      <c r="B31" s="117"/>
      <c r="L31" s="85"/>
      <c r="Q31" s="85"/>
      <c r="V31" s="85"/>
      <c r="Z31" s="372"/>
    </row>
    <row r="32" spans="2:26" s="96" customFormat="1" ht="5.25" customHeight="1" x14ac:dyDescent="0.4">
      <c r="B32" s="117"/>
      <c r="L32" s="85"/>
      <c r="Q32" s="85"/>
      <c r="U32" s="100"/>
      <c r="V32" s="370"/>
      <c r="W32" s="369"/>
      <c r="X32" s="369"/>
      <c r="Y32" s="371"/>
      <c r="Z32" s="372"/>
    </row>
    <row r="33" spans="1:27" s="96" customFormat="1" x14ac:dyDescent="0.4">
      <c r="B33" s="117"/>
      <c r="L33" s="85"/>
      <c r="Q33" s="85"/>
      <c r="U33" s="117"/>
      <c r="V33" s="390" t="s">
        <v>710</v>
      </c>
      <c r="W33" s="390" t="s">
        <v>711</v>
      </c>
      <c r="X33" s="390" t="s">
        <v>712</v>
      </c>
      <c r="Y33" s="372"/>
      <c r="Z33" s="372"/>
    </row>
    <row r="34" spans="1:27" s="96" customFormat="1" ht="6" customHeight="1" x14ac:dyDescent="0.4">
      <c r="B34" s="117"/>
      <c r="L34" s="85"/>
      <c r="Q34" s="85"/>
      <c r="U34" s="141"/>
      <c r="V34" s="514"/>
      <c r="W34" s="514"/>
      <c r="X34" s="514"/>
      <c r="Y34" s="378"/>
      <c r="Z34" s="372"/>
    </row>
    <row r="35" spans="1:27" s="96" customFormat="1" ht="30.75" customHeight="1" x14ac:dyDescent="0.4">
      <c r="B35" s="117"/>
      <c r="C35" s="801" t="s">
        <v>949</v>
      </c>
      <c r="D35" s="808"/>
      <c r="E35" s="808"/>
      <c r="F35" s="808"/>
      <c r="G35" s="808"/>
      <c r="H35" s="808"/>
      <c r="I35" s="808"/>
      <c r="J35" s="808"/>
      <c r="K35" s="808"/>
      <c r="L35" s="808"/>
      <c r="M35" s="808"/>
      <c r="N35" s="808"/>
      <c r="O35" s="808"/>
      <c r="P35" s="808"/>
      <c r="Q35" s="808"/>
      <c r="R35" s="808"/>
      <c r="S35" s="808"/>
      <c r="T35" s="897"/>
      <c r="U35" s="138"/>
      <c r="V35" s="513" t="s">
        <v>176</v>
      </c>
      <c r="W35" s="380" t="s">
        <v>711</v>
      </c>
      <c r="X35" s="513" t="s">
        <v>176</v>
      </c>
      <c r="Y35" s="143"/>
      <c r="Z35" s="372"/>
    </row>
    <row r="36" spans="1:27" s="96" customFormat="1" ht="30.75" customHeight="1" x14ac:dyDescent="0.4">
      <c r="B36" s="117"/>
      <c r="C36" s="809" t="s">
        <v>946</v>
      </c>
      <c r="D36" s="810"/>
      <c r="E36" s="810"/>
      <c r="F36" s="810"/>
      <c r="G36" s="810"/>
      <c r="H36" s="810"/>
      <c r="I36" s="810"/>
      <c r="J36" s="810"/>
      <c r="K36" s="810"/>
      <c r="L36" s="810"/>
      <c r="M36" s="810"/>
      <c r="N36" s="810"/>
      <c r="O36" s="810"/>
      <c r="P36" s="810"/>
      <c r="Q36" s="810"/>
      <c r="R36" s="810"/>
      <c r="S36" s="810"/>
      <c r="T36" s="811"/>
      <c r="U36" s="86"/>
      <c r="V36" s="451" t="s">
        <v>176</v>
      </c>
      <c r="W36" s="370" t="s">
        <v>711</v>
      </c>
      <c r="X36" s="451" t="s">
        <v>176</v>
      </c>
      <c r="Y36" s="131"/>
      <c r="Z36" s="372"/>
    </row>
    <row r="37" spans="1:27" s="96" customFormat="1" ht="42" customHeight="1" x14ac:dyDescent="0.4">
      <c r="B37" s="117"/>
      <c r="C37" s="594" t="s">
        <v>947</v>
      </c>
      <c r="D37" s="595"/>
      <c r="E37" s="595"/>
      <c r="F37" s="595"/>
      <c r="G37" s="595"/>
      <c r="H37" s="595"/>
      <c r="I37" s="595"/>
      <c r="J37" s="595"/>
      <c r="K37" s="595"/>
      <c r="L37" s="595"/>
      <c r="M37" s="595"/>
      <c r="N37" s="595"/>
      <c r="O37" s="595"/>
      <c r="P37" s="595"/>
      <c r="Q37" s="595"/>
      <c r="R37" s="595"/>
      <c r="S37" s="595"/>
      <c r="T37" s="596"/>
      <c r="U37" s="438"/>
      <c r="V37" s="447" t="s">
        <v>176</v>
      </c>
      <c r="W37" s="366" t="s">
        <v>711</v>
      </c>
      <c r="X37" s="447" t="s">
        <v>176</v>
      </c>
      <c r="Y37" s="409"/>
      <c r="Z37" s="372"/>
    </row>
    <row r="38" spans="1:27" s="96" customFormat="1" x14ac:dyDescent="0.4">
      <c r="A38" s="372"/>
      <c r="B38" s="377"/>
      <c r="C38" s="377"/>
      <c r="D38" s="377"/>
      <c r="E38" s="377"/>
      <c r="F38" s="377"/>
      <c r="G38" s="377"/>
      <c r="H38" s="377"/>
      <c r="I38" s="377"/>
      <c r="J38" s="377"/>
      <c r="K38" s="377"/>
      <c r="L38" s="377"/>
      <c r="M38" s="377"/>
      <c r="N38" s="377"/>
      <c r="O38" s="377"/>
      <c r="P38" s="377"/>
      <c r="Q38" s="377"/>
      <c r="R38" s="377"/>
      <c r="S38" s="377"/>
      <c r="T38" s="377"/>
      <c r="U38" s="377"/>
      <c r="V38" s="377"/>
      <c r="W38" s="377"/>
      <c r="X38" s="377"/>
      <c r="Y38" s="377"/>
      <c r="Z38" s="377"/>
      <c r="AA38" s="117"/>
    </row>
    <row r="39" spans="1:27" s="96" customFormat="1" x14ac:dyDescent="0.4">
      <c r="C39" s="369"/>
    </row>
    <row r="40" spans="1:27" s="407" customFormat="1" x14ac:dyDescent="0.15"/>
  </sheetData>
  <mergeCells count="18">
    <mergeCell ref="C37:T37"/>
    <mergeCell ref="K15:L15"/>
    <mergeCell ref="K16:L16"/>
    <mergeCell ref="K17:L17"/>
    <mergeCell ref="C22:T22"/>
    <mergeCell ref="C23:T23"/>
    <mergeCell ref="C24:T24"/>
    <mergeCell ref="K28:L28"/>
    <mergeCell ref="K29:L29"/>
    <mergeCell ref="K30:L30"/>
    <mergeCell ref="C35:T35"/>
    <mergeCell ref="C36:T36"/>
    <mergeCell ref="B10:F11"/>
    <mergeCell ref="B4:Z4"/>
    <mergeCell ref="B6:F6"/>
    <mergeCell ref="G6:Z6"/>
    <mergeCell ref="B7:F7"/>
    <mergeCell ref="B8:F9"/>
  </mergeCells>
  <phoneticPr fontId="2"/>
  <dataValidations count="1">
    <dataValidation type="list" allowBlank="1" showInputMessage="1" showErrorMessage="1" sqref="G7:G11 JC7:JC11 SY7:SY11 ACU7:ACU11 AMQ7:AMQ11 AWM7:AWM11 BGI7:BGI11 BQE7:BQE11 CAA7:CAA11 CJW7:CJW11 CTS7:CTS11 DDO7:DDO11 DNK7:DNK11 DXG7:DXG11 EHC7:EHC11 EQY7:EQY11 FAU7:FAU11 FKQ7:FKQ11 FUM7:FUM11 GEI7:GEI11 GOE7:GOE11 GYA7:GYA11 HHW7:HHW11 HRS7:HRS11 IBO7:IBO11 ILK7:ILK11 IVG7:IVG11 JFC7:JFC11 JOY7:JOY11 JYU7:JYU11 KIQ7:KIQ11 KSM7:KSM11 LCI7:LCI11 LME7:LME11 LWA7:LWA11 MFW7:MFW11 MPS7:MPS11 MZO7:MZO11 NJK7:NJK11 NTG7:NTG11 ODC7:ODC11 OMY7:OMY11 OWU7:OWU11 PGQ7:PGQ11 PQM7:PQM11 QAI7:QAI11 QKE7:QKE11 QUA7:QUA11 RDW7:RDW11 RNS7:RNS11 RXO7:RXO11 SHK7:SHK11 SRG7:SRG11 TBC7:TBC11 TKY7:TKY11 TUU7:TUU11 UEQ7:UEQ11 UOM7:UOM11 UYI7:UYI11 VIE7:VIE11 VSA7:VSA11 WBW7:WBW11 WLS7:WLS11 WVO7:WVO11 G65541:G65545 JC65541:JC65545 SY65541:SY65545 ACU65541:ACU65545 AMQ65541:AMQ65545 AWM65541:AWM65545 BGI65541:BGI65545 BQE65541:BQE65545 CAA65541:CAA65545 CJW65541:CJW65545 CTS65541:CTS65545 DDO65541:DDO65545 DNK65541:DNK65545 DXG65541:DXG65545 EHC65541:EHC65545 EQY65541:EQY65545 FAU65541:FAU65545 FKQ65541:FKQ65545 FUM65541:FUM65545 GEI65541:GEI65545 GOE65541:GOE65545 GYA65541:GYA65545 HHW65541:HHW65545 HRS65541:HRS65545 IBO65541:IBO65545 ILK65541:ILK65545 IVG65541:IVG65545 JFC65541:JFC65545 JOY65541:JOY65545 JYU65541:JYU65545 KIQ65541:KIQ65545 KSM65541:KSM65545 LCI65541:LCI65545 LME65541:LME65545 LWA65541:LWA65545 MFW65541:MFW65545 MPS65541:MPS65545 MZO65541:MZO65545 NJK65541:NJK65545 NTG65541:NTG65545 ODC65541:ODC65545 OMY65541:OMY65545 OWU65541:OWU65545 PGQ65541:PGQ65545 PQM65541:PQM65545 QAI65541:QAI65545 QKE65541:QKE65545 QUA65541:QUA65545 RDW65541:RDW65545 RNS65541:RNS65545 RXO65541:RXO65545 SHK65541:SHK65545 SRG65541:SRG65545 TBC65541:TBC65545 TKY65541:TKY65545 TUU65541:TUU65545 UEQ65541:UEQ65545 UOM65541:UOM65545 UYI65541:UYI65545 VIE65541:VIE65545 VSA65541:VSA65545 WBW65541:WBW65545 WLS65541:WLS65545 WVO65541:WVO65545 G131077:G131081 JC131077:JC131081 SY131077:SY131081 ACU131077:ACU131081 AMQ131077:AMQ131081 AWM131077:AWM131081 BGI131077:BGI131081 BQE131077:BQE131081 CAA131077:CAA131081 CJW131077:CJW131081 CTS131077:CTS131081 DDO131077:DDO131081 DNK131077:DNK131081 DXG131077:DXG131081 EHC131077:EHC131081 EQY131077:EQY131081 FAU131077:FAU131081 FKQ131077:FKQ131081 FUM131077:FUM131081 GEI131077:GEI131081 GOE131077:GOE131081 GYA131077:GYA131081 HHW131077:HHW131081 HRS131077:HRS131081 IBO131077:IBO131081 ILK131077:ILK131081 IVG131077:IVG131081 JFC131077:JFC131081 JOY131077:JOY131081 JYU131077:JYU131081 KIQ131077:KIQ131081 KSM131077:KSM131081 LCI131077:LCI131081 LME131077:LME131081 LWA131077:LWA131081 MFW131077:MFW131081 MPS131077:MPS131081 MZO131077:MZO131081 NJK131077:NJK131081 NTG131077:NTG131081 ODC131077:ODC131081 OMY131077:OMY131081 OWU131077:OWU131081 PGQ131077:PGQ131081 PQM131077:PQM131081 QAI131077:QAI131081 QKE131077:QKE131081 QUA131077:QUA131081 RDW131077:RDW131081 RNS131077:RNS131081 RXO131077:RXO131081 SHK131077:SHK131081 SRG131077:SRG131081 TBC131077:TBC131081 TKY131077:TKY131081 TUU131077:TUU131081 UEQ131077:UEQ131081 UOM131077:UOM131081 UYI131077:UYI131081 VIE131077:VIE131081 VSA131077:VSA131081 WBW131077:WBW131081 WLS131077:WLS131081 WVO131077:WVO131081 G196613:G196617 JC196613:JC196617 SY196613:SY196617 ACU196613:ACU196617 AMQ196613:AMQ196617 AWM196613:AWM196617 BGI196613:BGI196617 BQE196613:BQE196617 CAA196613:CAA196617 CJW196613:CJW196617 CTS196613:CTS196617 DDO196613:DDO196617 DNK196613:DNK196617 DXG196613:DXG196617 EHC196613:EHC196617 EQY196613:EQY196617 FAU196613:FAU196617 FKQ196613:FKQ196617 FUM196613:FUM196617 GEI196613:GEI196617 GOE196613:GOE196617 GYA196613:GYA196617 HHW196613:HHW196617 HRS196613:HRS196617 IBO196613:IBO196617 ILK196613:ILK196617 IVG196613:IVG196617 JFC196613:JFC196617 JOY196613:JOY196617 JYU196613:JYU196617 KIQ196613:KIQ196617 KSM196613:KSM196617 LCI196613:LCI196617 LME196613:LME196617 LWA196613:LWA196617 MFW196613:MFW196617 MPS196613:MPS196617 MZO196613:MZO196617 NJK196613:NJK196617 NTG196613:NTG196617 ODC196613:ODC196617 OMY196613:OMY196617 OWU196613:OWU196617 PGQ196613:PGQ196617 PQM196613:PQM196617 QAI196613:QAI196617 QKE196613:QKE196617 QUA196613:QUA196617 RDW196613:RDW196617 RNS196613:RNS196617 RXO196613:RXO196617 SHK196613:SHK196617 SRG196613:SRG196617 TBC196613:TBC196617 TKY196613:TKY196617 TUU196613:TUU196617 UEQ196613:UEQ196617 UOM196613:UOM196617 UYI196613:UYI196617 VIE196613:VIE196617 VSA196613:VSA196617 WBW196613:WBW196617 WLS196613:WLS196617 WVO196613:WVO196617 G262149:G262153 JC262149:JC262153 SY262149:SY262153 ACU262149:ACU262153 AMQ262149:AMQ262153 AWM262149:AWM262153 BGI262149:BGI262153 BQE262149:BQE262153 CAA262149:CAA262153 CJW262149:CJW262153 CTS262149:CTS262153 DDO262149:DDO262153 DNK262149:DNK262153 DXG262149:DXG262153 EHC262149:EHC262153 EQY262149:EQY262153 FAU262149:FAU262153 FKQ262149:FKQ262153 FUM262149:FUM262153 GEI262149:GEI262153 GOE262149:GOE262153 GYA262149:GYA262153 HHW262149:HHW262153 HRS262149:HRS262153 IBO262149:IBO262153 ILK262149:ILK262153 IVG262149:IVG262153 JFC262149:JFC262153 JOY262149:JOY262153 JYU262149:JYU262153 KIQ262149:KIQ262153 KSM262149:KSM262153 LCI262149:LCI262153 LME262149:LME262153 LWA262149:LWA262153 MFW262149:MFW262153 MPS262149:MPS262153 MZO262149:MZO262153 NJK262149:NJK262153 NTG262149:NTG262153 ODC262149:ODC262153 OMY262149:OMY262153 OWU262149:OWU262153 PGQ262149:PGQ262153 PQM262149:PQM262153 QAI262149:QAI262153 QKE262149:QKE262153 QUA262149:QUA262153 RDW262149:RDW262153 RNS262149:RNS262153 RXO262149:RXO262153 SHK262149:SHK262153 SRG262149:SRG262153 TBC262149:TBC262153 TKY262149:TKY262153 TUU262149:TUU262153 UEQ262149:UEQ262153 UOM262149:UOM262153 UYI262149:UYI262153 VIE262149:VIE262153 VSA262149:VSA262153 WBW262149:WBW262153 WLS262149:WLS262153 WVO262149:WVO262153 G327685:G327689 JC327685:JC327689 SY327685:SY327689 ACU327685:ACU327689 AMQ327685:AMQ327689 AWM327685:AWM327689 BGI327685:BGI327689 BQE327685:BQE327689 CAA327685:CAA327689 CJW327685:CJW327689 CTS327685:CTS327689 DDO327685:DDO327689 DNK327685:DNK327689 DXG327685:DXG327689 EHC327685:EHC327689 EQY327685:EQY327689 FAU327685:FAU327689 FKQ327685:FKQ327689 FUM327685:FUM327689 GEI327685:GEI327689 GOE327685:GOE327689 GYA327685:GYA327689 HHW327685:HHW327689 HRS327685:HRS327689 IBO327685:IBO327689 ILK327685:ILK327689 IVG327685:IVG327689 JFC327685:JFC327689 JOY327685:JOY327689 JYU327685:JYU327689 KIQ327685:KIQ327689 KSM327685:KSM327689 LCI327685:LCI327689 LME327685:LME327689 LWA327685:LWA327689 MFW327685:MFW327689 MPS327685:MPS327689 MZO327685:MZO327689 NJK327685:NJK327689 NTG327685:NTG327689 ODC327685:ODC327689 OMY327685:OMY327689 OWU327685:OWU327689 PGQ327685:PGQ327689 PQM327685:PQM327689 QAI327685:QAI327689 QKE327685:QKE327689 QUA327685:QUA327689 RDW327685:RDW327689 RNS327685:RNS327689 RXO327685:RXO327689 SHK327685:SHK327689 SRG327685:SRG327689 TBC327685:TBC327689 TKY327685:TKY327689 TUU327685:TUU327689 UEQ327685:UEQ327689 UOM327685:UOM327689 UYI327685:UYI327689 VIE327685:VIE327689 VSA327685:VSA327689 WBW327685:WBW327689 WLS327685:WLS327689 WVO327685:WVO327689 G393221:G393225 JC393221:JC393225 SY393221:SY393225 ACU393221:ACU393225 AMQ393221:AMQ393225 AWM393221:AWM393225 BGI393221:BGI393225 BQE393221:BQE393225 CAA393221:CAA393225 CJW393221:CJW393225 CTS393221:CTS393225 DDO393221:DDO393225 DNK393221:DNK393225 DXG393221:DXG393225 EHC393221:EHC393225 EQY393221:EQY393225 FAU393221:FAU393225 FKQ393221:FKQ393225 FUM393221:FUM393225 GEI393221:GEI393225 GOE393221:GOE393225 GYA393221:GYA393225 HHW393221:HHW393225 HRS393221:HRS393225 IBO393221:IBO393225 ILK393221:ILK393225 IVG393221:IVG393225 JFC393221:JFC393225 JOY393221:JOY393225 JYU393221:JYU393225 KIQ393221:KIQ393225 KSM393221:KSM393225 LCI393221:LCI393225 LME393221:LME393225 LWA393221:LWA393225 MFW393221:MFW393225 MPS393221:MPS393225 MZO393221:MZO393225 NJK393221:NJK393225 NTG393221:NTG393225 ODC393221:ODC393225 OMY393221:OMY393225 OWU393221:OWU393225 PGQ393221:PGQ393225 PQM393221:PQM393225 QAI393221:QAI393225 QKE393221:QKE393225 QUA393221:QUA393225 RDW393221:RDW393225 RNS393221:RNS393225 RXO393221:RXO393225 SHK393221:SHK393225 SRG393221:SRG393225 TBC393221:TBC393225 TKY393221:TKY393225 TUU393221:TUU393225 UEQ393221:UEQ393225 UOM393221:UOM393225 UYI393221:UYI393225 VIE393221:VIE393225 VSA393221:VSA393225 WBW393221:WBW393225 WLS393221:WLS393225 WVO393221:WVO393225 G458757:G458761 JC458757:JC458761 SY458757:SY458761 ACU458757:ACU458761 AMQ458757:AMQ458761 AWM458757:AWM458761 BGI458757:BGI458761 BQE458757:BQE458761 CAA458757:CAA458761 CJW458757:CJW458761 CTS458757:CTS458761 DDO458757:DDO458761 DNK458757:DNK458761 DXG458757:DXG458761 EHC458757:EHC458761 EQY458757:EQY458761 FAU458757:FAU458761 FKQ458757:FKQ458761 FUM458757:FUM458761 GEI458757:GEI458761 GOE458757:GOE458761 GYA458757:GYA458761 HHW458757:HHW458761 HRS458757:HRS458761 IBO458757:IBO458761 ILK458757:ILK458761 IVG458757:IVG458761 JFC458757:JFC458761 JOY458757:JOY458761 JYU458757:JYU458761 KIQ458757:KIQ458761 KSM458757:KSM458761 LCI458757:LCI458761 LME458757:LME458761 LWA458757:LWA458761 MFW458757:MFW458761 MPS458757:MPS458761 MZO458757:MZO458761 NJK458757:NJK458761 NTG458757:NTG458761 ODC458757:ODC458761 OMY458757:OMY458761 OWU458757:OWU458761 PGQ458757:PGQ458761 PQM458757:PQM458761 QAI458757:QAI458761 QKE458757:QKE458761 QUA458757:QUA458761 RDW458757:RDW458761 RNS458757:RNS458761 RXO458757:RXO458761 SHK458757:SHK458761 SRG458757:SRG458761 TBC458757:TBC458761 TKY458757:TKY458761 TUU458757:TUU458761 UEQ458757:UEQ458761 UOM458757:UOM458761 UYI458757:UYI458761 VIE458757:VIE458761 VSA458757:VSA458761 WBW458757:WBW458761 WLS458757:WLS458761 WVO458757:WVO458761 G524293:G524297 JC524293:JC524297 SY524293:SY524297 ACU524293:ACU524297 AMQ524293:AMQ524297 AWM524293:AWM524297 BGI524293:BGI524297 BQE524293:BQE524297 CAA524293:CAA524297 CJW524293:CJW524297 CTS524293:CTS524297 DDO524293:DDO524297 DNK524293:DNK524297 DXG524293:DXG524297 EHC524293:EHC524297 EQY524293:EQY524297 FAU524293:FAU524297 FKQ524293:FKQ524297 FUM524293:FUM524297 GEI524293:GEI524297 GOE524293:GOE524297 GYA524293:GYA524297 HHW524293:HHW524297 HRS524293:HRS524297 IBO524293:IBO524297 ILK524293:ILK524297 IVG524293:IVG524297 JFC524293:JFC524297 JOY524293:JOY524297 JYU524293:JYU524297 KIQ524293:KIQ524297 KSM524293:KSM524297 LCI524293:LCI524297 LME524293:LME524297 LWA524293:LWA524297 MFW524293:MFW524297 MPS524293:MPS524297 MZO524293:MZO524297 NJK524293:NJK524297 NTG524293:NTG524297 ODC524293:ODC524297 OMY524293:OMY524297 OWU524293:OWU524297 PGQ524293:PGQ524297 PQM524293:PQM524297 QAI524293:QAI524297 QKE524293:QKE524297 QUA524293:QUA524297 RDW524293:RDW524297 RNS524293:RNS524297 RXO524293:RXO524297 SHK524293:SHK524297 SRG524293:SRG524297 TBC524293:TBC524297 TKY524293:TKY524297 TUU524293:TUU524297 UEQ524293:UEQ524297 UOM524293:UOM524297 UYI524293:UYI524297 VIE524293:VIE524297 VSA524293:VSA524297 WBW524293:WBW524297 WLS524293:WLS524297 WVO524293:WVO524297 G589829:G589833 JC589829:JC589833 SY589829:SY589833 ACU589829:ACU589833 AMQ589829:AMQ589833 AWM589829:AWM589833 BGI589829:BGI589833 BQE589829:BQE589833 CAA589829:CAA589833 CJW589829:CJW589833 CTS589829:CTS589833 DDO589829:DDO589833 DNK589829:DNK589833 DXG589829:DXG589833 EHC589829:EHC589833 EQY589829:EQY589833 FAU589829:FAU589833 FKQ589829:FKQ589833 FUM589829:FUM589833 GEI589829:GEI589833 GOE589829:GOE589833 GYA589829:GYA589833 HHW589829:HHW589833 HRS589829:HRS589833 IBO589829:IBO589833 ILK589829:ILK589833 IVG589829:IVG589833 JFC589829:JFC589833 JOY589829:JOY589833 JYU589829:JYU589833 KIQ589829:KIQ589833 KSM589829:KSM589833 LCI589829:LCI589833 LME589829:LME589833 LWA589829:LWA589833 MFW589829:MFW589833 MPS589829:MPS589833 MZO589829:MZO589833 NJK589829:NJK589833 NTG589829:NTG589833 ODC589829:ODC589833 OMY589829:OMY589833 OWU589829:OWU589833 PGQ589829:PGQ589833 PQM589829:PQM589833 QAI589829:QAI589833 QKE589829:QKE589833 QUA589829:QUA589833 RDW589829:RDW589833 RNS589829:RNS589833 RXO589829:RXO589833 SHK589829:SHK589833 SRG589829:SRG589833 TBC589829:TBC589833 TKY589829:TKY589833 TUU589829:TUU589833 UEQ589829:UEQ589833 UOM589829:UOM589833 UYI589829:UYI589833 VIE589829:VIE589833 VSA589829:VSA589833 WBW589829:WBW589833 WLS589829:WLS589833 WVO589829:WVO589833 G655365:G655369 JC655365:JC655369 SY655365:SY655369 ACU655365:ACU655369 AMQ655365:AMQ655369 AWM655365:AWM655369 BGI655365:BGI655369 BQE655365:BQE655369 CAA655365:CAA655369 CJW655365:CJW655369 CTS655365:CTS655369 DDO655365:DDO655369 DNK655365:DNK655369 DXG655365:DXG655369 EHC655365:EHC655369 EQY655365:EQY655369 FAU655365:FAU655369 FKQ655365:FKQ655369 FUM655365:FUM655369 GEI655365:GEI655369 GOE655365:GOE655369 GYA655365:GYA655369 HHW655365:HHW655369 HRS655365:HRS655369 IBO655365:IBO655369 ILK655365:ILK655369 IVG655365:IVG655369 JFC655365:JFC655369 JOY655365:JOY655369 JYU655365:JYU655369 KIQ655365:KIQ655369 KSM655365:KSM655369 LCI655365:LCI655369 LME655365:LME655369 LWA655365:LWA655369 MFW655365:MFW655369 MPS655365:MPS655369 MZO655365:MZO655369 NJK655365:NJK655369 NTG655365:NTG655369 ODC655365:ODC655369 OMY655365:OMY655369 OWU655365:OWU655369 PGQ655365:PGQ655369 PQM655365:PQM655369 QAI655365:QAI655369 QKE655365:QKE655369 QUA655365:QUA655369 RDW655365:RDW655369 RNS655365:RNS655369 RXO655365:RXO655369 SHK655365:SHK655369 SRG655365:SRG655369 TBC655365:TBC655369 TKY655365:TKY655369 TUU655365:TUU655369 UEQ655365:UEQ655369 UOM655365:UOM655369 UYI655365:UYI655369 VIE655365:VIE655369 VSA655365:VSA655369 WBW655365:WBW655369 WLS655365:WLS655369 WVO655365:WVO655369 G720901:G720905 JC720901:JC720905 SY720901:SY720905 ACU720901:ACU720905 AMQ720901:AMQ720905 AWM720901:AWM720905 BGI720901:BGI720905 BQE720901:BQE720905 CAA720901:CAA720905 CJW720901:CJW720905 CTS720901:CTS720905 DDO720901:DDO720905 DNK720901:DNK720905 DXG720901:DXG720905 EHC720901:EHC720905 EQY720901:EQY720905 FAU720901:FAU720905 FKQ720901:FKQ720905 FUM720901:FUM720905 GEI720901:GEI720905 GOE720901:GOE720905 GYA720901:GYA720905 HHW720901:HHW720905 HRS720901:HRS720905 IBO720901:IBO720905 ILK720901:ILK720905 IVG720901:IVG720905 JFC720901:JFC720905 JOY720901:JOY720905 JYU720901:JYU720905 KIQ720901:KIQ720905 KSM720901:KSM720905 LCI720901:LCI720905 LME720901:LME720905 LWA720901:LWA720905 MFW720901:MFW720905 MPS720901:MPS720905 MZO720901:MZO720905 NJK720901:NJK720905 NTG720901:NTG720905 ODC720901:ODC720905 OMY720901:OMY720905 OWU720901:OWU720905 PGQ720901:PGQ720905 PQM720901:PQM720905 QAI720901:QAI720905 QKE720901:QKE720905 QUA720901:QUA720905 RDW720901:RDW720905 RNS720901:RNS720905 RXO720901:RXO720905 SHK720901:SHK720905 SRG720901:SRG720905 TBC720901:TBC720905 TKY720901:TKY720905 TUU720901:TUU720905 UEQ720901:UEQ720905 UOM720901:UOM720905 UYI720901:UYI720905 VIE720901:VIE720905 VSA720901:VSA720905 WBW720901:WBW720905 WLS720901:WLS720905 WVO720901:WVO720905 G786437:G786441 JC786437:JC786441 SY786437:SY786441 ACU786437:ACU786441 AMQ786437:AMQ786441 AWM786437:AWM786441 BGI786437:BGI786441 BQE786437:BQE786441 CAA786437:CAA786441 CJW786437:CJW786441 CTS786437:CTS786441 DDO786437:DDO786441 DNK786437:DNK786441 DXG786437:DXG786441 EHC786437:EHC786441 EQY786437:EQY786441 FAU786437:FAU786441 FKQ786437:FKQ786441 FUM786437:FUM786441 GEI786437:GEI786441 GOE786437:GOE786441 GYA786437:GYA786441 HHW786437:HHW786441 HRS786437:HRS786441 IBO786437:IBO786441 ILK786437:ILK786441 IVG786437:IVG786441 JFC786437:JFC786441 JOY786437:JOY786441 JYU786437:JYU786441 KIQ786437:KIQ786441 KSM786437:KSM786441 LCI786437:LCI786441 LME786437:LME786441 LWA786437:LWA786441 MFW786437:MFW786441 MPS786437:MPS786441 MZO786437:MZO786441 NJK786437:NJK786441 NTG786437:NTG786441 ODC786437:ODC786441 OMY786437:OMY786441 OWU786437:OWU786441 PGQ786437:PGQ786441 PQM786437:PQM786441 QAI786437:QAI786441 QKE786437:QKE786441 QUA786437:QUA786441 RDW786437:RDW786441 RNS786437:RNS786441 RXO786437:RXO786441 SHK786437:SHK786441 SRG786437:SRG786441 TBC786437:TBC786441 TKY786437:TKY786441 TUU786437:TUU786441 UEQ786437:UEQ786441 UOM786437:UOM786441 UYI786437:UYI786441 VIE786437:VIE786441 VSA786437:VSA786441 WBW786437:WBW786441 WLS786437:WLS786441 WVO786437:WVO786441 G851973:G851977 JC851973:JC851977 SY851973:SY851977 ACU851973:ACU851977 AMQ851973:AMQ851977 AWM851973:AWM851977 BGI851973:BGI851977 BQE851973:BQE851977 CAA851973:CAA851977 CJW851973:CJW851977 CTS851973:CTS851977 DDO851973:DDO851977 DNK851973:DNK851977 DXG851973:DXG851977 EHC851973:EHC851977 EQY851973:EQY851977 FAU851973:FAU851977 FKQ851973:FKQ851977 FUM851973:FUM851977 GEI851973:GEI851977 GOE851973:GOE851977 GYA851973:GYA851977 HHW851973:HHW851977 HRS851973:HRS851977 IBO851973:IBO851977 ILK851973:ILK851977 IVG851973:IVG851977 JFC851973:JFC851977 JOY851973:JOY851977 JYU851973:JYU851977 KIQ851973:KIQ851977 KSM851973:KSM851977 LCI851973:LCI851977 LME851973:LME851977 LWA851973:LWA851977 MFW851973:MFW851977 MPS851973:MPS851977 MZO851973:MZO851977 NJK851973:NJK851977 NTG851973:NTG851977 ODC851973:ODC851977 OMY851973:OMY851977 OWU851973:OWU851977 PGQ851973:PGQ851977 PQM851973:PQM851977 QAI851973:QAI851977 QKE851973:QKE851977 QUA851973:QUA851977 RDW851973:RDW851977 RNS851973:RNS851977 RXO851973:RXO851977 SHK851973:SHK851977 SRG851973:SRG851977 TBC851973:TBC851977 TKY851973:TKY851977 TUU851973:TUU851977 UEQ851973:UEQ851977 UOM851973:UOM851977 UYI851973:UYI851977 VIE851973:VIE851977 VSA851973:VSA851977 WBW851973:WBW851977 WLS851973:WLS851977 WVO851973:WVO851977 G917509:G917513 JC917509:JC917513 SY917509:SY917513 ACU917509:ACU917513 AMQ917509:AMQ917513 AWM917509:AWM917513 BGI917509:BGI917513 BQE917509:BQE917513 CAA917509:CAA917513 CJW917509:CJW917513 CTS917509:CTS917513 DDO917509:DDO917513 DNK917509:DNK917513 DXG917509:DXG917513 EHC917509:EHC917513 EQY917509:EQY917513 FAU917509:FAU917513 FKQ917509:FKQ917513 FUM917509:FUM917513 GEI917509:GEI917513 GOE917509:GOE917513 GYA917509:GYA917513 HHW917509:HHW917513 HRS917509:HRS917513 IBO917509:IBO917513 ILK917509:ILK917513 IVG917509:IVG917513 JFC917509:JFC917513 JOY917509:JOY917513 JYU917509:JYU917513 KIQ917509:KIQ917513 KSM917509:KSM917513 LCI917509:LCI917513 LME917509:LME917513 LWA917509:LWA917513 MFW917509:MFW917513 MPS917509:MPS917513 MZO917509:MZO917513 NJK917509:NJK917513 NTG917509:NTG917513 ODC917509:ODC917513 OMY917509:OMY917513 OWU917509:OWU917513 PGQ917509:PGQ917513 PQM917509:PQM917513 QAI917509:QAI917513 QKE917509:QKE917513 QUA917509:QUA917513 RDW917509:RDW917513 RNS917509:RNS917513 RXO917509:RXO917513 SHK917509:SHK917513 SRG917509:SRG917513 TBC917509:TBC917513 TKY917509:TKY917513 TUU917509:TUU917513 UEQ917509:UEQ917513 UOM917509:UOM917513 UYI917509:UYI917513 VIE917509:VIE917513 VSA917509:VSA917513 WBW917509:WBW917513 WLS917509:WLS917513 WVO917509:WVO917513 G983045:G983049 JC983045:JC983049 SY983045:SY983049 ACU983045:ACU983049 AMQ983045:AMQ983049 AWM983045:AWM983049 BGI983045:BGI983049 BQE983045:BQE983049 CAA983045:CAA983049 CJW983045:CJW983049 CTS983045:CTS983049 DDO983045:DDO983049 DNK983045:DNK983049 DXG983045:DXG983049 EHC983045:EHC983049 EQY983045:EQY983049 FAU983045:FAU983049 FKQ983045:FKQ983049 FUM983045:FUM983049 GEI983045:GEI983049 GOE983045:GOE983049 GYA983045:GYA983049 HHW983045:HHW983049 HRS983045:HRS983049 IBO983045:IBO983049 ILK983045:ILK983049 IVG983045:IVG983049 JFC983045:JFC983049 JOY983045:JOY983049 JYU983045:JYU983049 KIQ983045:KIQ983049 KSM983045:KSM983049 LCI983045:LCI983049 LME983045:LME983049 LWA983045:LWA983049 MFW983045:MFW983049 MPS983045:MPS983049 MZO983045:MZO983049 NJK983045:NJK983049 NTG983045:NTG983049 ODC983045:ODC983049 OMY983045:OMY983049 OWU983045:OWU983049 PGQ983045:PGQ983049 PQM983045:PQM983049 QAI983045:QAI983049 QKE983045:QKE983049 QUA983045:QUA983049 RDW983045:RDW983049 RNS983045:RNS983049 RXO983045:RXO983049 SHK983045:SHK983049 SRG983045:SRG983049 TBC983045:TBC983049 TKY983045:TKY983049 TUU983045:TUU983049 UEQ983045:UEQ983049 UOM983045:UOM983049 UYI983045:UYI983049 VIE983045:VIE983049 VSA983045:VSA983049 WBW983045:WBW983049 WLS983045:WLS983049 WVO983045:WVO983049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1 JH65541 TD65541 ACZ65541 AMV65541 AWR65541 BGN65541 BQJ65541 CAF65541 CKB65541 CTX65541 DDT65541 DNP65541 DXL65541 EHH65541 ERD65541 FAZ65541 FKV65541 FUR65541 GEN65541 GOJ65541 GYF65541 HIB65541 HRX65541 IBT65541 ILP65541 IVL65541 JFH65541 JPD65541 JYZ65541 KIV65541 KSR65541 LCN65541 LMJ65541 LWF65541 MGB65541 MPX65541 MZT65541 NJP65541 NTL65541 ODH65541 OND65541 OWZ65541 PGV65541 PQR65541 QAN65541 QKJ65541 QUF65541 REB65541 RNX65541 RXT65541 SHP65541 SRL65541 TBH65541 TLD65541 TUZ65541 UEV65541 UOR65541 UYN65541 VIJ65541 VSF65541 WCB65541 WLX65541 WVT65541 L131077 JH131077 TD131077 ACZ131077 AMV131077 AWR131077 BGN131077 BQJ131077 CAF131077 CKB131077 CTX131077 DDT131077 DNP131077 DXL131077 EHH131077 ERD131077 FAZ131077 FKV131077 FUR131077 GEN131077 GOJ131077 GYF131077 HIB131077 HRX131077 IBT131077 ILP131077 IVL131077 JFH131077 JPD131077 JYZ131077 KIV131077 KSR131077 LCN131077 LMJ131077 LWF131077 MGB131077 MPX131077 MZT131077 NJP131077 NTL131077 ODH131077 OND131077 OWZ131077 PGV131077 PQR131077 QAN131077 QKJ131077 QUF131077 REB131077 RNX131077 RXT131077 SHP131077 SRL131077 TBH131077 TLD131077 TUZ131077 UEV131077 UOR131077 UYN131077 VIJ131077 VSF131077 WCB131077 WLX131077 WVT131077 L196613 JH196613 TD196613 ACZ196613 AMV196613 AWR196613 BGN196613 BQJ196613 CAF196613 CKB196613 CTX196613 DDT196613 DNP196613 DXL196613 EHH196613 ERD196613 FAZ196613 FKV196613 FUR196613 GEN196613 GOJ196613 GYF196613 HIB196613 HRX196613 IBT196613 ILP196613 IVL196613 JFH196613 JPD196613 JYZ196613 KIV196613 KSR196613 LCN196613 LMJ196613 LWF196613 MGB196613 MPX196613 MZT196613 NJP196613 NTL196613 ODH196613 OND196613 OWZ196613 PGV196613 PQR196613 QAN196613 QKJ196613 QUF196613 REB196613 RNX196613 RXT196613 SHP196613 SRL196613 TBH196613 TLD196613 TUZ196613 UEV196613 UOR196613 UYN196613 VIJ196613 VSF196613 WCB196613 WLX196613 WVT196613 L262149 JH262149 TD262149 ACZ262149 AMV262149 AWR262149 BGN262149 BQJ262149 CAF262149 CKB262149 CTX262149 DDT262149 DNP262149 DXL262149 EHH262149 ERD262149 FAZ262149 FKV262149 FUR262149 GEN262149 GOJ262149 GYF262149 HIB262149 HRX262149 IBT262149 ILP262149 IVL262149 JFH262149 JPD262149 JYZ262149 KIV262149 KSR262149 LCN262149 LMJ262149 LWF262149 MGB262149 MPX262149 MZT262149 NJP262149 NTL262149 ODH262149 OND262149 OWZ262149 PGV262149 PQR262149 QAN262149 QKJ262149 QUF262149 REB262149 RNX262149 RXT262149 SHP262149 SRL262149 TBH262149 TLD262149 TUZ262149 UEV262149 UOR262149 UYN262149 VIJ262149 VSF262149 WCB262149 WLX262149 WVT262149 L327685 JH327685 TD327685 ACZ327685 AMV327685 AWR327685 BGN327685 BQJ327685 CAF327685 CKB327685 CTX327685 DDT327685 DNP327685 DXL327685 EHH327685 ERD327685 FAZ327685 FKV327685 FUR327685 GEN327685 GOJ327685 GYF327685 HIB327685 HRX327685 IBT327685 ILP327685 IVL327685 JFH327685 JPD327685 JYZ327685 KIV327685 KSR327685 LCN327685 LMJ327685 LWF327685 MGB327685 MPX327685 MZT327685 NJP327685 NTL327685 ODH327685 OND327685 OWZ327685 PGV327685 PQR327685 QAN327685 QKJ327685 QUF327685 REB327685 RNX327685 RXT327685 SHP327685 SRL327685 TBH327685 TLD327685 TUZ327685 UEV327685 UOR327685 UYN327685 VIJ327685 VSF327685 WCB327685 WLX327685 WVT327685 L393221 JH393221 TD393221 ACZ393221 AMV393221 AWR393221 BGN393221 BQJ393221 CAF393221 CKB393221 CTX393221 DDT393221 DNP393221 DXL393221 EHH393221 ERD393221 FAZ393221 FKV393221 FUR393221 GEN393221 GOJ393221 GYF393221 HIB393221 HRX393221 IBT393221 ILP393221 IVL393221 JFH393221 JPD393221 JYZ393221 KIV393221 KSR393221 LCN393221 LMJ393221 LWF393221 MGB393221 MPX393221 MZT393221 NJP393221 NTL393221 ODH393221 OND393221 OWZ393221 PGV393221 PQR393221 QAN393221 QKJ393221 QUF393221 REB393221 RNX393221 RXT393221 SHP393221 SRL393221 TBH393221 TLD393221 TUZ393221 UEV393221 UOR393221 UYN393221 VIJ393221 VSF393221 WCB393221 WLX393221 WVT393221 L458757 JH458757 TD458757 ACZ458757 AMV458757 AWR458757 BGN458757 BQJ458757 CAF458757 CKB458757 CTX458757 DDT458757 DNP458757 DXL458757 EHH458757 ERD458757 FAZ458757 FKV458757 FUR458757 GEN458757 GOJ458757 GYF458757 HIB458757 HRX458757 IBT458757 ILP458757 IVL458757 JFH458757 JPD458757 JYZ458757 KIV458757 KSR458757 LCN458757 LMJ458757 LWF458757 MGB458757 MPX458757 MZT458757 NJP458757 NTL458757 ODH458757 OND458757 OWZ458757 PGV458757 PQR458757 QAN458757 QKJ458757 QUF458757 REB458757 RNX458757 RXT458757 SHP458757 SRL458757 TBH458757 TLD458757 TUZ458757 UEV458757 UOR458757 UYN458757 VIJ458757 VSF458757 WCB458757 WLX458757 WVT458757 L524293 JH524293 TD524293 ACZ524293 AMV524293 AWR524293 BGN524293 BQJ524293 CAF524293 CKB524293 CTX524293 DDT524293 DNP524293 DXL524293 EHH524293 ERD524293 FAZ524293 FKV524293 FUR524293 GEN524293 GOJ524293 GYF524293 HIB524293 HRX524293 IBT524293 ILP524293 IVL524293 JFH524293 JPD524293 JYZ524293 KIV524293 KSR524293 LCN524293 LMJ524293 LWF524293 MGB524293 MPX524293 MZT524293 NJP524293 NTL524293 ODH524293 OND524293 OWZ524293 PGV524293 PQR524293 QAN524293 QKJ524293 QUF524293 REB524293 RNX524293 RXT524293 SHP524293 SRL524293 TBH524293 TLD524293 TUZ524293 UEV524293 UOR524293 UYN524293 VIJ524293 VSF524293 WCB524293 WLX524293 WVT524293 L589829 JH589829 TD589829 ACZ589829 AMV589829 AWR589829 BGN589829 BQJ589829 CAF589829 CKB589829 CTX589829 DDT589829 DNP589829 DXL589829 EHH589829 ERD589829 FAZ589829 FKV589829 FUR589829 GEN589829 GOJ589829 GYF589829 HIB589829 HRX589829 IBT589829 ILP589829 IVL589829 JFH589829 JPD589829 JYZ589829 KIV589829 KSR589829 LCN589829 LMJ589829 LWF589829 MGB589829 MPX589829 MZT589829 NJP589829 NTL589829 ODH589829 OND589829 OWZ589829 PGV589829 PQR589829 QAN589829 QKJ589829 QUF589829 REB589829 RNX589829 RXT589829 SHP589829 SRL589829 TBH589829 TLD589829 TUZ589829 UEV589829 UOR589829 UYN589829 VIJ589829 VSF589829 WCB589829 WLX589829 WVT589829 L655365 JH655365 TD655365 ACZ655365 AMV655365 AWR655365 BGN655365 BQJ655365 CAF655365 CKB655365 CTX655365 DDT655365 DNP655365 DXL655365 EHH655365 ERD655365 FAZ655365 FKV655365 FUR655365 GEN655365 GOJ655365 GYF655365 HIB655365 HRX655365 IBT655365 ILP655365 IVL655365 JFH655365 JPD655365 JYZ655365 KIV655365 KSR655365 LCN655365 LMJ655365 LWF655365 MGB655365 MPX655365 MZT655365 NJP655365 NTL655365 ODH655365 OND655365 OWZ655365 PGV655365 PQR655365 QAN655365 QKJ655365 QUF655365 REB655365 RNX655365 RXT655365 SHP655365 SRL655365 TBH655365 TLD655365 TUZ655365 UEV655365 UOR655365 UYN655365 VIJ655365 VSF655365 WCB655365 WLX655365 WVT655365 L720901 JH720901 TD720901 ACZ720901 AMV720901 AWR720901 BGN720901 BQJ720901 CAF720901 CKB720901 CTX720901 DDT720901 DNP720901 DXL720901 EHH720901 ERD720901 FAZ720901 FKV720901 FUR720901 GEN720901 GOJ720901 GYF720901 HIB720901 HRX720901 IBT720901 ILP720901 IVL720901 JFH720901 JPD720901 JYZ720901 KIV720901 KSR720901 LCN720901 LMJ720901 LWF720901 MGB720901 MPX720901 MZT720901 NJP720901 NTL720901 ODH720901 OND720901 OWZ720901 PGV720901 PQR720901 QAN720901 QKJ720901 QUF720901 REB720901 RNX720901 RXT720901 SHP720901 SRL720901 TBH720901 TLD720901 TUZ720901 UEV720901 UOR720901 UYN720901 VIJ720901 VSF720901 WCB720901 WLX720901 WVT720901 L786437 JH786437 TD786437 ACZ786437 AMV786437 AWR786437 BGN786437 BQJ786437 CAF786437 CKB786437 CTX786437 DDT786437 DNP786437 DXL786437 EHH786437 ERD786437 FAZ786437 FKV786437 FUR786437 GEN786437 GOJ786437 GYF786437 HIB786437 HRX786437 IBT786437 ILP786437 IVL786437 JFH786437 JPD786437 JYZ786437 KIV786437 KSR786437 LCN786437 LMJ786437 LWF786437 MGB786437 MPX786437 MZT786437 NJP786437 NTL786437 ODH786437 OND786437 OWZ786437 PGV786437 PQR786437 QAN786437 QKJ786437 QUF786437 REB786437 RNX786437 RXT786437 SHP786437 SRL786437 TBH786437 TLD786437 TUZ786437 UEV786437 UOR786437 UYN786437 VIJ786437 VSF786437 WCB786437 WLX786437 WVT786437 L851973 JH851973 TD851973 ACZ851973 AMV851973 AWR851973 BGN851973 BQJ851973 CAF851973 CKB851973 CTX851973 DDT851973 DNP851973 DXL851973 EHH851973 ERD851973 FAZ851973 FKV851973 FUR851973 GEN851973 GOJ851973 GYF851973 HIB851973 HRX851973 IBT851973 ILP851973 IVL851973 JFH851973 JPD851973 JYZ851973 KIV851973 KSR851973 LCN851973 LMJ851973 LWF851973 MGB851973 MPX851973 MZT851973 NJP851973 NTL851973 ODH851973 OND851973 OWZ851973 PGV851973 PQR851973 QAN851973 QKJ851973 QUF851973 REB851973 RNX851973 RXT851973 SHP851973 SRL851973 TBH851973 TLD851973 TUZ851973 UEV851973 UOR851973 UYN851973 VIJ851973 VSF851973 WCB851973 WLX851973 WVT851973 L917509 JH917509 TD917509 ACZ917509 AMV917509 AWR917509 BGN917509 BQJ917509 CAF917509 CKB917509 CTX917509 DDT917509 DNP917509 DXL917509 EHH917509 ERD917509 FAZ917509 FKV917509 FUR917509 GEN917509 GOJ917509 GYF917509 HIB917509 HRX917509 IBT917509 ILP917509 IVL917509 JFH917509 JPD917509 JYZ917509 KIV917509 KSR917509 LCN917509 LMJ917509 LWF917509 MGB917509 MPX917509 MZT917509 NJP917509 NTL917509 ODH917509 OND917509 OWZ917509 PGV917509 PQR917509 QAN917509 QKJ917509 QUF917509 REB917509 RNX917509 RXT917509 SHP917509 SRL917509 TBH917509 TLD917509 TUZ917509 UEV917509 UOR917509 UYN917509 VIJ917509 VSF917509 WCB917509 WLX917509 WVT917509 L983045 JH983045 TD983045 ACZ983045 AMV983045 AWR983045 BGN983045 BQJ983045 CAF983045 CKB983045 CTX983045 DDT983045 DNP983045 DXL983045 EHH983045 ERD983045 FAZ983045 FKV983045 FUR983045 GEN983045 GOJ983045 GYF983045 HIB983045 HRX983045 IBT983045 ILP983045 IVL983045 JFH983045 JPD983045 JYZ983045 KIV983045 KSR983045 LCN983045 LMJ983045 LWF983045 MGB983045 MPX983045 MZT983045 NJP983045 NTL983045 ODH983045 OND983045 OWZ983045 PGV983045 PQR983045 QAN983045 QKJ983045 QUF983045 REB983045 RNX983045 RXT983045 SHP983045 SRL983045 TBH983045 TLD983045 TUZ983045 UEV983045 UOR983045 UYN983045 VIJ983045 VSF983045 WCB983045 WLX983045 WVT983045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1 JM65541 TI65541 ADE65541 ANA65541 AWW65541 BGS65541 BQO65541 CAK65541 CKG65541 CUC65541 DDY65541 DNU65541 DXQ65541 EHM65541 ERI65541 FBE65541 FLA65541 FUW65541 GES65541 GOO65541 GYK65541 HIG65541 HSC65541 IBY65541 ILU65541 IVQ65541 JFM65541 JPI65541 JZE65541 KJA65541 KSW65541 LCS65541 LMO65541 LWK65541 MGG65541 MQC65541 MZY65541 NJU65541 NTQ65541 ODM65541 ONI65541 OXE65541 PHA65541 PQW65541 QAS65541 QKO65541 QUK65541 REG65541 ROC65541 RXY65541 SHU65541 SRQ65541 TBM65541 TLI65541 TVE65541 UFA65541 UOW65541 UYS65541 VIO65541 VSK65541 WCG65541 WMC65541 WVY65541 Q131077 JM131077 TI131077 ADE131077 ANA131077 AWW131077 BGS131077 BQO131077 CAK131077 CKG131077 CUC131077 DDY131077 DNU131077 DXQ131077 EHM131077 ERI131077 FBE131077 FLA131077 FUW131077 GES131077 GOO131077 GYK131077 HIG131077 HSC131077 IBY131077 ILU131077 IVQ131077 JFM131077 JPI131077 JZE131077 KJA131077 KSW131077 LCS131077 LMO131077 LWK131077 MGG131077 MQC131077 MZY131077 NJU131077 NTQ131077 ODM131077 ONI131077 OXE131077 PHA131077 PQW131077 QAS131077 QKO131077 QUK131077 REG131077 ROC131077 RXY131077 SHU131077 SRQ131077 TBM131077 TLI131077 TVE131077 UFA131077 UOW131077 UYS131077 VIO131077 VSK131077 WCG131077 WMC131077 WVY131077 Q196613 JM196613 TI196613 ADE196613 ANA196613 AWW196613 BGS196613 BQO196613 CAK196613 CKG196613 CUC196613 DDY196613 DNU196613 DXQ196613 EHM196613 ERI196613 FBE196613 FLA196613 FUW196613 GES196613 GOO196613 GYK196613 HIG196613 HSC196613 IBY196613 ILU196613 IVQ196613 JFM196613 JPI196613 JZE196613 KJA196613 KSW196613 LCS196613 LMO196613 LWK196613 MGG196613 MQC196613 MZY196613 NJU196613 NTQ196613 ODM196613 ONI196613 OXE196613 PHA196613 PQW196613 QAS196613 QKO196613 QUK196613 REG196613 ROC196613 RXY196613 SHU196613 SRQ196613 TBM196613 TLI196613 TVE196613 UFA196613 UOW196613 UYS196613 VIO196613 VSK196613 WCG196613 WMC196613 WVY196613 Q262149 JM262149 TI262149 ADE262149 ANA262149 AWW262149 BGS262149 BQO262149 CAK262149 CKG262149 CUC262149 DDY262149 DNU262149 DXQ262149 EHM262149 ERI262149 FBE262149 FLA262149 FUW262149 GES262149 GOO262149 GYK262149 HIG262149 HSC262149 IBY262149 ILU262149 IVQ262149 JFM262149 JPI262149 JZE262149 KJA262149 KSW262149 LCS262149 LMO262149 LWK262149 MGG262149 MQC262149 MZY262149 NJU262149 NTQ262149 ODM262149 ONI262149 OXE262149 PHA262149 PQW262149 QAS262149 QKO262149 QUK262149 REG262149 ROC262149 RXY262149 SHU262149 SRQ262149 TBM262149 TLI262149 TVE262149 UFA262149 UOW262149 UYS262149 VIO262149 VSK262149 WCG262149 WMC262149 WVY262149 Q327685 JM327685 TI327685 ADE327685 ANA327685 AWW327685 BGS327685 BQO327685 CAK327685 CKG327685 CUC327685 DDY327685 DNU327685 DXQ327685 EHM327685 ERI327685 FBE327685 FLA327685 FUW327685 GES327685 GOO327685 GYK327685 HIG327685 HSC327685 IBY327685 ILU327685 IVQ327685 JFM327685 JPI327685 JZE327685 KJA327685 KSW327685 LCS327685 LMO327685 LWK327685 MGG327685 MQC327685 MZY327685 NJU327685 NTQ327685 ODM327685 ONI327685 OXE327685 PHA327685 PQW327685 QAS327685 QKO327685 QUK327685 REG327685 ROC327685 RXY327685 SHU327685 SRQ327685 TBM327685 TLI327685 TVE327685 UFA327685 UOW327685 UYS327685 VIO327685 VSK327685 WCG327685 WMC327685 WVY327685 Q393221 JM393221 TI393221 ADE393221 ANA393221 AWW393221 BGS393221 BQO393221 CAK393221 CKG393221 CUC393221 DDY393221 DNU393221 DXQ393221 EHM393221 ERI393221 FBE393221 FLA393221 FUW393221 GES393221 GOO393221 GYK393221 HIG393221 HSC393221 IBY393221 ILU393221 IVQ393221 JFM393221 JPI393221 JZE393221 KJA393221 KSW393221 LCS393221 LMO393221 LWK393221 MGG393221 MQC393221 MZY393221 NJU393221 NTQ393221 ODM393221 ONI393221 OXE393221 PHA393221 PQW393221 QAS393221 QKO393221 QUK393221 REG393221 ROC393221 RXY393221 SHU393221 SRQ393221 TBM393221 TLI393221 TVE393221 UFA393221 UOW393221 UYS393221 VIO393221 VSK393221 WCG393221 WMC393221 WVY393221 Q458757 JM458757 TI458757 ADE458757 ANA458757 AWW458757 BGS458757 BQO458757 CAK458757 CKG458757 CUC458757 DDY458757 DNU458757 DXQ458757 EHM458757 ERI458757 FBE458757 FLA458757 FUW458757 GES458757 GOO458757 GYK458757 HIG458757 HSC458757 IBY458757 ILU458757 IVQ458757 JFM458757 JPI458757 JZE458757 KJA458757 KSW458757 LCS458757 LMO458757 LWK458757 MGG458757 MQC458757 MZY458757 NJU458757 NTQ458757 ODM458757 ONI458757 OXE458757 PHA458757 PQW458757 QAS458757 QKO458757 QUK458757 REG458757 ROC458757 RXY458757 SHU458757 SRQ458757 TBM458757 TLI458757 TVE458757 UFA458757 UOW458757 UYS458757 VIO458757 VSK458757 WCG458757 WMC458757 WVY458757 Q524293 JM524293 TI524293 ADE524293 ANA524293 AWW524293 BGS524293 BQO524293 CAK524293 CKG524293 CUC524293 DDY524293 DNU524293 DXQ524293 EHM524293 ERI524293 FBE524293 FLA524293 FUW524293 GES524293 GOO524293 GYK524293 HIG524293 HSC524293 IBY524293 ILU524293 IVQ524293 JFM524293 JPI524293 JZE524293 KJA524293 KSW524293 LCS524293 LMO524293 LWK524293 MGG524293 MQC524293 MZY524293 NJU524293 NTQ524293 ODM524293 ONI524293 OXE524293 PHA524293 PQW524293 QAS524293 QKO524293 QUK524293 REG524293 ROC524293 RXY524293 SHU524293 SRQ524293 TBM524293 TLI524293 TVE524293 UFA524293 UOW524293 UYS524293 VIO524293 VSK524293 WCG524293 WMC524293 WVY524293 Q589829 JM589829 TI589829 ADE589829 ANA589829 AWW589829 BGS589829 BQO589829 CAK589829 CKG589829 CUC589829 DDY589829 DNU589829 DXQ589829 EHM589829 ERI589829 FBE589829 FLA589829 FUW589829 GES589829 GOO589829 GYK589829 HIG589829 HSC589829 IBY589829 ILU589829 IVQ589829 JFM589829 JPI589829 JZE589829 KJA589829 KSW589829 LCS589829 LMO589829 LWK589829 MGG589829 MQC589829 MZY589829 NJU589829 NTQ589829 ODM589829 ONI589829 OXE589829 PHA589829 PQW589829 QAS589829 QKO589829 QUK589829 REG589829 ROC589829 RXY589829 SHU589829 SRQ589829 TBM589829 TLI589829 TVE589829 UFA589829 UOW589829 UYS589829 VIO589829 VSK589829 WCG589829 WMC589829 WVY589829 Q655365 JM655365 TI655365 ADE655365 ANA655365 AWW655365 BGS655365 BQO655365 CAK655365 CKG655365 CUC655365 DDY655365 DNU655365 DXQ655365 EHM655365 ERI655365 FBE655365 FLA655365 FUW655365 GES655365 GOO655365 GYK655365 HIG655365 HSC655365 IBY655365 ILU655365 IVQ655365 JFM655365 JPI655365 JZE655365 KJA655365 KSW655365 LCS655365 LMO655365 LWK655365 MGG655365 MQC655365 MZY655365 NJU655365 NTQ655365 ODM655365 ONI655365 OXE655365 PHA655365 PQW655365 QAS655365 QKO655365 QUK655365 REG655365 ROC655365 RXY655365 SHU655365 SRQ655365 TBM655365 TLI655365 TVE655365 UFA655365 UOW655365 UYS655365 VIO655365 VSK655365 WCG655365 WMC655365 WVY655365 Q720901 JM720901 TI720901 ADE720901 ANA720901 AWW720901 BGS720901 BQO720901 CAK720901 CKG720901 CUC720901 DDY720901 DNU720901 DXQ720901 EHM720901 ERI720901 FBE720901 FLA720901 FUW720901 GES720901 GOO720901 GYK720901 HIG720901 HSC720901 IBY720901 ILU720901 IVQ720901 JFM720901 JPI720901 JZE720901 KJA720901 KSW720901 LCS720901 LMO720901 LWK720901 MGG720901 MQC720901 MZY720901 NJU720901 NTQ720901 ODM720901 ONI720901 OXE720901 PHA720901 PQW720901 QAS720901 QKO720901 QUK720901 REG720901 ROC720901 RXY720901 SHU720901 SRQ720901 TBM720901 TLI720901 TVE720901 UFA720901 UOW720901 UYS720901 VIO720901 VSK720901 WCG720901 WMC720901 WVY720901 Q786437 JM786437 TI786437 ADE786437 ANA786437 AWW786437 BGS786437 BQO786437 CAK786437 CKG786437 CUC786437 DDY786437 DNU786437 DXQ786437 EHM786437 ERI786437 FBE786437 FLA786437 FUW786437 GES786437 GOO786437 GYK786437 HIG786437 HSC786437 IBY786437 ILU786437 IVQ786437 JFM786437 JPI786437 JZE786437 KJA786437 KSW786437 LCS786437 LMO786437 LWK786437 MGG786437 MQC786437 MZY786437 NJU786437 NTQ786437 ODM786437 ONI786437 OXE786437 PHA786437 PQW786437 QAS786437 QKO786437 QUK786437 REG786437 ROC786437 RXY786437 SHU786437 SRQ786437 TBM786437 TLI786437 TVE786437 UFA786437 UOW786437 UYS786437 VIO786437 VSK786437 WCG786437 WMC786437 WVY786437 Q851973 JM851973 TI851973 ADE851973 ANA851973 AWW851973 BGS851973 BQO851973 CAK851973 CKG851973 CUC851973 DDY851973 DNU851973 DXQ851973 EHM851973 ERI851973 FBE851973 FLA851973 FUW851973 GES851973 GOO851973 GYK851973 HIG851973 HSC851973 IBY851973 ILU851973 IVQ851973 JFM851973 JPI851973 JZE851973 KJA851973 KSW851973 LCS851973 LMO851973 LWK851973 MGG851973 MQC851973 MZY851973 NJU851973 NTQ851973 ODM851973 ONI851973 OXE851973 PHA851973 PQW851973 QAS851973 QKO851973 QUK851973 REG851973 ROC851973 RXY851973 SHU851973 SRQ851973 TBM851973 TLI851973 TVE851973 UFA851973 UOW851973 UYS851973 VIO851973 VSK851973 WCG851973 WMC851973 WVY851973 Q917509 JM917509 TI917509 ADE917509 ANA917509 AWW917509 BGS917509 BQO917509 CAK917509 CKG917509 CUC917509 DDY917509 DNU917509 DXQ917509 EHM917509 ERI917509 FBE917509 FLA917509 FUW917509 GES917509 GOO917509 GYK917509 HIG917509 HSC917509 IBY917509 ILU917509 IVQ917509 JFM917509 JPI917509 JZE917509 KJA917509 KSW917509 LCS917509 LMO917509 LWK917509 MGG917509 MQC917509 MZY917509 NJU917509 NTQ917509 ODM917509 ONI917509 OXE917509 PHA917509 PQW917509 QAS917509 QKO917509 QUK917509 REG917509 ROC917509 RXY917509 SHU917509 SRQ917509 TBM917509 TLI917509 TVE917509 UFA917509 UOW917509 UYS917509 VIO917509 VSK917509 WCG917509 WMC917509 WVY917509 Q983045 JM983045 TI983045 ADE983045 ANA983045 AWW983045 BGS983045 BQO983045 CAK983045 CKG983045 CUC983045 DDY983045 DNU983045 DXQ983045 EHM983045 ERI983045 FBE983045 FLA983045 FUW983045 GES983045 GOO983045 GYK983045 HIG983045 HSC983045 IBY983045 ILU983045 IVQ983045 JFM983045 JPI983045 JZE983045 KJA983045 KSW983045 LCS983045 LMO983045 LWK983045 MGG983045 MQC983045 MZY983045 NJU983045 NTQ983045 ODM983045 ONI983045 OXE983045 PHA983045 PQW983045 QAS983045 QKO983045 QUK983045 REG983045 ROC983045 RXY983045 SHU983045 SRQ983045 TBM983045 TLI983045 TVE983045 UFA983045 UOW983045 UYS983045 VIO983045 VSK983045 WCG983045 WMC983045 WVY983045 X35:X37 JT35:JT37 TP35:TP37 ADL35:ADL37 ANH35:ANH37 AXD35:AXD37 BGZ35:BGZ37 BQV35:BQV37 CAR35:CAR37 CKN35:CKN37 CUJ35:CUJ37 DEF35:DEF37 DOB35:DOB37 DXX35:DXX37 EHT35:EHT37 ERP35:ERP37 FBL35:FBL37 FLH35:FLH37 FVD35:FVD37 GEZ35:GEZ37 GOV35:GOV37 GYR35:GYR37 HIN35:HIN37 HSJ35:HSJ37 ICF35:ICF37 IMB35:IMB37 IVX35:IVX37 JFT35:JFT37 JPP35:JPP37 JZL35:JZL37 KJH35:KJH37 KTD35:KTD37 LCZ35:LCZ37 LMV35:LMV37 LWR35:LWR37 MGN35:MGN37 MQJ35:MQJ37 NAF35:NAF37 NKB35:NKB37 NTX35:NTX37 ODT35:ODT37 ONP35:ONP37 OXL35:OXL37 PHH35:PHH37 PRD35:PRD37 QAZ35:QAZ37 QKV35:QKV37 QUR35:QUR37 REN35:REN37 ROJ35:ROJ37 RYF35:RYF37 SIB35:SIB37 SRX35:SRX37 TBT35:TBT37 TLP35:TLP37 TVL35:TVL37 UFH35:UFH37 UPD35:UPD37 UYZ35:UYZ37 VIV35:VIV37 VSR35:VSR37 WCN35:WCN37 WMJ35:WMJ37 WWF35:WWF37 X65569:X65571 JT65569:JT65571 TP65569:TP65571 ADL65569:ADL65571 ANH65569:ANH65571 AXD65569:AXD65571 BGZ65569:BGZ65571 BQV65569:BQV65571 CAR65569:CAR65571 CKN65569:CKN65571 CUJ65569:CUJ65571 DEF65569:DEF65571 DOB65569:DOB65571 DXX65569:DXX65571 EHT65569:EHT65571 ERP65569:ERP65571 FBL65569:FBL65571 FLH65569:FLH65571 FVD65569:FVD65571 GEZ65569:GEZ65571 GOV65569:GOV65571 GYR65569:GYR65571 HIN65569:HIN65571 HSJ65569:HSJ65571 ICF65569:ICF65571 IMB65569:IMB65571 IVX65569:IVX65571 JFT65569:JFT65571 JPP65569:JPP65571 JZL65569:JZL65571 KJH65569:KJH65571 KTD65569:KTD65571 LCZ65569:LCZ65571 LMV65569:LMV65571 LWR65569:LWR65571 MGN65569:MGN65571 MQJ65569:MQJ65571 NAF65569:NAF65571 NKB65569:NKB65571 NTX65569:NTX65571 ODT65569:ODT65571 ONP65569:ONP65571 OXL65569:OXL65571 PHH65569:PHH65571 PRD65569:PRD65571 QAZ65569:QAZ65571 QKV65569:QKV65571 QUR65569:QUR65571 REN65569:REN65571 ROJ65569:ROJ65571 RYF65569:RYF65571 SIB65569:SIB65571 SRX65569:SRX65571 TBT65569:TBT65571 TLP65569:TLP65571 TVL65569:TVL65571 UFH65569:UFH65571 UPD65569:UPD65571 UYZ65569:UYZ65571 VIV65569:VIV65571 VSR65569:VSR65571 WCN65569:WCN65571 WMJ65569:WMJ65571 WWF65569:WWF65571 X131105:X131107 JT131105:JT131107 TP131105:TP131107 ADL131105:ADL131107 ANH131105:ANH131107 AXD131105:AXD131107 BGZ131105:BGZ131107 BQV131105:BQV131107 CAR131105:CAR131107 CKN131105:CKN131107 CUJ131105:CUJ131107 DEF131105:DEF131107 DOB131105:DOB131107 DXX131105:DXX131107 EHT131105:EHT131107 ERP131105:ERP131107 FBL131105:FBL131107 FLH131105:FLH131107 FVD131105:FVD131107 GEZ131105:GEZ131107 GOV131105:GOV131107 GYR131105:GYR131107 HIN131105:HIN131107 HSJ131105:HSJ131107 ICF131105:ICF131107 IMB131105:IMB131107 IVX131105:IVX131107 JFT131105:JFT131107 JPP131105:JPP131107 JZL131105:JZL131107 KJH131105:KJH131107 KTD131105:KTD131107 LCZ131105:LCZ131107 LMV131105:LMV131107 LWR131105:LWR131107 MGN131105:MGN131107 MQJ131105:MQJ131107 NAF131105:NAF131107 NKB131105:NKB131107 NTX131105:NTX131107 ODT131105:ODT131107 ONP131105:ONP131107 OXL131105:OXL131107 PHH131105:PHH131107 PRD131105:PRD131107 QAZ131105:QAZ131107 QKV131105:QKV131107 QUR131105:QUR131107 REN131105:REN131107 ROJ131105:ROJ131107 RYF131105:RYF131107 SIB131105:SIB131107 SRX131105:SRX131107 TBT131105:TBT131107 TLP131105:TLP131107 TVL131105:TVL131107 UFH131105:UFH131107 UPD131105:UPD131107 UYZ131105:UYZ131107 VIV131105:VIV131107 VSR131105:VSR131107 WCN131105:WCN131107 WMJ131105:WMJ131107 WWF131105:WWF131107 X196641:X196643 JT196641:JT196643 TP196641:TP196643 ADL196641:ADL196643 ANH196641:ANH196643 AXD196641:AXD196643 BGZ196641:BGZ196643 BQV196641:BQV196643 CAR196641:CAR196643 CKN196641:CKN196643 CUJ196641:CUJ196643 DEF196641:DEF196643 DOB196641:DOB196643 DXX196641:DXX196643 EHT196641:EHT196643 ERP196641:ERP196643 FBL196641:FBL196643 FLH196641:FLH196643 FVD196641:FVD196643 GEZ196641:GEZ196643 GOV196641:GOV196643 GYR196641:GYR196643 HIN196641:HIN196643 HSJ196641:HSJ196643 ICF196641:ICF196643 IMB196641:IMB196643 IVX196641:IVX196643 JFT196641:JFT196643 JPP196641:JPP196643 JZL196641:JZL196643 KJH196641:KJH196643 KTD196641:KTD196643 LCZ196641:LCZ196643 LMV196641:LMV196643 LWR196641:LWR196643 MGN196641:MGN196643 MQJ196641:MQJ196643 NAF196641:NAF196643 NKB196641:NKB196643 NTX196641:NTX196643 ODT196641:ODT196643 ONP196641:ONP196643 OXL196641:OXL196643 PHH196641:PHH196643 PRD196641:PRD196643 QAZ196641:QAZ196643 QKV196641:QKV196643 QUR196641:QUR196643 REN196641:REN196643 ROJ196641:ROJ196643 RYF196641:RYF196643 SIB196641:SIB196643 SRX196641:SRX196643 TBT196641:TBT196643 TLP196641:TLP196643 TVL196641:TVL196643 UFH196641:UFH196643 UPD196641:UPD196643 UYZ196641:UYZ196643 VIV196641:VIV196643 VSR196641:VSR196643 WCN196641:WCN196643 WMJ196641:WMJ196643 WWF196641:WWF196643 X262177:X262179 JT262177:JT262179 TP262177:TP262179 ADL262177:ADL262179 ANH262177:ANH262179 AXD262177:AXD262179 BGZ262177:BGZ262179 BQV262177:BQV262179 CAR262177:CAR262179 CKN262177:CKN262179 CUJ262177:CUJ262179 DEF262177:DEF262179 DOB262177:DOB262179 DXX262177:DXX262179 EHT262177:EHT262179 ERP262177:ERP262179 FBL262177:FBL262179 FLH262177:FLH262179 FVD262177:FVD262179 GEZ262177:GEZ262179 GOV262177:GOV262179 GYR262177:GYR262179 HIN262177:HIN262179 HSJ262177:HSJ262179 ICF262177:ICF262179 IMB262177:IMB262179 IVX262177:IVX262179 JFT262177:JFT262179 JPP262177:JPP262179 JZL262177:JZL262179 KJH262177:KJH262179 KTD262177:KTD262179 LCZ262177:LCZ262179 LMV262177:LMV262179 LWR262177:LWR262179 MGN262177:MGN262179 MQJ262177:MQJ262179 NAF262177:NAF262179 NKB262177:NKB262179 NTX262177:NTX262179 ODT262177:ODT262179 ONP262177:ONP262179 OXL262177:OXL262179 PHH262177:PHH262179 PRD262177:PRD262179 QAZ262177:QAZ262179 QKV262177:QKV262179 QUR262177:QUR262179 REN262177:REN262179 ROJ262177:ROJ262179 RYF262177:RYF262179 SIB262177:SIB262179 SRX262177:SRX262179 TBT262177:TBT262179 TLP262177:TLP262179 TVL262177:TVL262179 UFH262177:UFH262179 UPD262177:UPD262179 UYZ262177:UYZ262179 VIV262177:VIV262179 VSR262177:VSR262179 WCN262177:WCN262179 WMJ262177:WMJ262179 WWF262177:WWF262179 X327713:X327715 JT327713:JT327715 TP327713:TP327715 ADL327713:ADL327715 ANH327713:ANH327715 AXD327713:AXD327715 BGZ327713:BGZ327715 BQV327713:BQV327715 CAR327713:CAR327715 CKN327713:CKN327715 CUJ327713:CUJ327715 DEF327713:DEF327715 DOB327713:DOB327715 DXX327713:DXX327715 EHT327713:EHT327715 ERP327713:ERP327715 FBL327713:FBL327715 FLH327713:FLH327715 FVD327713:FVD327715 GEZ327713:GEZ327715 GOV327713:GOV327715 GYR327713:GYR327715 HIN327713:HIN327715 HSJ327713:HSJ327715 ICF327713:ICF327715 IMB327713:IMB327715 IVX327713:IVX327715 JFT327713:JFT327715 JPP327713:JPP327715 JZL327713:JZL327715 KJH327713:KJH327715 KTD327713:KTD327715 LCZ327713:LCZ327715 LMV327713:LMV327715 LWR327713:LWR327715 MGN327713:MGN327715 MQJ327713:MQJ327715 NAF327713:NAF327715 NKB327713:NKB327715 NTX327713:NTX327715 ODT327713:ODT327715 ONP327713:ONP327715 OXL327713:OXL327715 PHH327713:PHH327715 PRD327713:PRD327715 QAZ327713:QAZ327715 QKV327713:QKV327715 QUR327713:QUR327715 REN327713:REN327715 ROJ327713:ROJ327715 RYF327713:RYF327715 SIB327713:SIB327715 SRX327713:SRX327715 TBT327713:TBT327715 TLP327713:TLP327715 TVL327713:TVL327715 UFH327713:UFH327715 UPD327713:UPD327715 UYZ327713:UYZ327715 VIV327713:VIV327715 VSR327713:VSR327715 WCN327713:WCN327715 WMJ327713:WMJ327715 WWF327713:WWF327715 X393249:X393251 JT393249:JT393251 TP393249:TP393251 ADL393249:ADL393251 ANH393249:ANH393251 AXD393249:AXD393251 BGZ393249:BGZ393251 BQV393249:BQV393251 CAR393249:CAR393251 CKN393249:CKN393251 CUJ393249:CUJ393251 DEF393249:DEF393251 DOB393249:DOB393251 DXX393249:DXX393251 EHT393249:EHT393251 ERP393249:ERP393251 FBL393249:FBL393251 FLH393249:FLH393251 FVD393249:FVD393251 GEZ393249:GEZ393251 GOV393249:GOV393251 GYR393249:GYR393251 HIN393249:HIN393251 HSJ393249:HSJ393251 ICF393249:ICF393251 IMB393249:IMB393251 IVX393249:IVX393251 JFT393249:JFT393251 JPP393249:JPP393251 JZL393249:JZL393251 KJH393249:KJH393251 KTD393249:KTD393251 LCZ393249:LCZ393251 LMV393249:LMV393251 LWR393249:LWR393251 MGN393249:MGN393251 MQJ393249:MQJ393251 NAF393249:NAF393251 NKB393249:NKB393251 NTX393249:NTX393251 ODT393249:ODT393251 ONP393249:ONP393251 OXL393249:OXL393251 PHH393249:PHH393251 PRD393249:PRD393251 QAZ393249:QAZ393251 QKV393249:QKV393251 QUR393249:QUR393251 REN393249:REN393251 ROJ393249:ROJ393251 RYF393249:RYF393251 SIB393249:SIB393251 SRX393249:SRX393251 TBT393249:TBT393251 TLP393249:TLP393251 TVL393249:TVL393251 UFH393249:UFH393251 UPD393249:UPD393251 UYZ393249:UYZ393251 VIV393249:VIV393251 VSR393249:VSR393251 WCN393249:WCN393251 WMJ393249:WMJ393251 WWF393249:WWF393251 X458785:X458787 JT458785:JT458787 TP458785:TP458787 ADL458785:ADL458787 ANH458785:ANH458787 AXD458785:AXD458787 BGZ458785:BGZ458787 BQV458785:BQV458787 CAR458785:CAR458787 CKN458785:CKN458787 CUJ458785:CUJ458787 DEF458785:DEF458787 DOB458785:DOB458787 DXX458785:DXX458787 EHT458785:EHT458787 ERP458785:ERP458787 FBL458785:FBL458787 FLH458785:FLH458787 FVD458785:FVD458787 GEZ458785:GEZ458787 GOV458785:GOV458787 GYR458785:GYR458787 HIN458785:HIN458787 HSJ458785:HSJ458787 ICF458785:ICF458787 IMB458785:IMB458787 IVX458785:IVX458787 JFT458785:JFT458787 JPP458785:JPP458787 JZL458785:JZL458787 KJH458785:KJH458787 KTD458785:KTD458787 LCZ458785:LCZ458787 LMV458785:LMV458787 LWR458785:LWR458787 MGN458785:MGN458787 MQJ458785:MQJ458787 NAF458785:NAF458787 NKB458785:NKB458787 NTX458785:NTX458787 ODT458785:ODT458787 ONP458785:ONP458787 OXL458785:OXL458787 PHH458785:PHH458787 PRD458785:PRD458787 QAZ458785:QAZ458787 QKV458785:QKV458787 QUR458785:QUR458787 REN458785:REN458787 ROJ458785:ROJ458787 RYF458785:RYF458787 SIB458785:SIB458787 SRX458785:SRX458787 TBT458785:TBT458787 TLP458785:TLP458787 TVL458785:TVL458787 UFH458785:UFH458787 UPD458785:UPD458787 UYZ458785:UYZ458787 VIV458785:VIV458787 VSR458785:VSR458787 WCN458785:WCN458787 WMJ458785:WMJ458787 WWF458785:WWF458787 X524321:X524323 JT524321:JT524323 TP524321:TP524323 ADL524321:ADL524323 ANH524321:ANH524323 AXD524321:AXD524323 BGZ524321:BGZ524323 BQV524321:BQV524323 CAR524321:CAR524323 CKN524321:CKN524323 CUJ524321:CUJ524323 DEF524321:DEF524323 DOB524321:DOB524323 DXX524321:DXX524323 EHT524321:EHT524323 ERP524321:ERP524323 FBL524321:FBL524323 FLH524321:FLH524323 FVD524321:FVD524323 GEZ524321:GEZ524323 GOV524321:GOV524323 GYR524321:GYR524323 HIN524321:HIN524323 HSJ524321:HSJ524323 ICF524321:ICF524323 IMB524321:IMB524323 IVX524321:IVX524323 JFT524321:JFT524323 JPP524321:JPP524323 JZL524321:JZL524323 KJH524321:KJH524323 KTD524321:KTD524323 LCZ524321:LCZ524323 LMV524321:LMV524323 LWR524321:LWR524323 MGN524321:MGN524323 MQJ524321:MQJ524323 NAF524321:NAF524323 NKB524321:NKB524323 NTX524321:NTX524323 ODT524321:ODT524323 ONP524321:ONP524323 OXL524321:OXL524323 PHH524321:PHH524323 PRD524321:PRD524323 QAZ524321:QAZ524323 QKV524321:QKV524323 QUR524321:QUR524323 REN524321:REN524323 ROJ524321:ROJ524323 RYF524321:RYF524323 SIB524321:SIB524323 SRX524321:SRX524323 TBT524321:TBT524323 TLP524321:TLP524323 TVL524321:TVL524323 UFH524321:UFH524323 UPD524321:UPD524323 UYZ524321:UYZ524323 VIV524321:VIV524323 VSR524321:VSR524323 WCN524321:WCN524323 WMJ524321:WMJ524323 WWF524321:WWF524323 X589857:X589859 JT589857:JT589859 TP589857:TP589859 ADL589857:ADL589859 ANH589857:ANH589859 AXD589857:AXD589859 BGZ589857:BGZ589859 BQV589857:BQV589859 CAR589857:CAR589859 CKN589857:CKN589859 CUJ589857:CUJ589859 DEF589857:DEF589859 DOB589857:DOB589859 DXX589857:DXX589859 EHT589857:EHT589859 ERP589857:ERP589859 FBL589857:FBL589859 FLH589857:FLH589859 FVD589857:FVD589859 GEZ589857:GEZ589859 GOV589857:GOV589859 GYR589857:GYR589859 HIN589857:HIN589859 HSJ589857:HSJ589859 ICF589857:ICF589859 IMB589857:IMB589859 IVX589857:IVX589859 JFT589857:JFT589859 JPP589857:JPP589859 JZL589857:JZL589859 KJH589857:KJH589859 KTD589857:KTD589859 LCZ589857:LCZ589859 LMV589857:LMV589859 LWR589857:LWR589859 MGN589857:MGN589859 MQJ589857:MQJ589859 NAF589857:NAF589859 NKB589857:NKB589859 NTX589857:NTX589859 ODT589857:ODT589859 ONP589857:ONP589859 OXL589857:OXL589859 PHH589857:PHH589859 PRD589857:PRD589859 QAZ589857:QAZ589859 QKV589857:QKV589859 QUR589857:QUR589859 REN589857:REN589859 ROJ589857:ROJ589859 RYF589857:RYF589859 SIB589857:SIB589859 SRX589857:SRX589859 TBT589857:TBT589859 TLP589857:TLP589859 TVL589857:TVL589859 UFH589857:UFH589859 UPD589857:UPD589859 UYZ589857:UYZ589859 VIV589857:VIV589859 VSR589857:VSR589859 WCN589857:WCN589859 WMJ589857:WMJ589859 WWF589857:WWF589859 X655393:X655395 JT655393:JT655395 TP655393:TP655395 ADL655393:ADL655395 ANH655393:ANH655395 AXD655393:AXD655395 BGZ655393:BGZ655395 BQV655393:BQV655395 CAR655393:CAR655395 CKN655393:CKN655395 CUJ655393:CUJ655395 DEF655393:DEF655395 DOB655393:DOB655395 DXX655393:DXX655395 EHT655393:EHT655395 ERP655393:ERP655395 FBL655393:FBL655395 FLH655393:FLH655395 FVD655393:FVD655395 GEZ655393:GEZ655395 GOV655393:GOV655395 GYR655393:GYR655395 HIN655393:HIN655395 HSJ655393:HSJ655395 ICF655393:ICF655395 IMB655393:IMB655395 IVX655393:IVX655395 JFT655393:JFT655395 JPP655393:JPP655395 JZL655393:JZL655395 KJH655393:KJH655395 KTD655393:KTD655395 LCZ655393:LCZ655395 LMV655393:LMV655395 LWR655393:LWR655395 MGN655393:MGN655395 MQJ655393:MQJ655395 NAF655393:NAF655395 NKB655393:NKB655395 NTX655393:NTX655395 ODT655393:ODT655395 ONP655393:ONP655395 OXL655393:OXL655395 PHH655393:PHH655395 PRD655393:PRD655395 QAZ655393:QAZ655395 QKV655393:QKV655395 QUR655393:QUR655395 REN655393:REN655395 ROJ655393:ROJ655395 RYF655393:RYF655395 SIB655393:SIB655395 SRX655393:SRX655395 TBT655393:TBT655395 TLP655393:TLP655395 TVL655393:TVL655395 UFH655393:UFH655395 UPD655393:UPD655395 UYZ655393:UYZ655395 VIV655393:VIV655395 VSR655393:VSR655395 WCN655393:WCN655395 WMJ655393:WMJ655395 WWF655393:WWF655395 X720929:X720931 JT720929:JT720931 TP720929:TP720931 ADL720929:ADL720931 ANH720929:ANH720931 AXD720929:AXD720931 BGZ720929:BGZ720931 BQV720929:BQV720931 CAR720929:CAR720931 CKN720929:CKN720931 CUJ720929:CUJ720931 DEF720929:DEF720931 DOB720929:DOB720931 DXX720929:DXX720931 EHT720929:EHT720931 ERP720929:ERP720931 FBL720929:FBL720931 FLH720929:FLH720931 FVD720929:FVD720931 GEZ720929:GEZ720931 GOV720929:GOV720931 GYR720929:GYR720931 HIN720929:HIN720931 HSJ720929:HSJ720931 ICF720929:ICF720931 IMB720929:IMB720931 IVX720929:IVX720931 JFT720929:JFT720931 JPP720929:JPP720931 JZL720929:JZL720931 KJH720929:KJH720931 KTD720929:KTD720931 LCZ720929:LCZ720931 LMV720929:LMV720931 LWR720929:LWR720931 MGN720929:MGN720931 MQJ720929:MQJ720931 NAF720929:NAF720931 NKB720929:NKB720931 NTX720929:NTX720931 ODT720929:ODT720931 ONP720929:ONP720931 OXL720929:OXL720931 PHH720929:PHH720931 PRD720929:PRD720931 QAZ720929:QAZ720931 QKV720929:QKV720931 QUR720929:QUR720931 REN720929:REN720931 ROJ720929:ROJ720931 RYF720929:RYF720931 SIB720929:SIB720931 SRX720929:SRX720931 TBT720929:TBT720931 TLP720929:TLP720931 TVL720929:TVL720931 UFH720929:UFH720931 UPD720929:UPD720931 UYZ720929:UYZ720931 VIV720929:VIV720931 VSR720929:VSR720931 WCN720929:WCN720931 WMJ720929:WMJ720931 WWF720929:WWF720931 X786465:X786467 JT786465:JT786467 TP786465:TP786467 ADL786465:ADL786467 ANH786465:ANH786467 AXD786465:AXD786467 BGZ786465:BGZ786467 BQV786465:BQV786467 CAR786465:CAR786467 CKN786465:CKN786467 CUJ786465:CUJ786467 DEF786465:DEF786467 DOB786465:DOB786467 DXX786465:DXX786467 EHT786465:EHT786467 ERP786465:ERP786467 FBL786465:FBL786467 FLH786465:FLH786467 FVD786465:FVD786467 GEZ786465:GEZ786467 GOV786465:GOV786467 GYR786465:GYR786467 HIN786465:HIN786467 HSJ786465:HSJ786467 ICF786465:ICF786467 IMB786465:IMB786467 IVX786465:IVX786467 JFT786465:JFT786467 JPP786465:JPP786467 JZL786465:JZL786467 KJH786465:KJH786467 KTD786465:KTD786467 LCZ786465:LCZ786467 LMV786465:LMV786467 LWR786465:LWR786467 MGN786465:MGN786467 MQJ786465:MQJ786467 NAF786465:NAF786467 NKB786465:NKB786467 NTX786465:NTX786467 ODT786465:ODT786467 ONP786465:ONP786467 OXL786465:OXL786467 PHH786465:PHH786467 PRD786465:PRD786467 QAZ786465:QAZ786467 QKV786465:QKV786467 QUR786465:QUR786467 REN786465:REN786467 ROJ786465:ROJ786467 RYF786465:RYF786467 SIB786465:SIB786467 SRX786465:SRX786467 TBT786465:TBT786467 TLP786465:TLP786467 TVL786465:TVL786467 UFH786465:UFH786467 UPD786465:UPD786467 UYZ786465:UYZ786467 VIV786465:VIV786467 VSR786465:VSR786467 WCN786465:WCN786467 WMJ786465:WMJ786467 WWF786465:WWF786467 X852001:X852003 JT852001:JT852003 TP852001:TP852003 ADL852001:ADL852003 ANH852001:ANH852003 AXD852001:AXD852003 BGZ852001:BGZ852003 BQV852001:BQV852003 CAR852001:CAR852003 CKN852001:CKN852003 CUJ852001:CUJ852003 DEF852001:DEF852003 DOB852001:DOB852003 DXX852001:DXX852003 EHT852001:EHT852003 ERP852001:ERP852003 FBL852001:FBL852003 FLH852001:FLH852003 FVD852001:FVD852003 GEZ852001:GEZ852003 GOV852001:GOV852003 GYR852001:GYR852003 HIN852001:HIN852003 HSJ852001:HSJ852003 ICF852001:ICF852003 IMB852001:IMB852003 IVX852001:IVX852003 JFT852001:JFT852003 JPP852001:JPP852003 JZL852001:JZL852003 KJH852001:KJH852003 KTD852001:KTD852003 LCZ852001:LCZ852003 LMV852001:LMV852003 LWR852001:LWR852003 MGN852001:MGN852003 MQJ852001:MQJ852003 NAF852001:NAF852003 NKB852001:NKB852003 NTX852001:NTX852003 ODT852001:ODT852003 ONP852001:ONP852003 OXL852001:OXL852003 PHH852001:PHH852003 PRD852001:PRD852003 QAZ852001:QAZ852003 QKV852001:QKV852003 QUR852001:QUR852003 REN852001:REN852003 ROJ852001:ROJ852003 RYF852001:RYF852003 SIB852001:SIB852003 SRX852001:SRX852003 TBT852001:TBT852003 TLP852001:TLP852003 TVL852001:TVL852003 UFH852001:UFH852003 UPD852001:UPD852003 UYZ852001:UYZ852003 VIV852001:VIV852003 VSR852001:VSR852003 WCN852001:WCN852003 WMJ852001:WMJ852003 WWF852001:WWF852003 X917537:X917539 JT917537:JT917539 TP917537:TP917539 ADL917537:ADL917539 ANH917537:ANH917539 AXD917537:AXD917539 BGZ917537:BGZ917539 BQV917537:BQV917539 CAR917537:CAR917539 CKN917537:CKN917539 CUJ917537:CUJ917539 DEF917537:DEF917539 DOB917537:DOB917539 DXX917537:DXX917539 EHT917537:EHT917539 ERP917537:ERP917539 FBL917537:FBL917539 FLH917537:FLH917539 FVD917537:FVD917539 GEZ917537:GEZ917539 GOV917537:GOV917539 GYR917537:GYR917539 HIN917537:HIN917539 HSJ917537:HSJ917539 ICF917537:ICF917539 IMB917537:IMB917539 IVX917537:IVX917539 JFT917537:JFT917539 JPP917537:JPP917539 JZL917537:JZL917539 KJH917537:KJH917539 KTD917537:KTD917539 LCZ917537:LCZ917539 LMV917537:LMV917539 LWR917537:LWR917539 MGN917537:MGN917539 MQJ917537:MQJ917539 NAF917537:NAF917539 NKB917537:NKB917539 NTX917537:NTX917539 ODT917537:ODT917539 ONP917537:ONP917539 OXL917537:OXL917539 PHH917537:PHH917539 PRD917537:PRD917539 QAZ917537:QAZ917539 QKV917537:QKV917539 QUR917537:QUR917539 REN917537:REN917539 ROJ917537:ROJ917539 RYF917537:RYF917539 SIB917537:SIB917539 SRX917537:SRX917539 TBT917537:TBT917539 TLP917537:TLP917539 TVL917537:TVL917539 UFH917537:UFH917539 UPD917537:UPD917539 UYZ917537:UYZ917539 VIV917537:VIV917539 VSR917537:VSR917539 WCN917537:WCN917539 WMJ917537:WMJ917539 WWF917537:WWF917539 X983073:X983075 JT983073:JT983075 TP983073:TP983075 ADL983073:ADL983075 ANH983073:ANH983075 AXD983073:AXD983075 BGZ983073:BGZ983075 BQV983073:BQV983075 CAR983073:CAR983075 CKN983073:CKN983075 CUJ983073:CUJ983075 DEF983073:DEF983075 DOB983073:DOB983075 DXX983073:DXX983075 EHT983073:EHT983075 ERP983073:ERP983075 FBL983073:FBL983075 FLH983073:FLH983075 FVD983073:FVD983075 GEZ983073:GEZ983075 GOV983073:GOV983075 GYR983073:GYR983075 HIN983073:HIN983075 HSJ983073:HSJ983075 ICF983073:ICF983075 IMB983073:IMB983075 IVX983073:IVX983075 JFT983073:JFT983075 JPP983073:JPP983075 JZL983073:JZL983075 KJH983073:KJH983075 KTD983073:KTD983075 LCZ983073:LCZ983075 LMV983073:LMV983075 LWR983073:LWR983075 MGN983073:MGN983075 MQJ983073:MQJ983075 NAF983073:NAF983075 NKB983073:NKB983075 NTX983073:NTX983075 ODT983073:ODT983075 ONP983073:ONP983075 OXL983073:OXL983075 PHH983073:PHH983075 PRD983073:PRD983075 QAZ983073:QAZ983075 QKV983073:QKV983075 QUR983073:QUR983075 REN983073:REN983075 ROJ983073:ROJ983075 RYF983073:RYF983075 SIB983073:SIB983075 SRX983073:SRX983075 TBT983073:TBT983075 TLP983073:TLP983075 TVL983073:TVL983075 UFH983073:UFH983075 UPD983073:UPD983075 UYZ983073:UYZ983075 VIV983073:VIV983075 VSR983073:VSR983075 WCN983073:WCN983075 WMJ983073:WMJ983075 WWF983073:WWF983075 X22:X25 JT22:JT25 TP22:TP25 ADL22:ADL25 ANH22:ANH25 AXD22:AXD25 BGZ22:BGZ25 BQV22:BQV25 CAR22:CAR25 CKN22:CKN25 CUJ22:CUJ25 DEF22:DEF25 DOB22:DOB25 DXX22:DXX25 EHT22:EHT25 ERP22:ERP25 FBL22:FBL25 FLH22:FLH25 FVD22:FVD25 GEZ22:GEZ25 GOV22:GOV25 GYR22:GYR25 HIN22:HIN25 HSJ22:HSJ25 ICF22:ICF25 IMB22:IMB25 IVX22:IVX25 JFT22:JFT25 JPP22:JPP25 JZL22:JZL25 KJH22:KJH25 KTD22:KTD25 LCZ22:LCZ25 LMV22:LMV25 LWR22:LWR25 MGN22:MGN25 MQJ22:MQJ25 NAF22:NAF25 NKB22:NKB25 NTX22:NTX25 ODT22:ODT25 ONP22:ONP25 OXL22:OXL25 PHH22:PHH25 PRD22:PRD25 QAZ22:QAZ25 QKV22:QKV25 QUR22:QUR25 REN22:REN25 ROJ22:ROJ25 RYF22:RYF25 SIB22:SIB25 SRX22:SRX25 TBT22:TBT25 TLP22:TLP25 TVL22:TVL25 UFH22:UFH25 UPD22:UPD25 UYZ22:UYZ25 VIV22:VIV25 VSR22:VSR25 WCN22:WCN25 WMJ22:WMJ25 WWF22:WWF25 X65556:X65559 JT65556:JT65559 TP65556:TP65559 ADL65556:ADL65559 ANH65556:ANH65559 AXD65556:AXD65559 BGZ65556:BGZ65559 BQV65556:BQV65559 CAR65556:CAR65559 CKN65556:CKN65559 CUJ65556:CUJ65559 DEF65556:DEF65559 DOB65556:DOB65559 DXX65556:DXX65559 EHT65556:EHT65559 ERP65556:ERP65559 FBL65556:FBL65559 FLH65556:FLH65559 FVD65556:FVD65559 GEZ65556:GEZ65559 GOV65556:GOV65559 GYR65556:GYR65559 HIN65556:HIN65559 HSJ65556:HSJ65559 ICF65556:ICF65559 IMB65556:IMB65559 IVX65556:IVX65559 JFT65556:JFT65559 JPP65556:JPP65559 JZL65556:JZL65559 KJH65556:KJH65559 KTD65556:KTD65559 LCZ65556:LCZ65559 LMV65556:LMV65559 LWR65556:LWR65559 MGN65556:MGN65559 MQJ65556:MQJ65559 NAF65556:NAF65559 NKB65556:NKB65559 NTX65556:NTX65559 ODT65556:ODT65559 ONP65556:ONP65559 OXL65556:OXL65559 PHH65556:PHH65559 PRD65556:PRD65559 QAZ65556:QAZ65559 QKV65556:QKV65559 QUR65556:QUR65559 REN65556:REN65559 ROJ65556:ROJ65559 RYF65556:RYF65559 SIB65556:SIB65559 SRX65556:SRX65559 TBT65556:TBT65559 TLP65556:TLP65559 TVL65556:TVL65559 UFH65556:UFH65559 UPD65556:UPD65559 UYZ65556:UYZ65559 VIV65556:VIV65559 VSR65556:VSR65559 WCN65556:WCN65559 WMJ65556:WMJ65559 WWF65556:WWF65559 X131092:X131095 JT131092:JT131095 TP131092:TP131095 ADL131092:ADL131095 ANH131092:ANH131095 AXD131092:AXD131095 BGZ131092:BGZ131095 BQV131092:BQV131095 CAR131092:CAR131095 CKN131092:CKN131095 CUJ131092:CUJ131095 DEF131092:DEF131095 DOB131092:DOB131095 DXX131092:DXX131095 EHT131092:EHT131095 ERP131092:ERP131095 FBL131092:FBL131095 FLH131092:FLH131095 FVD131092:FVD131095 GEZ131092:GEZ131095 GOV131092:GOV131095 GYR131092:GYR131095 HIN131092:HIN131095 HSJ131092:HSJ131095 ICF131092:ICF131095 IMB131092:IMB131095 IVX131092:IVX131095 JFT131092:JFT131095 JPP131092:JPP131095 JZL131092:JZL131095 KJH131092:KJH131095 KTD131092:KTD131095 LCZ131092:LCZ131095 LMV131092:LMV131095 LWR131092:LWR131095 MGN131092:MGN131095 MQJ131092:MQJ131095 NAF131092:NAF131095 NKB131092:NKB131095 NTX131092:NTX131095 ODT131092:ODT131095 ONP131092:ONP131095 OXL131092:OXL131095 PHH131092:PHH131095 PRD131092:PRD131095 QAZ131092:QAZ131095 QKV131092:QKV131095 QUR131092:QUR131095 REN131092:REN131095 ROJ131092:ROJ131095 RYF131092:RYF131095 SIB131092:SIB131095 SRX131092:SRX131095 TBT131092:TBT131095 TLP131092:TLP131095 TVL131092:TVL131095 UFH131092:UFH131095 UPD131092:UPD131095 UYZ131092:UYZ131095 VIV131092:VIV131095 VSR131092:VSR131095 WCN131092:WCN131095 WMJ131092:WMJ131095 WWF131092:WWF131095 X196628:X196631 JT196628:JT196631 TP196628:TP196631 ADL196628:ADL196631 ANH196628:ANH196631 AXD196628:AXD196631 BGZ196628:BGZ196631 BQV196628:BQV196631 CAR196628:CAR196631 CKN196628:CKN196631 CUJ196628:CUJ196631 DEF196628:DEF196631 DOB196628:DOB196631 DXX196628:DXX196631 EHT196628:EHT196631 ERP196628:ERP196631 FBL196628:FBL196631 FLH196628:FLH196631 FVD196628:FVD196631 GEZ196628:GEZ196631 GOV196628:GOV196631 GYR196628:GYR196631 HIN196628:HIN196631 HSJ196628:HSJ196631 ICF196628:ICF196631 IMB196628:IMB196631 IVX196628:IVX196631 JFT196628:JFT196631 JPP196628:JPP196631 JZL196628:JZL196631 KJH196628:KJH196631 KTD196628:KTD196631 LCZ196628:LCZ196631 LMV196628:LMV196631 LWR196628:LWR196631 MGN196628:MGN196631 MQJ196628:MQJ196631 NAF196628:NAF196631 NKB196628:NKB196631 NTX196628:NTX196631 ODT196628:ODT196631 ONP196628:ONP196631 OXL196628:OXL196631 PHH196628:PHH196631 PRD196628:PRD196631 QAZ196628:QAZ196631 QKV196628:QKV196631 QUR196628:QUR196631 REN196628:REN196631 ROJ196628:ROJ196631 RYF196628:RYF196631 SIB196628:SIB196631 SRX196628:SRX196631 TBT196628:TBT196631 TLP196628:TLP196631 TVL196628:TVL196631 UFH196628:UFH196631 UPD196628:UPD196631 UYZ196628:UYZ196631 VIV196628:VIV196631 VSR196628:VSR196631 WCN196628:WCN196631 WMJ196628:WMJ196631 WWF196628:WWF196631 X262164:X262167 JT262164:JT262167 TP262164:TP262167 ADL262164:ADL262167 ANH262164:ANH262167 AXD262164:AXD262167 BGZ262164:BGZ262167 BQV262164:BQV262167 CAR262164:CAR262167 CKN262164:CKN262167 CUJ262164:CUJ262167 DEF262164:DEF262167 DOB262164:DOB262167 DXX262164:DXX262167 EHT262164:EHT262167 ERP262164:ERP262167 FBL262164:FBL262167 FLH262164:FLH262167 FVD262164:FVD262167 GEZ262164:GEZ262167 GOV262164:GOV262167 GYR262164:GYR262167 HIN262164:HIN262167 HSJ262164:HSJ262167 ICF262164:ICF262167 IMB262164:IMB262167 IVX262164:IVX262167 JFT262164:JFT262167 JPP262164:JPP262167 JZL262164:JZL262167 KJH262164:KJH262167 KTD262164:KTD262167 LCZ262164:LCZ262167 LMV262164:LMV262167 LWR262164:LWR262167 MGN262164:MGN262167 MQJ262164:MQJ262167 NAF262164:NAF262167 NKB262164:NKB262167 NTX262164:NTX262167 ODT262164:ODT262167 ONP262164:ONP262167 OXL262164:OXL262167 PHH262164:PHH262167 PRD262164:PRD262167 QAZ262164:QAZ262167 QKV262164:QKV262167 QUR262164:QUR262167 REN262164:REN262167 ROJ262164:ROJ262167 RYF262164:RYF262167 SIB262164:SIB262167 SRX262164:SRX262167 TBT262164:TBT262167 TLP262164:TLP262167 TVL262164:TVL262167 UFH262164:UFH262167 UPD262164:UPD262167 UYZ262164:UYZ262167 VIV262164:VIV262167 VSR262164:VSR262167 WCN262164:WCN262167 WMJ262164:WMJ262167 WWF262164:WWF262167 X327700:X327703 JT327700:JT327703 TP327700:TP327703 ADL327700:ADL327703 ANH327700:ANH327703 AXD327700:AXD327703 BGZ327700:BGZ327703 BQV327700:BQV327703 CAR327700:CAR327703 CKN327700:CKN327703 CUJ327700:CUJ327703 DEF327700:DEF327703 DOB327700:DOB327703 DXX327700:DXX327703 EHT327700:EHT327703 ERP327700:ERP327703 FBL327700:FBL327703 FLH327700:FLH327703 FVD327700:FVD327703 GEZ327700:GEZ327703 GOV327700:GOV327703 GYR327700:GYR327703 HIN327700:HIN327703 HSJ327700:HSJ327703 ICF327700:ICF327703 IMB327700:IMB327703 IVX327700:IVX327703 JFT327700:JFT327703 JPP327700:JPP327703 JZL327700:JZL327703 KJH327700:KJH327703 KTD327700:KTD327703 LCZ327700:LCZ327703 LMV327700:LMV327703 LWR327700:LWR327703 MGN327700:MGN327703 MQJ327700:MQJ327703 NAF327700:NAF327703 NKB327700:NKB327703 NTX327700:NTX327703 ODT327700:ODT327703 ONP327700:ONP327703 OXL327700:OXL327703 PHH327700:PHH327703 PRD327700:PRD327703 QAZ327700:QAZ327703 QKV327700:QKV327703 QUR327700:QUR327703 REN327700:REN327703 ROJ327700:ROJ327703 RYF327700:RYF327703 SIB327700:SIB327703 SRX327700:SRX327703 TBT327700:TBT327703 TLP327700:TLP327703 TVL327700:TVL327703 UFH327700:UFH327703 UPD327700:UPD327703 UYZ327700:UYZ327703 VIV327700:VIV327703 VSR327700:VSR327703 WCN327700:WCN327703 WMJ327700:WMJ327703 WWF327700:WWF327703 X393236:X393239 JT393236:JT393239 TP393236:TP393239 ADL393236:ADL393239 ANH393236:ANH393239 AXD393236:AXD393239 BGZ393236:BGZ393239 BQV393236:BQV393239 CAR393236:CAR393239 CKN393236:CKN393239 CUJ393236:CUJ393239 DEF393236:DEF393239 DOB393236:DOB393239 DXX393236:DXX393239 EHT393236:EHT393239 ERP393236:ERP393239 FBL393236:FBL393239 FLH393236:FLH393239 FVD393236:FVD393239 GEZ393236:GEZ393239 GOV393236:GOV393239 GYR393236:GYR393239 HIN393236:HIN393239 HSJ393236:HSJ393239 ICF393236:ICF393239 IMB393236:IMB393239 IVX393236:IVX393239 JFT393236:JFT393239 JPP393236:JPP393239 JZL393236:JZL393239 KJH393236:KJH393239 KTD393236:KTD393239 LCZ393236:LCZ393239 LMV393236:LMV393239 LWR393236:LWR393239 MGN393236:MGN393239 MQJ393236:MQJ393239 NAF393236:NAF393239 NKB393236:NKB393239 NTX393236:NTX393239 ODT393236:ODT393239 ONP393236:ONP393239 OXL393236:OXL393239 PHH393236:PHH393239 PRD393236:PRD393239 QAZ393236:QAZ393239 QKV393236:QKV393239 QUR393236:QUR393239 REN393236:REN393239 ROJ393236:ROJ393239 RYF393236:RYF393239 SIB393236:SIB393239 SRX393236:SRX393239 TBT393236:TBT393239 TLP393236:TLP393239 TVL393236:TVL393239 UFH393236:UFH393239 UPD393236:UPD393239 UYZ393236:UYZ393239 VIV393236:VIV393239 VSR393236:VSR393239 WCN393236:WCN393239 WMJ393236:WMJ393239 WWF393236:WWF393239 X458772:X458775 JT458772:JT458775 TP458772:TP458775 ADL458772:ADL458775 ANH458772:ANH458775 AXD458772:AXD458775 BGZ458772:BGZ458775 BQV458772:BQV458775 CAR458772:CAR458775 CKN458772:CKN458775 CUJ458772:CUJ458775 DEF458772:DEF458775 DOB458772:DOB458775 DXX458772:DXX458775 EHT458772:EHT458775 ERP458772:ERP458775 FBL458772:FBL458775 FLH458772:FLH458775 FVD458772:FVD458775 GEZ458772:GEZ458775 GOV458772:GOV458775 GYR458772:GYR458775 HIN458772:HIN458775 HSJ458772:HSJ458775 ICF458772:ICF458775 IMB458772:IMB458775 IVX458772:IVX458775 JFT458772:JFT458775 JPP458772:JPP458775 JZL458772:JZL458775 KJH458772:KJH458775 KTD458772:KTD458775 LCZ458772:LCZ458775 LMV458772:LMV458775 LWR458772:LWR458775 MGN458772:MGN458775 MQJ458772:MQJ458775 NAF458772:NAF458775 NKB458772:NKB458775 NTX458772:NTX458775 ODT458772:ODT458775 ONP458772:ONP458775 OXL458772:OXL458775 PHH458772:PHH458775 PRD458772:PRD458775 QAZ458772:QAZ458775 QKV458772:QKV458775 QUR458772:QUR458775 REN458772:REN458775 ROJ458772:ROJ458775 RYF458772:RYF458775 SIB458772:SIB458775 SRX458772:SRX458775 TBT458772:TBT458775 TLP458772:TLP458775 TVL458772:TVL458775 UFH458772:UFH458775 UPD458772:UPD458775 UYZ458772:UYZ458775 VIV458772:VIV458775 VSR458772:VSR458775 WCN458772:WCN458775 WMJ458772:WMJ458775 WWF458772:WWF458775 X524308:X524311 JT524308:JT524311 TP524308:TP524311 ADL524308:ADL524311 ANH524308:ANH524311 AXD524308:AXD524311 BGZ524308:BGZ524311 BQV524308:BQV524311 CAR524308:CAR524311 CKN524308:CKN524311 CUJ524308:CUJ524311 DEF524308:DEF524311 DOB524308:DOB524311 DXX524308:DXX524311 EHT524308:EHT524311 ERP524308:ERP524311 FBL524308:FBL524311 FLH524308:FLH524311 FVD524308:FVD524311 GEZ524308:GEZ524311 GOV524308:GOV524311 GYR524308:GYR524311 HIN524308:HIN524311 HSJ524308:HSJ524311 ICF524308:ICF524311 IMB524308:IMB524311 IVX524308:IVX524311 JFT524308:JFT524311 JPP524308:JPP524311 JZL524308:JZL524311 KJH524308:KJH524311 KTD524308:KTD524311 LCZ524308:LCZ524311 LMV524308:LMV524311 LWR524308:LWR524311 MGN524308:MGN524311 MQJ524308:MQJ524311 NAF524308:NAF524311 NKB524308:NKB524311 NTX524308:NTX524311 ODT524308:ODT524311 ONP524308:ONP524311 OXL524308:OXL524311 PHH524308:PHH524311 PRD524308:PRD524311 QAZ524308:QAZ524311 QKV524308:QKV524311 QUR524308:QUR524311 REN524308:REN524311 ROJ524308:ROJ524311 RYF524308:RYF524311 SIB524308:SIB524311 SRX524308:SRX524311 TBT524308:TBT524311 TLP524308:TLP524311 TVL524308:TVL524311 UFH524308:UFH524311 UPD524308:UPD524311 UYZ524308:UYZ524311 VIV524308:VIV524311 VSR524308:VSR524311 WCN524308:WCN524311 WMJ524308:WMJ524311 WWF524308:WWF524311 X589844:X589847 JT589844:JT589847 TP589844:TP589847 ADL589844:ADL589847 ANH589844:ANH589847 AXD589844:AXD589847 BGZ589844:BGZ589847 BQV589844:BQV589847 CAR589844:CAR589847 CKN589844:CKN589847 CUJ589844:CUJ589847 DEF589844:DEF589847 DOB589844:DOB589847 DXX589844:DXX589847 EHT589844:EHT589847 ERP589844:ERP589847 FBL589844:FBL589847 FLH589844:FLH589847 FVD589844:FVD589847 GEZ589844:GEZ589847 GOV589844:GOV589847 GYR589844:GYR589847 HIN589844:HIN589847 HSJ589844:HSJ589847 ICF589844:ICF589847 IMB589844:IMB589847 IVX589844:IVX589847 JFT589844:JFT589847 JPP589844:JPP589847 JZL589844:JZL589847 KJH589844:KJH589847 KTD589844:KTD589847 LCZ589844:LCZ589847 LMV589844:LMV589847 LWR589844:LWR589847 MGN589844:MGN589847 MQJ589844:MQJ589847 NAF589844:NAF589847 NKB589844:NKB589847 NTX589844:NTX589847 ODT589844:ODT589847 ONP589844:ONP589847 OXL589844:OXL589847 PHH589844:PHH589847 PRD589844:PRD589847 QAZ589844:QAZ589847 QKV589844:QKV589847 QUR589844:QUR589847 REN589844:REN589847 ROJ589844:ROJ589847 RYF589844:RYF589847 SIB589844:SIB589847 SRX589844:SRX589847 TBT589844:TBT589847 TLP589844:TLP589847 TVL589844:TVL589847 UFH589844:UFH589847 UPD589844:UPD589847 UYZ589844:UYZ589847 VIV589844:VIV589847 VSR589844:VSR589847 WCN589844:WCN589847 WMJ589844:WMJ589847 WWF589844:WWF589847 X655380:X655383 JT655380:JT655383 TP655380:TP655383 ADL655380:ADL655383 ANH655380:ANH655383 AXD655380:AXD655383 BGZ655380:BGZ655383 BQV655380:BQV655383 CAR655380:CAR655383 CKN655380:CKN655383 CUJ655380:CUJ655383 DEF655380:DEF655383 DOB655380:DOB655383 DXX655380:DXX655383 EHT655380:EHT655383 ERP655380:ERP655383 FBL655380:FBL655383 FLH655380:FLH655383 FVD655380:FVD655383 GEZ655380:GEZ655383 GOV655380:GOV655383 GYR655380:GYR655383 HIN655380:HIN655383 HSJ655380:HSJ655383 ICF655380:ICF655383 IMB655380:IMB655383 IVX655380:IVX655383 JFT655380:JFT655383 JPP655380:JPP655383 JZL655380:JZL655383 KJH655380:KJH655383 KTD655380:KTD655383 LCZ655380:LCZ655383 LMV655380:LMV655383 LWR655380:LWR655383 MGN655380:MGN655383 MQJ655380:MQJ655383 NAF655380:NAF655383 NKB655380:NKB655383 NTX655380:NTX655383 ODT655380:ODT655383 ONP655380:ONP655383 OXL655380:OXL655383 PHH655380:PHH655383 PRD655380:PRD655383 QAZ655380:QAZ655383 QKV655380:QKV655383 QUR655380:QUR655383 REN655380:REN655383 ROJ655380:ROJ655383 RYF655380:RYF655383 SIB655380:SIB655383 SRX655380:SRX655383 TBT655380:TBT655383 TLP655380:TLP655383 TVL655380:TVL655383 UFH655380:UFH655383 UPD655380:UPD655383 UYZ655380:UYZ655383 VIV655380:VIV655383 VSR655380:VSR655383 WCN655380:WCN655383 WMJ655380:WMJ655383 WWF655380:WWF655383 X720916:X720919 JT720916:JT720919 TP720916:TP720919 ADL720916:ADL720919 ANH720916:ANH720919 AXD720916:AXD720919 BGZ720916:BGZ720919 BQV720916:BQV720919 CAR720916:CAR720919 CKN720916:CKN720919 CUJ720916:CUJ720919 DEF720916:DEF720919 DOB720916:DOB720919 DXX720916:DXX720919 EHT720916:EHT720919 ERP720916:ERP720919 FBL720916:FBL720919 FLH720916:FLH720919 FVD720916:FVD720919 GEZ720916:GEZ720919 GOV720916:GOV720919 GYR720916:GYR720919 HIN720916:HIN720919 HSJ720916:HSJ720919 ICF720916:ICF720919 IMB720916:IMB720919 IVX720916:IVX720919 JFT720916:JFT720919 JPP720916:JPP720919 JZL720916:JZL720919 KJH720916:KJH720919 KTD720916:KTD720919 LCZ720916:LCZ720919 LMV720916:LMV720919 LWR720916:LWR720919 MGN720916:MGN720919 MQJ720916:MQJ720919 NAF720916:NAF720919 NKB720916:NKB720919 NTX720916:NTX720919 ODT720916:ODT720919 ONP720916:ONP720919 OXL720916:OXL720919 PHH720916:PHH720919 PRD720916:PRD720919 QAZ720916:QAZ720919 QKV720916:QKV720919 QUR720916:QUR720919 REN720916:REN720919 ROJ720916:ROJ720919 RYF720916:RYF720919 SIB720916:SIB720919 SRX720916:SRX720919 TBT720916:TBT720919 TLP720916:TLP720919 TVL720916:TVL720919 UFH720916:UFH720919 UPD720916:UPD720919 UYZ720916:UYZ720919 VIV720916:VIV720919 VSR720916:VSR720919 WCN720916:WCN720919 WMJ720916:WMJ720919 WWF720916:WWF720919 X786452:X786455 JT786452:JT786455 TP786452:TP786455 ADL786452:ADL786455 ANH786452:ANH786455 AXD786452:AXD786455 BGZ786452:BGZ786455 BQV786452:BQV786455 CAR786452:CAR786455 CKN786452:CKN786455 CUJ786452:CUJ786455 DEF786452:DEF786455 DOB786452:DOB786455 DXX786452:DXX786455 EHT786452:EHT786455 ERP786452:ERP786455 FBL786452:FBL786455 FLH786452:FLH786455 FVD786452:FVD786455 GEZ786452:GEZ786455 GOV786452:GOV786455 GYR786452:GYR786455 HIN786452:HIN786455 HSJ786452:HSJ786455 ICF786452:ICF786455 IMB786452:IMB786455 IVX786452:IVX786455 JFT786452:JFT786455 JPP786452:JPP786455 JZL786452:JZL786455 KJH786452:KJH786455 KTD786452:KTD786455 LCZ786452:LCZ786455 LMV786452:LMV786455 LWR786452:LWR786455 MGN786452:MGN786455 MQJ786452:MQJ786455 NAF786452:NAF786455 NKB786452:NKB786455 NTX786452:NTX786455 ODT786452:ODT786455 ONP786452:ONP786455 OXL786452:OXL786455 PHH786452:PHH786455 PRD786452:PRD786455 QAZ786452:QAZ786455 QKV786452:QKV786455 QUR786452:QUR786455 REN786452:REN786455 ROJ786452:ROJ786455 RYF786452:RYF786455 SIB786452:SIB786455 SRX786452:SRX786455 TBT786452:TBT786455 TLP786452:TLP786455 TVL786452:TVL786455 UFH786452:UFH786455 UPD786452:UPD786455 UYZ786452:UYZ786455 VIV786452:VIV786455 VSR786452:VSR786455 WCN786452:WCN786455 WMJ786452:WMJ786455 WWF786452:WWF786455 X851988:X851991 JT851988:JT851991 TP851988:TP851991 ADL851988:ADL851991 ANH851988:ANH851991 AXD851988:AXD851991 BGZ851988:BGZ851991 BQV851988:BQV851991 CAR851988:CAR851991 CKN851988:CKN851991 CUJ851988:CUJ851991 DEF851988:DEF851991 DOB851988:DOB851991 DXX851988:DXX851991 EHT851988:EHT851991 ERP851988:ERP851991 FBL851988:FBL851991 FLH851988:FLH851991 FVD851988:FVD851991 GEZ851988:GEZ851991 GOV851988:GOV851991 GYR851988:GYR851991 HIN851988:HIN851991 HSJ851988:HSJ851991 ICF851988:ICF851991 IMB851988:IMB851991 IVX851988:IVX851991 JFT851988:JFT851991 JPP851988:JPP851991 JZL851988:JZL851991 KJH851988:KJH851991 KTD851988:KTD851991 LCZ851988:LCZ851991 LMV851988:LMV851991 LWR851988:LWR851991 MGN851988:MGN851991 MQJ851988:MQJ851991 NAF851988:NAF851991 NKB851988:NKB851991 NTX851988:NTX851991 ODT851988:ODT851991 ONP851988:ONP851991 OXL851988:OXL851991 PHH851988:PHH851991 PRD851988:PRD851991 QAZ851988:QAZ851991 QKV851988:QKV851991 QUR851988:QUR851991 REN851988:REN851991 ROJ851988:ROJ851991 RYF851988:RYF851991 SIB851988:SIB851991 SRX851988:SRX851991 TBT851988:TBT851991 TLP851988:TLP851991 TVL851988:TVL851991 UFH851988:UFH851991 UPD851988:UPD851991 UYZ851988:UYZ851991 VIV851988:VIV851991 VSR851988:VSR851991 WCN851988:WCN851991 WMJ851988:WMJ851991 WWF851988:WWF851991 X917524:X917527 JT917524:JT917527 TP917524:TP917527 ADL917524:ADL917527 ANH917524:ANH917527 AXD917524:AXD917527 BGZ917524:BGZ917527 BQV917524:BQV917527 CAR917524:CAR917527 CKN917524:CKN917527 CUJ917524:CUJ917527 DEF917524:DEF917527 DOB917524:DOB917527 DXX917524:DXX917527 EHT917524:EHT917527 ERP917524:ERP917527 FBL917524:FBL917527 FLH917524:FLH917527 FVD917524:FVD917527 GEZ917524:GEZ917527 GOV917524:GOV917527 GYR917524:GYR917527 HIN917524:HIN917527 HSJ917524:HSJ917527 ICF917524:ICF917527 IMB917524:IMB917527 IVX917524:IVX917527 JFT917524:JFT917527 JPP917524:JPP917527 JZL917524:JZL917527 KJH917524:KJH917527 KTD917524:KTD917527 LCZ917524:LCZ917527 LMV917524:LMV917527 LWR917524:LWR917527 MGN917524:MGN917527 MQJ917524:MQJ917527 NAF917524:NAF917527 NKB917524:NKB917527 NTX917524:NTX917527 ODT917524:ODT917527 ONP917524:ONP917527 OXL917524:OXL917527 PHH917524:PHH917527 PRD917524:PRD917527 QAZ917524:QAZ917527 QKV917524:QKV917527 QUR917524:QUR917527 REN917524:REN917527 ROJ917524:ROJ917527 RYF917524:RYF917527 SIB917524:SIB917527 SRX917524:SRX917527 TBT917524:TBT917527 TLP917524:TLP917527 TVL917524:TVL917527 UFH917524:UFH917527 UPD917524:UPD917527 UYZ917524:UYZ917527 VIV917524:VIV917527 VSR917524:VSR917527 WCN917524:WCN917527 WMJ917524:WMJ917527 WWF917524:WWF917527 X983060:X983063 JT983060:JT983063 TP983060:TP983063 ADL983060:ADL983063 ANH983060:ANH983063 AXD983060:AXD983063 BGZ983060:BGZ983063 BQV983060:BQV983063 CAR983060:CAR983063 CKN983060:CKN983063 CUJ983060:CUJ983063 DEF983060:DEF983063 DOB983060:DOB983063 DXX983060:DXX983063 EHT983060:EHT983063 ERP983060:ERP983063 FBL983060:FBL983063 FLH983060:FLH983063 FVD983060:FVD983063 GEZ983060:GEZ983063 GOV983060:GOV983063 GYR983060:GYR983063 HIN983060:HIN983063 HSJ983060:HSJ983063 ICF983060:ICF983063 IMB983060:IMB983063 IVX983060:IVX983063 JFT983060:JFT983063 JPP983060:JPP983063 JZL983060:JZL983063 KJH983060:KJH983063 KTD983060:KTD983063 LCZ983060:LCZ983063 LMV983060:LMV983063 LWR983060:LWR983063 MGN983060:MGN983063 MQJ983060:MQJ983063 NAF983060:NAF983063 NKB983060:NKB983063 NTX983060:NTX983063 ODT983060:ODT983063 ONP983060:ONP983063 OXL983060:OXL983063 PHH983060:PHH983063 PRD983060:PRD983063 QAZ983060:QAZ983063 QKV983060:QKV983063 QUR983060:QUR983063 REN983060:REN983063 ROJ983060:ROJ983063 RYF983060:RYF983063 SIB983060:SIB983063 SRX983060:SRX983063 TBT983060:TBT983063 TLP983060:TLP983063 TVL983060:TVL983063 UFH983060:UFH983063 UPD983060:UPD983063 UYZ983060:UYZ983063 VIV983060:VIV983063 VSR983060:VSR983063 WCN983060:WCN983063 WMJ983060:WMJ983063 WWF983060:WWF983063 V35:V37 JR35:JR37 TN35:TN37 ADJ35:ADJ37 ANF35:ANF37 AXB35:AXB37 BGX35:BGX37 BQT35:BQT37 CAP35:CAP37 CKL35:CKL37 CUH35:CUH37 DED35:DED37 DNZ35:DNZ37 DXV35:DXV37 EHR35:EHR37 ERN35:ERN37 FBJ35:FBJ37 FLF35:FLF37 FVB35:FVB37 GEX35:GEX37 GOT35:GOT37 GYP35:GYP37 HIL35:HIL37 HSH35:HSH37 ICD35:ICD37 ILZ35:ILZ37 IVV35:IVV37 JFR35:JFR37 JPN35:JPN37 JZJ35:JZJ37 KJF35:KJF37 KTB35:KTB37 LCX35:LCX37 LMT35:LMT37 LWP35:LWP37 MGL35:MGL37 MQH35:MQH37 NAD35:NAD37 NJZ35:NJZ37 NTV35:NTV37 ODR35:ODR37 ONN35:ONN37 OXJ35:OXJ37 PHF35:PHF37 PRB35:PRB37 QAX35:QAX37 QKT35:QKT37 QUP35:QUP37 REL35:REL37 ROH35:ROH37 RYD35:RYD37 SHZ35:SHZ37 SRV35:SRV37 TBR35:TBR37 TLN35:TLN37 TVJ35:TVJ37 UFF35:UFF37 UPB35:UPB37 UYX35:UYX37 VIT35:VIT37 VSP35:VSP37 WCL35:WCL37 WMH35:WMH37 WWD35:WWD37 V65569:V65571 JR65569:JR65571 TN65569:TN65571 ADJ65569:ADJ65571 ANF65569:ANF65571 AXB65569:AXB65571 BGX65569:BGX65571 BQT65569:BQT65571 CAP65569:CAP65571 CKL65569:CKL65571 CUH65569:CUH65571 DED65569:DED65571 DNZ65569:DNZ65571 DXV65569:DXV65571 EHR65569:EHR65571 ERN65569:ERN65571 FBJ65569:FBJ65571 FLF65569:FLF65571 FVB65569:FVB65571 GEX65569:GEX65571 GOT65569:GOT65571 GYP65569:GYP65571 HIL65569:HIL65571 HSH65569:HSH65571 ICD65569:ICD65571 ILZ65569:ILZ65571 IVV65569:IVV65571 JFR65569:JFR65571 JPN65569:JPN65571 JZJ65569:JZJ65571 KJF65569:KJF65571 KTB65569:KTB65571 LCX65569:LCX65571 LMT65569:LMT65571 LWP65569:LWP65571 MGL65569:MGL65571 MQH65569:MQH65571 NAD65569:NAD65571 NJZ65569:NJZ65571 NTV65569:NTV65571 ODR65569:ODR65571 ONN65569:ONN65571 OXJ65569:OXJ65571 PHF65569:PHF65571 PRB65569:PRB65571 QAX65569:QAX65571 QKT65569:QKT65571 QUP65569:QUP65571 REL65569:REL65571 ROH65569:ROH65571 RYD65569:RYD65571 SHZ65569:SHZ65571 SRV65569:SRV65571 TBR65569:TBR65571 TLN65569:TLN65571 TVJ65569:TVJ65571 UFF65569:UFF65571 UPB65569:UPB65571 UYX65569:UYX65571 VIT65569:VIT65571 VSP65569:VSP65571 WCL65569:WCL65571 WMH65569:WMH65571 WWD65569:WWD65571 V131105:V131107 JR131105:JR131107 TN131105:TN131107 ADJ131105:ADJ131107 ANF131105:ANF131107 AXB131105:AXB131107 BGX131105:BGX131107 BQT131105:BQT131107 CAP131105:CAP131107 CKL131105:CKL131107 CUH131105:CUH131107 DED131105:DED131107 DNZ131105:DNZ131107 DXV131105:DXV131107 EHR131105:EHR131107 ERN131105:ERN131107 FBJ131105:FBJ131107 FLF131105:FLF131107 FVB131105:FVB131107 GEX131105:GEX131107 GOT131105:GOT131107 GYP131105:GYP131107 HIL131105:HIL131107 HSH131105:HSH131107 ICD131105:ICD131107 ILZ131105:ILZ131107 IVV131105:IVV131107 JFR131105:JFR131107 JPN131105:JPN131107 JZJ131105:JZJ131107 KJF131105:KJF131107 KTB131105:KTB131107 LCX131105:LCX131107 LMT131105:LMT131107 LWP131105:LWP131107 MGL131105:MGL131107 MQH131105:MQH131107 NAD131105:NAD131107 NJZ131105:NJZ131107 NTV131105:NTV131107 ODR131105:ODR131107 ONN131105:ONN131107 OXJ131105:OXJ131107 PHF131105:PHF131107 PRB131105:PRB131107 QAX131105:QAX131107 QKT131105:QKT131107 QUP131105:QUP131107 REL131105:REL131107 ROH131105:ROH131107 RYD131105:RYD131107 SHZ131105:SHZ131107 SRV131105:SRV131107 TBR131105:TBR131107 TLN131105:TLN131107 TVJ131105:TVJ131107 UFF131105:UFF131107 UPB131105:UPB131107 UYX131105:UYX131107 VIT131105:VIT131107 VSP131105:VSP131107 WCL131105:WCL131107 WMH131105:WMH131107 WWD131105:WWD131107 V196641:V196643 JR196641:JR196643 TN196641:TN196643 ADJ196641:ADJ196643 ANF196641:ANF196643 AXB196641:AXB196643 BGX196641:BGX196643 BQT196641:BQT196643 CAP196641:CAP196643 CKL196641:CKL196643 CUH196641:CUH196643 DED196641:DED196643 DNZ196641:DNZ196643 DXV196641:DXV196643 EHR196641:EHR196643 ERN196641:ERN196643 FBJ196641:FBJ196643 FLF196641:FLF196643 FVB196641:FVB196643 GEX196641:GEX196643 GOT196641:GOT196643 GYP196641:GYP196643 HIL196641:HIL196643 HSH196641:HSH196643 ICD196641:ICD196643 ILZ196641:ILZ196643 IVV196641:IVV196643 JFR196641:JFR196643 JPN196641:JPN196643 JZJ196641:JZJ196643 KJF196641:KJF196643 KTB196641:KTB196643 LCX196641:LCX196643 LMT196641:LMT196643 LWP196641:LWP196643 MGL196641:MGL196643 MQH196641:MQH196643 NAD196641:NAD196643 NJZ196641:NJZ196643 NTV196641:NTV196643 ODR196641:ODR196643 ONN196641:ONN196643 OXJ196641:OXJ196643 PHF196641:PHF196643 PRB196641:PRB196643 QAX196641:QAX196643 QKT196641:QKT196643 QUP196641:QUP196643 REL196641:REL196643 ROH196641:ROH196643 RYD196641:RYD196643 SHZ196641:SHZ196643 SRV196641:SRV196643 TBR196641:TBR196643 TLN196641:TLN196643 TVJ196641:TVJ196643 UFF196641:UFF196643 UPB196641:UPB196643 UYX196641:UYX196643 VIT196641:VIT196643 VSP196641:VSP196643 WCL196641:WCL196643 WMH196641:WMH196643 WWD196641:WWD196643 V262177:V262179 JR262177:JR262179 TN262177:TN262179 ADJ262177:ADJ262179 ANF262177:ANF262179 AXB262177:AXB262179 BGX262177:BGX262179 BQT262177:BQT262179 CAP262177:CAP262179 CKL262177:CKL262179 CUH262177:CUH262179 DED262177:DED262179 DNZ262177:DNZ262179 DXV262177:DXV262179 EHR262177:EHR262179 ERN262177:ERN262179 FBJ262177:FBJ262179 FLF262177:FLF262179 FVB262177:FVB262179 GEX262177:GEX262179 GOT262177:GOT262179 GYP262177:GYP262179 HIL262177:HIL262179 HSH262177:HSH262179 ICD262177:ICD262179 ILZ262177:ILZ262179 IVV262177:IVV262179 JFR262177:JFR262179 JPN262177:JPN262179 JZJ262177:JZJ262179 KJF262177:KJF262179 KTB262177:KTB262179 LCX262177:LCX262179 LMT262177:LMT262179 LWP262177:LWP262179 MGL262177:MGL262179 MQH262177:MQH262179 NAD262177:NAD262179 NJZ262177:NJZ262179 NTV262177:NTV262179 ODR262177:ODR262179 ONN262177:ONN262179 OXJ262177:OXJ262179 PHF262177:PHF262179 PRB262177:PRB262179 QAX262177:QAX262179 QKT262177:QKT262179 QUP262177:QUP262179 REL262177:REL262179 ROH262177:ROH262179 RYD262177:RYD262179 SHZ262177:SHZ262179 SRV262177:SRV262179 TBR262177:TBR262179 TLN262177:TLN262179 TVJ262177:TVJ262179 UFF262177:UFF262179 UPB262177:UPB262179 UYX262177:UYX262179 VIT262177:VIT262179 VSP262177:VSP262179 WCL262177:WCL262179 WMH262177:WMH262179 WWD262177:WWD262179 V327713:V327715 JR327713:JR327715 TN327713:TN327715 ADJ327713:ADJ327715 ANF327713:ANF327715 AXB327713:AXB327715 BGX327713:BGX327715 BQT327713:BQT327715 CAP327713:CAP327715 CKL327713:CKL327715 CUH327713:CUH327715 DED327713:DED327715 DNZ327713:DNZ327715 DXV327713:DXV327715 EHR327713:EHR327715 ERN327713:ERN327715 FBJ327713:FBJ327715 FLF327713:FLF327715 FVB327713:FVB327715 GEX327713:GEX327715 GOT327713:GOT327715 GYP327713:GYP327715 HIL327713:HIL327715 HSH327713:HSH327715 ICD327713:ICD327715 ILZ327713:ILZ327715 IVV327713:IVV327715 JFR327713:JFR327715 JPN327713:JPN327715 JZJ327713:JZJ327715 KJF327713:KJF327715 KTB327713:KTB327715 LCX327713:LCX327715 LMT327713:LMT327715 LWP327713:LWP327715 MGL327713:MGL327715 MQH327713:MQH327715 NAD327713:NAD327715 NJZ327713:NJZ327715 NTV327713:NTV327715 ODR327713:ODR327715 ONN327713:ONN327715 OXJ327713:OXJ327715 PHF327713:PHF327715 PRB327713:PRB327715 QAX327713:QAX327715 QKT327713:QKT327715 QUP327713:QUP327715 REL327713:REL327715 ROH327713:ROH327715 RYD327713:RYD327715 SHZ327713:SHZ327715 SRV327713:SRV327715 TBR327713:TBR327715 TLN327713:TLN327715 TVJ327713:TVJ327715 UFF327713:UFF327715 UPB327713:UPB327715 UYX327713:UYX327715 VIT327713:VIT327715 VSP327713:VSP327715 WCL327713:WCL327715 WMH327713:WMH327715 WWD327713:WWD327715 V393249:V393251 JR393249:JR393251 TN393249:TN393251 ADJ393249:ADJ393251 ANF393249:ANF393251 AXB393249:AXB393251 BGX393249:BGX393251 BQT393249:BQT393251 CAP393249:CAP393251 CKL393249:CKL393251 CUH393249:CUH393251 DED393249:DED393251 DNZ393249:DNZ393251 DXV393249:DXV393251 EHR393249:EHR393251 ERN393249:ERN393251 FBJ393249:FBJ393251 FLF393249:FLF393251 FVB393249:FVB393251 GEX393249:GEX393251 GOT393249:GOT393251 GYP393249:GYP393251 HIL393249:HIL393251 HSH393249:HSH393251 ICD393249:ICD393251 ILZ393249:ILZ393251 IVV393249:IVV393251 JFR393249:JFR393251 JPN393249:JPN393251 JZJ393249:JZJ393251 KJF393249:KJF393251 KTB393249:KTB393251 LCX393249:LCX393251 LMT393249:LMT393251 LWP393249:LWP393251 MGL393249:MGL393251 MQH393249:MQH393251 NAD393249:NAD393251 NJZ393249:NJZ393251 NTV393249:NTV393251 ODR393249:ODR393251 ONN393249:ONN393251 OXJ393249:OXJ393251 PHF393249:PHF393251 PRB393249:PRB393251 QAX393249:QAX393251 QKT393249:QKT393251 QUP393249:QUP393251 REL393249:REL393251 ROH393249:ROH393251 RYD393249:RYD393251 SHZ393249:SHZ393251 SRV393249:SRV393251 TBR393249:TBR393251 TLN393249:TLN393251 TVJ393249:TVJ393251 UFF393249:UFF393251 UPB393249:UPB393251 UYX393249:UYX393251 VIT393249:VIT393251 VSP393249:VSP393251 WCL393249:WCL393251 WMH393249:WMH393251 WWD393249:WWD393251 V458785:V458787 JR458785:JR458787 TN458785:TN458787 ADJ458785:ADJ458787 ANF458785:ANF458787 AXB458785:AXB458787 BGX458785:BGX458787 BQT458785:BQT458787 CAP458785:CAP458787 CKL458785:CKL458787 CUH458785:CUH458787 DED458785:DED458787 DNZ458785:DNZ458787 DXV458785:DXV458787 EHR458785:EHR458787 ERN458785:ERN458787 FBJ458785:FBJ458787 FLF458785:FLF458787 FVB458785:FVB458787 GEX458785:GEX458787 GOT458785:GOT458787 GYP458785:GYP458787 HIL458785:HIL458787 HSH458785:HSH458787 ICD458785:ICD458787 ILZ458785:ILZ458787 IVV458785:IVV458787 JFR458785:JFR458787 JPN458785:JPN458787 JZJ458785:JZJ458787 KJF458785:KJF458787 KTB458785:KTB458787 LCX458785:LCX458787 LMT458785:LMT458787 LWP458785:LWP458787 MGL458785:MGL458787 MQH458785:MQH458787 NAD458785:NAD458787 NJZ458785:NJZ458787 NTV458785:NTV458787 ODR458785:ODR458787 ONN458785:ONN458787 OXJ458785:OXJ458787 PHF458785:PHF458787 PRB458785:PRB458787 QAX458785:QAX458787 QKT458785:QKT458787 QUP458785:QUP458787 REL458785:REL458787 ROH458785:ROH458787 RYD458785:RYD458787 SHZ458785:SHZ458787 SRV458785:SRV458787 TBR458785:TBR458787 TLN458785:TLN458787 TVJ458785:TVJ458787 UFF458785:UFF458787 UPB458785:UPB458787 UYX458785:UYX458787 VIT458785:VIT458787 VSP458785:VSP458787 WCL458785:WCL458787 WMH458785:WMH458787 WWD458785:WWD458787 V524321:V524323 JR524321:JR524323 TN524321:TN524323 ADJ524321:ADJ524323 ANF524321:ANF524323 AXB524321:AXB524323 BGX524321:BGX524323 BQT524321:BQT524323 CAP524321:CAP524323 CKL524321:CKL524323 CUH524321:CUH524323 DED524321:DED524323 DNZ524321:DNZ524323 DXV524321:DXV524323 EHR524321:EHR524323 ERN524321:ERN524323 FBJ524321:FBJ524323 FLF524321:FLF524323 FVB524321:FVB524323 GEX524321:GEX524323 GOT524321:GOT524323 GYP524321:GYP524323 HIL524321:HIL524323 HSH524321:HSH524323 ICD524321:ICD524323 ILZ524321:ILZ524323 IVV524321:IVV524323 JFR524321:JFR524323 JPN524321:JPN524323 JZJ524321:JZJ524323 KJF524321:KJF524323 KTB524321:KTB524323 LCX524321:LCX524323 LMT524321:LMT524323 LWP524321:LWP524323 MGL524321:MGL524323 MQH524321:MQH524323 NAD524321:NAD524323 NJZ524321:NJZ524323 NTV524321:NTV524323 ODR524321:ODR524323 ONN524321:ONN524323 OXJ524321:OXJ524323 PHF524321:PHF524323 PRB524321:PRB524323 QAX524321:QAX524323 QKT524321:QKT524323 QUP524321:QUP524323 REL524321:REL524323 ROH524321:ROH524323 RYD524321:RYD524323 SHZ524321:SHZ524323 SRV524321:SRV524323 TBR524321:TBR524323 TLN524321:TLN524323 TVJ524321:TVJ524323 UFF524321:UFF524323 UPB524321:UPB524323 UYX524321:UYX524323 VIT524321:VIT524323 VSP524321:VSP524323 WCL524321:WCL524323 WMH524321:WMH524323 WWD524321:WWD524323 V589857:V589859 JR589857:JR589859 TN589857:TN589859 ADJ589857:ADJ589859 ANF589857:ANF589859 AXB589857:AXB589859 BGX589857:BGX589859 BQT589857:BQT589859 CAP589857:CAP589859 CKL589857:CKL589859 CUH589857:CUH589859 DED589857:DED589859 DNZ589857:DNZ589859 DXV589857:DXV589859 EHR589857:EHR589859 ERN589857:ERN589859 FBJ589857:FBJ589859 FLF589857:FLF589859 FVB589857:FVB589859 GEX589857:GEX589859 GOT589857:GOT589859 GYP589857:GYP589859 HIL589857:HIL589859 HSH589857:HSH589859 ICD589857:ICD589859 ILZ589857:ILZ589859 IVV589857:IVV589859 JFR589857:JFR589859 JPN589857:JPN589859 JZJ589857:JZJ589859 KJF589857:KJF589859 KTB589857:KTB589859 LCX589857:LCX589859 LMT589857:LMT589859 LWP589857:LWP589859 MGL589857:MGL589859 MQH589857:MQH589859 NAD589857:NAD589859 NJZ589857:NJZ589859 NTV589857:NTV589859 ODR589857:ODR589859 ONN589857:ONN589859 OXJ589857:OXJ589859 PHF589857:PHF589859 PRB589857:PRB589859 QAX589857:QAX589859 QKT589857:QKT589859 QUP589857:QUP589859 REL589857:REL589859 ROH589857:ROH589859 RYD589857:RYD589859 SHZ589857:SHZ589859 SRV589857:SRV589859 TBR589857:TBR589859 TLN589857:TLN589859 TVJ589857:TVJ589859 UFF589857:UFF589859 UPB589857:UPB589859 UYX589857:UYX589859 VIT589857:VIT589859 VSP589857:VSP589859 WCL589857:WCL589859 WMH589857:WMH589859 WWD589857:WWD589859 V655393:V655395 JR655393:JR655395 TN655393:TN655395 ADJ655393:ADJ655395 ANF655393:ANF655395 AXB655393:AXB655395 BGX655393:BGX655395 BQT655393:BQT655395 CAP655393:CAP655395 CKL655393:CKL655395 CUH655393:CUH655395 DED655393:DED655395 DNZ655393:DNZ655395 DXV655393:DXV655395 EHR655393:EHR655395 ERN655393:ERN655395 FBJ655393:FBJ655395 FLF655393:FLF655395 FVB655393:FVB655395 GEX655393:GEX655395 GOT655393:GOT655395 GYP655393:GYP655395 HIL655393:HIL655395 HSH655393:HSH655395 ICD655393:ICD655395 ILZ655393:ILZ655395 IVV655393:IVV655395 JFR655393:JFR655395 JPN655393:JPN655395 JZJ655393:JZJ655395 KJF655393:KJF655395 KTB655393:KTB655395 LCX655393:LCX655395 LMT655393:LMT655395 LWP655393:LWP655395 MGL655393:MGL655395 MQH655393:MQH655395 NAD655393:NAD655395 NJZ655393:NJZ655395 NTV655393:NTV655395 ODR655393:ODR655395 ONN655393:ONN655395 OXJ655393:OXJ655395 PHF655393:PHF655395 PRB655393:PRB655395 QAX655393:QAX655395 QKT655393:QKT655395 QUP655393:QUP655395 REL655393:REL655395 ROH655393:ROH655395 RYD655393:RYD655395 SHZ655393:SHZ655395 SRV655393:SRV655395 TBR655393:TBR655395 TLN655393:TLN655395 TVJ655393:TVJ655395 UFF655393:UFF655395 UPB655393:UPB655395 UYX655393:UYX655395 VIT655393:VIT655395 VSP655393:VSP655395 WCL655393:WCL655395 WMH655393:WMH655395 WWD655393:WWD655395 V720929:V720931 JR720929:JR720931 TN720929:TN720931 ADJ720929:ADJ720931 ANF720929:ANF720931 AXB720929:AXB720931 BGX720929:BGX720931 BQT720929:BQT720931 CAP720929:CAP720931 CKL720929:CKL720931 CUH720929:CUH720931 DED720929:DED720931 DNZ720929:DNZ720931 DXV720929:DXV720931 EHR720929:EHR720931 ERN720929:ERN720931 FBJ720929:FBJ720931 FLF720929:FLF720931 FVB720929:FVB720931 GEX720929:GEX720931 GOT720929:GOT720931 GYP720929:GYP720931 HIL720929:HIL720931 HSH720929:HSH720931 ICD720929:ICD720931 ILZ720929:ILZ720931 IVV720929:IVV720931 JFR720929:JFR720931 JPN720929:JPN720931 JZJ720929:JZJ720931 KJF720929:KJF720931 KTB720929:KTB720931 LCX720929:LCX720931 LMT720929:LMT720931 LWP720929:LWP720931 MGL720929:MGL720931 MQH720929:MQH720931 NAD720929:NAD720931 NJZ720929:NJZ720931 NTV720929:NTV720931 ODR720929:ODR720931 ONN720929:ONN720931 OXJ720929:OXJ720931 PHF720929:PHF720931 PRB720929:PRB720931 QAX720929:QAX720931 QKT720929:QKT720931 QUP720929:QUP720931 REL720929:REL720931 ROH720929:ROH720931 RYD720929:RYD720931 SHZ720929:SHZ720931 SRV720929:SRV720931 TBR720929:TBR720931 TLN720929:TLN720931 TVJ720929:TVJ720931 UFF720929:UFF720931 UPB720929:UPB720931 UYX720929:UYX720931 VIT720929:VIT720931 VSP720929:VSP720931 WCL720929:WCL720931 WMH720929:WMH720931 WWD720929:WWD720931 V786465:V786467 JR786465:JR786467 TN786465:TN786467 ADJ786465:ADJ786467 ANF786465:ANF786467 AXB786465:AXB786467 BGX786465:BGX786467 BQT786465:BQT786467 CAP786465:CAP786467 CKL786465:CKL786467 CUH786465:CUH786467 DED786465:DED786467 DNZ786465:DNZ786467 DXV786465:DXV786467 EHR786465:EHR786467 ERN786465:ERN786467 FBJ786465:FBJ786467 FLF786465:FLF786467 FVB786465:FVB786467 GEX786465:GEX786467 GOT786465:GOT786467 GYP786465:GYP786467 HIL786465:HIL786467 HSH786465:HSH786467 ICD786465:ICD786467 ILZ786465:ILZ786467 IVV786465:IVV786467 JFR786465:JFR786467 JPN786465:JPN786467 JZJ786465:JZJ786467 KJF786465:KJF786467 KTB786465:KTB786467 LCX786465:LCX786467 LMT786465:LMT786467 LWP786465:LWP786467 MGL786465:MGL786467 MQH786465:MQH786467 NAD786465:NAD786467 NJZ786465:NJZ786467 NTV786465:NTV786467 ODR786465:ODR786467 ONN786465:ONN786467 OXJ786465:OXJ786467 PHF786465:PHF786467 PRB786465:PRB786467 QAX786465:QAX786467 QKT786465:QKT786467 QUP786465:QUP786467 REL786465:REL786467 ROH786465:ROH786467 RYD786465:RYD786467 SHZ786465:SHZ786467 SRV786465:SRV786467 TBR786465:TBR786467 TLN786465:TLN786467 TVJ786465:TVJ786467 UFF786465:UFF786467 UPB786465:UPB786467 UYX786465:UYX786467 VIT786465:VIT786467 VSP786465:VSP786467 WCL786465:WCL786467 WMH786465:WMH786467 WWD786465:WWD786467 V852001:V852003 JR852001:JR852003 TN852001:TN852003 ADJ852001:ADJ852003 ANF852001:ANF852003 AXB852001:AXB852003 BGX852001:BGX852003 BQT852001:BQT852003 CAP852001:CAP852003 CKL852001:CKL852003 CUH852001:CUH852003 DED852001:DED852003 DNZ852001:DNZ852003 DXV852001:DXV852003 EHR852001:EHR852003 ERN852001:ERN852003 FBJ852001:FBJ852003 FLF852001:FLF852003 FVB852001:FVB852003 GEX852001:GEX852003 GOT852001:GOT852003 GYP852001:GYP852003 HIL852001:HIL852003 HSH852001:HSH852003 ICD852001:ICD852003 ILZ852001:ILZ852003 IVV852001:IVV852003 JFR852001:JFR852003 JPN852001:JPN852003 JZJ852001:JZJ852003 KJF852001:KJF852003 KTB852001:KTB852003 LCX852001:LCX852003 LMT852001:LMT852003 LWP852001:LWP852003 MGL852001:MGL852003 MQH852001:MQH852003 NAD852001:NAD852003 NJZ852001:NJZ852003 NTV852001:NTV852003 ODR852001:ODR852003 ONN852001:ONN852003 OXJ852001:OXJ852003 PHF852001:PHF852003 PRB852001:PRB852003 QAX852001:QAX852003 QKT852001:QKT852003 QUP852001:QUP852003 REL852001:REL852003 ROH852001:ROH852003 RYD852001:RYD852003 SHZ852001:SHZ852003 SRV852001:SRV852003 TBR852001:TBR852003 TLN852001:TLN852003 TVJ852001:TVJ852003 UFF852001:UFF852003 UPB852001:UPB852003 UYX852001:UYX852003 VIT852001:VIT852003 VSP852001:VSP852003 WCL852001:WCL852003 WMH852001:WMH852003 WWD852001:WWD852003 V917537:V917539 JR917537:JR917539 TN917537:TN917539 ADJ917537:ADJ917539 ANF917537:ANF917539 AXB917537:AXB917539 BGX917537:BGX917539 BQT917537:BQT917539 CAP917537:CAP917539 CKL917537:CKL917539 CUH917537:CUH917539 DED917537:DED917539 DNZ917537:DNZ917539 DXV917537:DXV917539 EHR917537:EHR917539 ERN917537:ERN917539 FBJ917537:FBJ917539 FLF917537:FLF917539 FVB917537:FVB917539 GEX917537:GEX917539 GOT917537:GOT917539 GYP917537:GYP917539 HIL917537:HIL917539 HSH917537:HSH917539 ICD917537:ICD917539 ILZ917537:ILZ917539 IVV917537:IVV917539 JFR917537:JFR917539 JPN917537:JPN917539 JZJ917537:JZJ917539 KJF917537:KJF917539 KTB917537:KTB917539 LCX917537:LCX917539 LMT917537:LMT917539 LWP917537:LWP917539 MGL917537:MGL917539 MQH917537:MQH917539 NAD917537:NAD917539 NJZ917537:NJZ917539 NTV917537:NTV917539 ODR917537:ODR917539 ONN917537:ONN917539 OXJ917537:OXJ917539 PHF917537:PHF917539 PRB917537:PRB917539 QAX917537:QAX917539 QKT917537:QKT917539 QUP917537:QUP917539 REL917537:REL917539 ROH917537:ROH917539 RYD917537:RYD917539 SHZ917537:SHZ917539 SRV917537:SRV917539 TBR917537:TBR917539 TLN917537:TLN917539 TVJ917537:TVJ917539 UFF917537:UFF917539 UPB917537:UPB917539 UYX917537:UYX917539 VIT917537:VIT917539 VSP917537:VSP917539 WCL917537:WCL917539 WMH917537:WMH917539 WWD917537:WWD917539 V983073:V983075 JR983073:JR983075 TN983073:TN983075 ADJ983073:ADJ983075 ANF983073:ANF983075 AXB983073:AXB983075 BGX983073:BGX983075 BQT983073:BQT983075 CAP983073:CAP983075 CKL983073:CKL983075 CUH983073:CUH983075 DED983073:DED983075 DNZ983073:DNZ983075 DXV983073:DXV983075 EHR983073:EHR983075 ERN983073:ERN983075 FBJ983073:FBJ983075 FLF983073:FLF983075 FVB983073:FVB983075 GEX983073:GEX983075 GOT983073:GOT983075 GYP983073:GYP983075 HIL983073:HIL983075 HSH983073:HSH983075 ICD983073:ICD983075 ILZ983073:ILZ983075 IVV983073:IVV983075 JFR983073:JFR983075 JPN983073:JPN983075 JZJ983073:JZJ983075 KJF983073:KJF983075 KTB983073:KTB983075 LCX983073:LCX983075 LMT983073:LMT983075 LWP983073:LWP983075 MGL983073:MGL983075 MQH983073:MQH983075 NAD983073:NAD983075 NJZ983073:NJZ983075 NTV983073:NTV983075 ODR983073:ODR983075 ONN983073:ONN983075 OXJ983073:OXJ983075 PHF983073:PHF983075 PRB983073:PRB983075 QAX983073:QAX983075 QKT983073:QKT983075 QUP983073:QUP983075 REL983073:REL983075 ROH983073:ROH983075 RYD983073:RYD983075 SHZ983073:SHZ983075 SRV983073:SRV983075 TBR983073:TBR983075 TLN983073:TLN983075 TVJ983073:TVJ983075 UFF983073:UFF983075 UPB983073:UPB983075 UYX983073:UYX983075 VIT983073:VIT983075 VSP983073:VSP983075 WCL983073:WCL983075 WMH983073:WMH983075 WWD983073:WWD983075 V22:V25 JR22:JR25 TN22:TN25 ADJ22:ADJ25 ANF22:ANF25 AXB22:AXB25 BGX22:BGX25 BQT22:BQT25 CAP22:CAP25 CKL22:CKL25 CUH22:CUH25 DED22:DED25 DNZ22:DNZ25 DXV22:DXV25 EHR22:EHR25 ERN22:ERN25 FBJ22:FBJ25 FLF22:FLF25 FVB22:FVB25 GEX22:GEX25 GOT22:GOT25 GYP22:GYP25 HIL22:HIL25 HSH22:HSH25 ICD22:ICD25 ILZ22:ILZ25 IVV22:IVV25 JFR22:JFR25 JPN22:JPN25 JZJ22:JZJ25 KJF22:KJF25 KTB22:KTB25 LCX22:LCX25 LMT22:LMT25 LWP22:LWP25 MGL22:MGL25 MQH22:MQH25 NAD22:NAD25 NJZ22:NJZ25 NTV22:NTV25 ODR22:ODR25 ONN22:ONN25 OXJ22:OXJ25 PHF22:PHF25 PRB22:PRB25 QAX22:QAX25 QKT22:QKT25 QUP22:QUP25 REL22:REL25 ROH22:ROH25 RYD22:RYD25 SHZ22:SHZ25 SRV22:SRV25 TBR22:TBR25 TLN22:TLN25 TVJ22:TVJ25 UFF22:UFF25 UPB22:UPB25 UYX22:UYX25 VIT22:VIT25 VSP22:VSP25 WCL22:WCL25 WMH22:WMH25 WWD22:WWD25 V65556:V65559 JR65556:JR65559 TN65556:TN65559 ADJ65556:ADJ65559 ANF65556:ANF65559 AXB65556:AXB65559 BGX65556:BGX65559 BQT65556:BQT65559 CAP65556:CAP65559 CKL65556:CKL65559 CUH65556:CUH65559 DED65556:DED65559 DNZ65556:DNZ65559 DXV65556:DXV65559 EHR65556:EHR65559 ERN65556:ERN65559 FBJ65556:FBJ65559 FLF65556:FLF65559 FVB65556:FVB65559 GEX65556:GEX65559 GOT65556:GOT65559 GYP65556:GYP65559 HIL65556:HIL65559 HSH65556:HSH65559 ICD65556:ICD65559 ILZ65556:ILZ65559 IVV65556:IVV65559 JFR65556:JFR65559 JPN65556:JPN65559 JZJ65556:JZJ65559 KJF65556:KJF65559 KTB65556:KTB65559 LCX65556:LCX65559 LMT65556:LMT65559 LWP65556:LWP65559 MGL65556:MGL65559 MQH65556:MQH65559 NAD65556:NAD65559 NJZ65556:NJZ65559 NTV65556:NTV65559 ODR65556:ODR65559 ONN65556:ONN65559 OXJ65556:OXJ65559 PHF65556:PHF65559 PRB65556:PRB65559 QAX65556:QAX65559 QKT65556:QKT65559 QUP65556:QUP65559 REL65556:REL65559 ROH65556:ROH65559 RYD65556:RYD65559 SHZ65556:SHZ65559 SRV65556:SRV65559 TBR65556:TBR65559 TLN65556:TLN65559 TVJ65556:TVJ65559 UFF65556:UFF65559 UPB65556:UPB65559 UYX65556:UYX65559 VIT65556:VIT65559 VSP65556:VSP65559 WCL65556:WCL65559 WMH65556:WMH65559 WWD65556:WWD65559 V131092:V131095 JR131092:JR131095 TN131092:TN131095 ADJ131092:ADJ131095 ANF131092:ANF131095 AXB131092:AXB131095 BGX131092:BGX131095 BQT131092:BQT131095 CAP131092:CAP131095 CKL131092:CKL131095 CUH131092:CUH131095 DED131092:DED131095 DNZ131092:DNZ131095 DXV131092:DXV131095 EHR131092:EHR131095 ERN131092:ERN131095 FBJ131092:FBJ131095 FLF131092:FLF131095 FVB131092:FVB131095 GEX131092:GEX131095 GOT131092:GOT131095 GYP131092:GYP131095 HIL131092:HIL131095 HSH131092:HSH131095 ICD131092:ICD131095 ILZ131092:ILZ131095 IVV131092:IVV131095 JFR131092:JFR131095 JPN131092:JPN131095 JZJ131092:JZJ131095 KJF131092:KJF131095 KTB131092:KTB131095 LCX131092:LCX131095 LMT131092:LMT131095 LWP131092:LWP131095 MGL131092:MGL131095 MQH131092:MQH131095 NAD131092:NAD131095 NJZ131092:NJZ131095 NTV131092:NTV131095 ODR131092:ODR131095 ONN131092:ONN131095 OXJ131092:OXJ131095 PHF131092:PHF131095 PRB131092:PRB131095 QAX131092:QAX131095 QKT131092:QKT131095 QUP131092:QUP131095 REL131092:REL131095 ROH131092:ROH131095 RYD131092:RYD131095 SHZ131092:SHZ131095 SRV131092:SRV131095 TBR131092:TBR131095 TLN131092:TLN131095 TVJ131092:TVJ131095 UFF131092:UFF131095 UPB131092:UPB131095 UYX131092:UYX131095 VIT131092:VIT131095 VSP131092:VSP131095 WCL131092:WCL131095 WMH131092:WMH131095 WWD131092:WWD131095 V196628:V196631 JR196628:JR196631 TN196628:TN196631 ADJ196628:ADJ196631 ANF196628:ANF196631 AXB196628:AXB196631 BGX196628:BGX196631 BQT196628:BQT196631 CAP196628:CAP196631 CKL196628:CKL196631 CUH196628:CUH196631 DED196628:DED196631 DNZ196628:DNZ196631 DXV196628:DXV196631 EHR196628:EHR196631 ERN196628:ERN196631 FBJ196628:FBJ196631 FLF196628:FLF196631 FVB196628:FVB196631 GEX196628:GEX196631 GOT196628:GOT196631 GYP196628:GYP196631 HIL196628:HIL196631 HSH196628:HSH196631 ICD196628:ICD196631 ILZ196628:ILZ196631 IVV196628:IVV196631 JFR196628:JFR196631 JPN196628:JPN196631 JZJ196628:JZJ196631 KJF196628:KJF196631 KTB196628:KTB196631 LCX196628:LCX196631 LMT196628:LMT196631 LWP196628:LWP196631 MGL196628:MGL196631 MQH196628:MQH196631 NAD196628:NAD196631 NJZ196628:NJZ196631 NTV196628:NTV196631 ODR196628:ODR196631 ONN196628:ONN196631 OXJ196628:OXJ196631 PHF196628:PHF196631 PRB196628:PRB196631 QAX196628:QAX196631 QKT196628:QKT196631 QUP196628:QUP196631 REL196628:REL196631 ROH196628:ROH196631 RYD196628:RYD196631 SHZ196628:SHZ196631 SRV196628:SRV196631 TBR196628:TBR196631 TLN196628:TLN196631 TVJ196628:TVJ196631 UFF196628:UFF196631 UPB196628:UPB196631 UYX196628:UYX196631 VIT196628:VIT196631 VSP196628:VSP196631 WCL196628:WCL196631 WMH196628:WMH196631 WWD196628:WWD196631 V262164:V262167 JR262164:JR262167 TN262164:TN262167 ADJ262164:ADJ262167 ANF262164:ANF262167 AXB262164:AXB262167 BGX262164:BGX262167 BQT262164:BQT262167 CAP262164:CAP262167 CKL262164:CKL262167 CUH262164:CUH262167 DED262164:DED262167 DNZ262164:DNZ262167 DXV262164:DXV262167 EHR262164:EHR262167 ERN262164:ERN262167 FBJ262164:FBJ262167 FLF262164:FLF262167 FVB262164:FVB262167 GEX262164:GEX262167 GOT262164:GOT262167 GYP262164:GYP262167 HIL262164:HIL262167 HSH262164:HSH262167 ICD262164:ICD262167 ILZ262164:ILZ262167 IVV262164:IVV262167 JFR262164:JFR262167 JPN262164:JPN262167 JZJ262164:JZJ262167 KJF262164:KJF262167 KTB262164:KTB262167 LCX262164:LCX262167 LMT262164:LMT262167 LWP262164:LWP262167 MGL262164:MGL262167 MQH262164:MQH262167 NAD262164:NAD262167 NJZ262164:NJZ262167 NTV262164:NTV262167 ODR262164:ODR262167 ONN262164:ONN262167 OXJ262164:OXJ262167 PHF262164:PHF262167 PRB262164:PRB262167 QAX262164:QAX262167 QKT262164:QKT262167 QUP262164:QUP262167 REL262164:REL262167 ROH262164:ROH262167 RYD262164:RYD262167 SHZ262164:SHZ262167 SRV262164:SRV262167 TBR262164:TBR262167 TLN262164:TLN262167 TVJ262164:TVJ262167 UFF262164:UFF262167 UPB262164:UPB262167 UYX262164:UYX262167 VIT262164:VIT262167 VSP262164:VSP262167 WCL262164:WCL262167 WMH262164:WMH262167 WWD262164:WWD262167 V327700:V327703 JR327700:JR327703 TN327700:TN327703 ADJ327700:ADJ327703 ANF327700:ANF327703 AXB327700:AXB327703 BGX327700:BGX327703 BQT327700:BQT327703 CAP327700:CAP327703 CKL327700:CKL327703 CUH327700:CUH327703 DED327700:DED327703 DNZ327700:DNZ327703 DXV327700:DXV327703 EHR327700:EHR327703 ERN327700:ERN327703 FBJ327700:FBJ327703 FLF327700:FLF327703 FVB327700:FVB327703 GEX327700:GEX327703 GOT327700:GOT327703 GYP327700:GYP327703 HIL327700:HIL327703 HSH327700:HSH327703 ICD327700:ICD327703 ILZ327700:ILZ327703 IVV327700:IVV327703 JFR327700:JFR327703 JPN327700:JPN327703 JZJ327700:JZJ327703 KJF327700:KJF327703 KTB327700:KTB327703 LCX327700:LCX327703 LMT327700:LMT327703 LWP327700:LWP327703 MGL327700:MGL327703 MQH327700:MQH327703 NAD327700:NAD327703 NJZ327700:NJZ327703 NTV327700:NTV327703 ODR327700:ODR327703 ONN327700:ONN327703 OXJ327700:OXJ327703 PHF327700:PHF327703 PRB327700:PRB327703 QAX327700:QAX327703 QKT327700:QKT327703 QUP327700:QUP327703 REL327700:REL327703 ROH327700:ROH327703 RYD327700:RYD327703 SHZ327700:SHZ327703 SRV327700:SRV327703 TBR327700:TBR327703 TLN327700:TLN327703 TVJ327700:TVJ327703 UFF327700:UFF327703 UPB327700:UPB327703 UYX327700:UYX327703 VIT327700:VIT327703 VSP327700:VSP327703 WCL327700:WCL327703 WMH327700:WMH327703 WWD327700:WWD327703 V393236:V393239 JR393236:JR393239 TN393236:TN393239 ADJ393236:ADJ393239 ANF393236:ANF393239 AXB393236:AXB393239 BGX393236:BGX393239 BQT393236:BQT393239 CAP393236:CAP393239 CKL393236:CKL393239 CUH393236:CUH393239 DED393236:DED393239 DNZ393236:DNZ393239 DXV393236:DXV393239 EHR393236:EHR393239 ERN393236:ERN393239 FBJ393236:FBJ393239 FLF393236:FLF393239 FVB393236:FVB393239 GEX393236:GEX393239 GOT393236:GOT393239 GYP393236:GYP393239 HIL393236:HIL393239 HSH393236:HSH393239 ICD393236:ICD393239 ILZ393236:ILZ393239 IVV393236:IVV393239 JFR393236:JFR393239 JPN393236:JPN393239 JZJ393236:JZJ393239 KJF393236:KJF393239 KTB393236:KTB393239 LCX393236:LCX393239 LMT393236:LMT393239 LWP393236:LWP393239 MGL393236:MGL393239 MQH393236:MQH393239 NAD393236:NAD393239 NJZ393236:NJZ393239 NTV393236:NTV393239 ODR393236:ODR393239 ONN393236:ONN393239 OXJ393236:OXJ393239 PHF393236:PHF393239 PRB393236:PRB393239 QAX393236:QAX393239 QKT393236:QKT393239 QUP393236:QUP393239 REL393236:REL393239 ROH393236:ROH393239 RYD393236:RYD393239 SHZ393236:SHZ393239 SRV393236:SRV393239 TBR393236:TBR393239 TLN393236:TLN393239 TVJ393236:TVJ393239 UFF393236:UFF393239 UPB393236:UPB393239 UYX393236:UYX393239 VIT393236:VIT393239 VSP393236:VSP393239 WCL393236:WCL393239 WMH393236:WMH393239 WWD393236:WWD393239 V458772:V458775 JR458772:JR458775 TN458772:TN458775 ADJ458772:ADJ458775 ANF458772:ANF458775 AXB458772:AXB458775 BGX458772:BGX458775 BQT458772:BQT458775 CAP458772:CAP458775 CKL458772:CKL458775 CUH458772:CUH458775 DED458772:DED458775 DNZ458772:DNZ458775 DXV458772:DXV458775 EHR458772:EHR458775 ERN458772:ERN458775 FBJ458772:FBJ458775 FLF458772:FLF458775 FVB458772:FVB458775 GEX458772:GEX458775 GOT458772:GOT458775 GYP458772:GYP458775 HIL458772:HIL458775 HSH458772:HSH458775 ICD458772:ICD458775 ILZ458772:ILZ458775 IVV458772:IVV458775 JFR458772:JFR458775 JPN458772:JPN458775 JZJ458772:JZJ458775 KJF458772:KJF458775 KTB458772:KTB458775 LCX458772:LCX458775 LMT458772:LMT458775 LWP458772:LWP458775 MGL458772:MGL458775 MQH458772:MQH458775 NAD458772:NAD458775 NJZ458772:NJZ458775 NTV458772:NTV458775 ODR458772:ODR458775 ONN458772:ONN458775 OXJ458772:OXJ458775 PHF458772:PHF458775 PRB458772:PRB458775 QAX458772:QAX458775 QKT458772:QKT458775 QUP458772:QUP458775 REL458772:REL458775 ROH458772:ROH458775 RYD458772:RYD458775 SHZ458772:SHZ458775 SRV458772:SRV458775 TBR458772:TBR458775 TLN458772:TLN458775 TVJ458772:TVJ458775 UFF458772:UFF458775 UPB458772:UPB458775 UYX458772:UYX458775 VIT458772:VIT458775 VSP458772:VSP458775 WCL458772:WCL458775 WMH458772:WMH458775 WWD458772:WWD458775 V524308:V524311 JR524308:JR524311 TN524308:TN524311 ADJ524308:ADJ524311 ANF524308:ANF524311 AXB524308:AXB524311 BGX524308:BGX524311 BQT524308:BQT524311 CAP524308:CAP524311 CKL524308:CKL524311 CUH524308:CUH524311 DED524308:DED524311 DNZ524308:DNZ524311 DXV524308:DXV524311 EHR524308:EHR524311 ERN524308:ERN524311 FBJ524308:FBJ524311 FLF524308:FLF524311 FVB524308:FVB524311 GEX524308:GEX524311 GOT524308:GOT524311 GYP524308:GYP524311 HIL524308:HIL524311 HSH524308:HSH524311 ICD524308:ICD524311 ILZ524308:ILZ524311 IVV524308:IVV524311 JFR524308:JFR524311 JPN524308:JPN524311 JZJ524308:JZJ524311 KJF524308:KJF524311 KTB524308:KTB524311 LCX524308:LCX524311 LMT524308:LMT524311 LWP524308:LWP524311 MGL524308:MGL524311 MQH524308:MQH524311 NAD524308:NAD524311 NJZ524308:NJZ524311 NTV524308:NTV524311 ODR524308:ODR524311 ONN524308:ONN524311 OXJ524308:OXJ524311 PHF524308:PHF524311 PRB524308:PRB524311 QAX524308:QAX524311 QKT524308:QKT524311 QUP524308:QUP524311 REL524308:REL524311 ROH524308:ROH524311 RYD524308:RYD524311 SHZ524308:SHZ524311 SRV524308:SRV524311 TBR524308:TBR524311 TLN524308:TLN524311 TVJ524308:TVJ524311 UFF524308:UFF524311 UPB524308:UPB524311 UYX524308:UYX524311 VIT524308:VIT524311 VSP524308:VSP524311 WCL524308:WCL524311 WMH524308:WMH524311 WWD524308:WWD524311 V589844:V589847 JR589844:JR589847 TN589844:TN589847 ADJ589844:ADJ589847 ANF589844:ANF589847 AXB589844:AXB589847 BGX589844:BGX589847 BQT589844:BQT589847 CAP589844:CAP589847 CKL589844:CKL589847 CUH589844:CUH589847 DED589844:DED589847 DNZ589844:DNZ589847 DXV589844:DXV589847 EHR589844:EHR589847 ERN589844:ERN589847 FBJ589844:FBJ589847 FLF589844:FLF589847 FVB589844:FVB589847 GEX589844:GEX589847 GOT589844:GOT589847 GYP589844:GYP589847 HIL589844:HIL589847 HSH589844:HSH589847 ICD589844:ICD589847 ILZ589844:ILZ589847 IVV589844:IVV589847 JFR589844:JFR589847 JPN589844:JPN589847 JZJ589844:JZJ589847 KJF589844:KJF589847 KTB589844:KTB589847 LCX589844:LCX589847 LMT589844:LMT589847 LWP589844:LWP589847 MGL589844:MGL589847 MQH589844:MQH589847 NAD589844:NAD589847 NJZ589844:NJZ589847 NTV589844:NTV589847 ODR589844:ODR589847 ONN589844:ONN589847 OXJ589844:OXJ589847 PHF589844:PHF589847 PRB589844:PRB589847 QAX589844:QAX589847 QKT589844:QKT589847 QUP589844:QUP589847 REL589844:REL589847 ROH589844:ROH589847 RYD589844:RYD589847 SHZ589844:SHZ589847 SRV589844:SRV589847 TBR589844:TBR589847 TLN589844:TLN589847 TVJ589844:TVJ589847 UFF589844:UFF589847 UPB589844:UPB589847 UYX589844:UYX589847 VIT589844:VIT589847 VSP589844:VSP589847 WCL589844:WCL589847 WMH589844:WMH589847 WWD589844:WWD589847 V655380:V655383 JR655380:JR655383 TN655380:TN655383 ADJ655380:ADJ655383 ANF655380:ANF655383 AXB655380:AXB655383 BGX655380:BGX655383 BQT655380:BQT655383 CAP655380:CAP655383 CKL655380:CKL655383 CUH655380:CUH655383 DED655380:DED655383 DNZ655380:DNZ655383 DXV655380:DXV655383 EHR655380:EHR655383 ERN655380:ERN655383 FBJ655380:FBJ655383 FLF655380:FLF655383 FVB655380:FVB655383 GEX655380:GEX655383 GOT655380:GOT655383 GYP655380:GYP655383 HIL655380:HIL655383 HSH655380:HSH655383 ICD655380:ICD655383 ILZ655380:ILZ655383 IVV655380:IVV655383 JFR655380:JFR655383 JPN655380:JPN655383 JZJ655380:JZJ655383 KJF655380:KJF655383 KTB655380:KTB655383 LCX655380:LCX655383 LMT655380:LMT655383 LWP655380:LWP655383 MGL655380:MGL655383 MQH655380:MQH655383 NAD655380:NAD655383 NJZ655380:NJZ655383 NTV655380:NTV655383 ODR655380:ODR655383 ONN655380:ONN655383 OXJ655380:OXJ655383 PHF655380:PHF655383 PRB655380:PRB655383 QAX655380:QAX655383 QKT655380:QKT655383 QUP655380:QUP655383 REL655380:REL655383 ROH655380:ROH655383 RYD655380:RYD655383 SHZ655380:SHZ655383 SRV655380:SRV655383 TBR655380:TBR655383 TLN655380:TLN655383 TVJ655380:TVJ655383 UFF655380:UFF655383 UPB655380:UPB655383 UYX655380:UYX655383 VIT655380:VIT655383 VSP655380:VSP655383 WCL655380:WCL655383 WMH655380:WMH655383 WWD655380:WWD655383 V720916:V720919 JR720916:JR720919 TN720916:TN720919 ADJ720916:ADJ720919 ANF720916:ANF720919 AXB720916:AXB720919 BGX720916:BGX720919 BQT720916:BQT720919 CAP720916:CAP720919 CKL720916:CKL720919 CUH720916:CUH720919 DED720916:DED720919 DNZ720916:DNZ720919 DXV720916:DXV720919 EHR720916:EHR720919 ERN720916:ERN720919 FBJ720916:FBJ720919 FLF720916:FLF720919 FVB720916:FVB720919 GEX720916:GEX720919 GOT720916:GOT720919 GYP720916:GYP720919 HIL720916:HIL720919 HSH720916:HSH720919 ICD720916:ICD720919 ILZ720916:ILZ720919 IVV720916:IVV720919 JFR720916:JFR720919 JPN720916:JPN720919 JZJ720916:JZJ720919 KJF720916:KJF720919 KTB720916:KTB720919 LCX720916:LCX720919 LMT720916:LMT720919 LWP720916:LWP720919 MGL720916:MGL720919 MQH720916:MQH720919 NAD720916:NAD720919 NJZ720916:NJZ720919 NTV720916:NTV720919 ODR720916:ODR720919 ONN720916:ONN720919 OXJ720916:OXJ720919 PHF720916:PHF720919 PRB720916:PRB720919 QAX720916:QAX720919 QKT720916:QKT720919 QUP720916:QUP720919 REL720916:REL720919 ROH720916:ROH720919 RYD720916:RYD720919 SHZ720916:SHZ720919 SRV720916:SRV720919 TBR720916:TBR720919 TLN720916:TLN720919 TVJ720916:TVJ720919 UFF720916:UFF720919 UPB720916:UPB720919 UYX720916:UYX720919 VIT720916:VIT720919 VSP720916:VSP720919 WCL720916:WCL720919 WMH720916:WMH720919 WWD720916:WWD720919 V786452:V786455 JR786452:JR786455 TN786452:TN786455 ADJ786452:ADJ786455 ANF786452:ANF786455 AXB786452:AXB786455 BGX786452:BGX786455 BQT786452:BQT786455 CAP786452:CAP786455 CKL786452:CKL786455 CUH786452:CUH786455 DED786452:DED786455 DNZ786452:DNZ786455 DXV786452:DXV786455 EHR786452:EHR786455 ERN786452:ERN786455 FBJ786452:FBJ786455 FLF786452:FLF786455 FVB786452:FVB786455 GEX786452:GEX786455 GOT786452:GOT786455 GYP786452:GYP786455 HIL786452:HIL786455 HSH786452:HSH786455 ICD786452:ICD786455 ILZ786452:ILZ786455 IVV786452:IVV786455 JFR786452:JFR786455 JPN786452:JPN786455 JZJ786452:JZJ786455 KJF786452:KJF786455 KTB786452:KTB786455 LCX786452:LCX786455 LMT786452:LMT786455 LWP786452:LWP786455 MGL786452:MGL786455 MQH786452:MQH786455 NAD786452:NAD786455 NJZ786452:NJZ786455 NTV786452:NTV786455 ODR786452:ODR786455 ONN786452:ONN786455 OXJ786452:OXJ786455 PHF786452:PHF786455 PRB786452:PRB786455 QAX786452:QAX786455 QKT786452:QKT786455 QUP786452:QUP786455 REL786452:REL786455 ROH786452:ROH786455 RYD786452:RYD786455 SHZ786452:SHZ786455 SRV786452:SRV786455 TBR786452:TBR786455 TLN786452:TLN786455 TVJ786452:TVJ786455 UFF786452:UFF786455 UPB786452:UPB786455 UYX786452:UYX786455 VIT786452:VIT786455 VSP786452:VSP786455 WCL786452:WCL786455 WMH786452:WMH786455 WWD786452:WWD786455 V851988:V851991 JR851988:JR851991 TN851988:TN851991 ADJ851988:ADJ851991 ANF851988:ANF851991 AXB851988:AXB851991 BGX851988:BGX851991 BQT851988:BQT851991 CAP851988:CAP851991 CKL851988:CKL851991 CUH851988:CUH851991 DED851988:DED851991 DNZ851988:DNZ851991 DXV851988:DXV851991 EHR851988:EHR851991 ERN851988:ERN851991 FBJ851988:FBJ851991 FLF851988:FLF851991 FVB851988:FVB851991 GEX851988:GEX851991 GOT851988:GOT851991 GYP851988:GYP851991 HIL851988:HIL851991 HSH851988:HSH851991 ICD851988:ICD851991 ILZ851988:ILZ851991 IVV851988:IVV851991 JFR851988:JFR851991 JPN851988:JPN851991 JZJ851988:JZJ851991 KJF851988:KJF851991 KTB851988:KTB851991 LCX851988:LCX851991 LMT851988:LMT851991 LWP851988:LWP851991 MGL851988:MGL851991 MQH851988:MQH851991 NAD851988:NAD851991 NJZ851988:NJZ851991 NTV851988:NTV851991 ODR851988:ODR851991 ONN851988:ONN851991 OXJ851988:OXJ851991 PHF851988:PHF851991 PRB851988:PRB851991 QAX851988:QAX851991 QKT851988:QKT851991 QUP851988:QUP851991 REL851988:REL851991 ROH851988:ROH851991 RYD851988:RYD851991 SHZ851988:SHZ851991 SRV851988:SRV851991 TBR851988:TBR851991 TLN851988:TLN851991 TVJ851988:TVJ851991 UFF851988:UFF851991 UPB851988:UPB851991 UYX851988:UYX851991 VIT851988:VIT851991 VSP851988:VSP851991 WCL851988:WCL851991 WMH851988:WMH851991 WWD851988:WWD851991 V917524:V917527 JR917524:JR917527 TN917524:TN917527 ADJ917524:ADJ917527 ANF917524:ANF917527 AXB917524:AXB917527 BGX917524:BGX917527 BQT917524:BQT917527 CAP917524:CAP917527 CKL917524:CKL917527 CUH917524:CUH917527 DED917524:DED917527 DNZ917524:DNZ917527 DXV917524:DXV917527 EHR917524:EHR917527 ERN917524:ERN917527 FBJ917524:FBJ917527 FLF917524:FLF917527 FVB917524:FVB917527 GEX917524:GEX917527 GOT917524:GOT917527 GYP917524:GYP917527 HIL917524:HIL917527 HSH917524:HSH917527 ICD917524:ICD917527 ILZ917524:ILZ917527 IVV917524:IVV917527 JFR917524:JFR917527 JPN917524:JPN917527 JZJ917524:JZJ917527 KJF917524:KJF917527 KTB917524:KTB917527 LCX917524:LCX917527 LMT917524:LMT917527 LWP917524:LWP917527 MGL917524:MGL917527 MQH917524:MQH917527 NAD917524:NAD917527 NJZ917524:NJZ917527 NTV917524:NTV917527 ODR917524:ODR917527 ONN917524:ONN917527 OXJ917524:OXJ917527 PHF917524:PHF917527 PRB917524:PRB917527 QAX917524:QAX917527 QKT917524:QKT917527 QUP917524:QUP917527 REL917524:REL917527 ROH917524:ROH917527 RYD917524:RYD917527 SHZ917524:SHZ917527 SRV917524:SRV917527 TBR917524:TBR917527 TLN917524:TLN917527 TVJ917524:TVJ917527 UFF917524:UFF917527 UPB917524:UPB917527 UYX917524:UYX917527 VIT917524:VIT917527 VSP917524:VSP917527 WCL917524:WCL917527 WMH917524:WMH917527 WWD917524:WWD917527 V983060:V983063 JR983060:JR983063 TN983060:TN983063 ADJ983060:ADJ983063 ANF983060:ANF983063 AXB983060:AXB983063 BGX983060:BGX983063 BQT983060:BQT983063 CAP983060:CAP983063 CKL983060:CKL983063 CUH983060:CUH983063 DED983060:DED983063 DNZ983060:DNZ983063 DXV983060:DXV983063 EHR983060:EHR983063 ERN983060:ERN983063 FBJ983060:FBJ983063 FLF983060:FLF983063 FVB983060:FVB983063 GEX983060:GEX983063 GOT983060:GOT983063 GYP983060:GYP983063 HIL983060:HIL983063 HSH983060:HSH983063 ICD983060:ICD983063 ILZ983060:ILZ983063 IVV983060:IVV983063 JFR983060:JFR983063 JPN983060:JPN983063 JZJ983060:JZJ983063 KJF983060:KJF983063 KTB983060:KTB983063 LCX983060:LCX983063 LMT983060:LMT983063 LWP983060:LWP983063 MGL983060:MGL983063 MQH983060:MQH983063 NAD983060:NAD983063 NJZ983060:NJZ983063 NTV983060:NTV983063 ODR983060:ODR983063 ONN983060:ONN983063 OXJ983060:OXJ983063 PHF983060:PHF983063 PRB983060:PRB983063 QAX983060:QAX983063 QKT983060:QKT983063 QUP983060:QUP983063 REL983060:REL983063 ROH983060:ROH983063 RYD983060:RYD983063 SHZ983060:SHZ983063 SRV983060:SRV983063 TBR983060:TBR983063 TLN983060:TLN983063 TVJ983060:TVJ983063 UFF983060:UFF983063 UPB983060:UPB983063 UYX983060:UYX983063 VIT983060:VIT983063 VSP983060:VSP983063 WCL983060:WCL983063 WMH983060:WMH983063 WWD983060:WWD983063" xr:uid="{00000000-0002-0000-0B00-000000000000}">
      <formula1>"□,■"</formula1>
    </dataValidation>
  </dataValidations>
  <printOptions horizontalCentered="1"/>
  <pageMargins left="0.70866141732283472" right="0.39370078740157483" top="0.51181102362204722" bottom="0.35433070866141736" header="0.31496062992125984" footer="0.31496062992125984"/>
  <pageSetup paperSize="9" scale="9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B1:Z33"/>
  <sheetViews>
    <sheetView view="pageBreakPreview" zoomScaleNormal="100" zoomScaleSheetLayoutView="100" workbookViewId="0">
      <selection activeCell="W3" sqref="W3"/>
    </sheetView>
  </sheetViews>
  <sheetFormatPr defaultColWidth="3.125" defaultRowHeight="13.5" x14ac:dyDescent="0.15"/>
  <cols>
    <col min="1" max="1" width="2" style="149" customWidth="1"/>
    <col min="2" max="2" width="2.75" style="148" customWidth="1"/>
    <col min="3" max="19" width="3.25" style="149" customWidth="1"/>
    <col min="20" max="26" width="3.125" style="149"/>
    <col min="27" max="27" width="2" style="149" customWidth="1"/>
    <col min="28" max="256" width="3.125" style="149"/>
    <col min="257" max="257" width="2" style="149" customWidth="1"/>
    <col min="258" max="258" width="2.75" style="149" customWidth="1"/>
    <col min="259" max="275" width="3.25" style="149" customWidth="1"/>
    <col min="276" max="282" width="3.125" style="149"/>
    <col min="283" max="283" width="2" style="149" customWidth="1"/>
    <col min="284" max="512" width="3.125" style="149"/>
    <col min="513" max="513" width="2" style="149" customWidth="1"/>
    <col min="514" max="514" width="2.75" style="149" customWidth="1"/>
    <col min="515" max="531" width="3.25" style="149" customWidth="1"/>
    <col min="532" max="538" width="3.125" style="149"/>
    <col min="539" max="539" width="2" style="149" customWidth="1"/>
    <col min="540" max="768" width="3.125" style="149"/>
    <col min="769" max="769" width="2" style="149" customWidth="1"/>
    <col min="770" max="770" width="2.75" style="149" customWidth="1"/>
    <col min="771" max="787" width="3.25" style="149" customWidth="1"/>
    <col min="788" max="794" width="3.125" style="149"/>
    <col min="795" max="795" width="2" style="149" customWidth="1"/>
    <col min="796" max="1024" width="3.125" style="149"/>
    <col min="1025" max="1025" width="2" style="149" customWidth="1"/>
    <col min="1026" max="1026" width="2.75" style="149" customWidth="1"/>
    <col min="1027" max="1043" width="3.25" style="149" customWidth="1"/>
    <col min="1044" max="1050" width="3.125" style="149"/>
    <col min="1051" max="1051" width="2" style="149" customWidth="1"/>
    <col min="1052" max="1280" width="3.125" style="149"/>
    <col min="1281" max="1281" width="2" style="149" customWidth="1"/>
    <col min="1282" max="1282" width="2.75" style="149" customWidth="1"/>
    <col min="1283" max="1299" width="3.25" style="149" customWidth="1"/>
    <col min="1300" max="1306" width="3.125" style="149"/>
    <col min="1307" max="1307" width="2" style="149" customWidth="1"/>
    <col min="1308" max="1536" width="3.125" style="149"/>
    <col min="1537" max="1537" width="2" style="149" customWidth="1"/>
    <col min="1538" max="1538" width="2.75" style="149" customWidth="1"/>
    <col min="1539" max="1555" width="3.25" style="149" customWidth="1"/>
    <col min="1556" max="1562" width="3.125" style="149"/>
    <col min="1563" max="1563" width="2" style="149" customWidth="1"/>
    <col min="1564" max="1792" width="3.125" style="149"/>
    <col min="1793" max="1793" width="2" style="149" customWidth="1"/>
    <col min="1794" max="1794" width="2.75" style="149" customWidth="1"/>
    <col min="1795" max="1811" width="3.25" style="149" customWidth="1"/>
    <col min="1812" max="1818" width="3.125" style="149"/>
    <col min="1819" max="1819" width="2" style="149" customWidth="1"/>
    <col min="1820" max="2048" width="3.125" style="149"/>
    <col min="2049" max="2049" width="2" style="149" customWidth="1"/>
    <col min="2050" max="2050" width="2.75" style="149" customWidth="1"/>
    <col min="2051" max="2067" width="3.25" style="149" customWidth="1"/>
    <col min="2068" max="2074" width="3.125" style="149"/>
    <col min="2075" max="2075" width="2" style="149" customWidth="1"/>
    <col min="2076" max="2304" width="3.125" style="149"/>
    <col min="2305" max="2305" width="2" style="149" customWidth="1"/>
    <col min="2306" max="2306" width="2.75" style="149" customWidth="1"/>
    <col min="2307" max="2323" width="3.25" style="149" customWidth="1"/>
    <col min="2324" max="2330" width="3.125" style="149"/>
    <col min="2331" max="2331" width="2" style="149" customWidth="1"/>
    <col min="2332" max="2560" width="3.125" style="149"/>
    <col min="2561" max="2561" width="2" style="149" customWidth="1"/>
    <col min="2562" max="2562" width="2.75" style="149" customWidth="1"/>
    <col min="2563" max="2579" width="3.25" style="149" customWidth="1"/>
    <col min="2580" max="2586" width="3.125" style="149"/>
    <col min="2587" max="2587" width="2" style="149" customWidth="1"/>
    <col min="2588" max="2816" width="3.125" style="149"/>
    <col min="2817" max="2817" width="2" style="149" customWidth="1"/>
    <col min="2818" max="2818" width="2.75" style="149" customWidth="1"/>
    <col min="2819" max="2835" width="3.25" style="149" customWidth="1"/>
    <col min="2836" max="2842" width="3.125" style="149"/>
    <col min="2843" max="2843" width="2" style="149" customWidth="1"/>
    <col min="2844" max="3072" width="3.125" style="149"/>
    <col min="3073" max="3073" width="2" style="149" customWidth="1"/>
    <col min="3074" max="3074" width="2.75" style="149" customWidth="1"/>
    <col min="3075" max="3091" width="3.25" style="149" customWidth="1"/>
    <col min="3092" max="3098" width="3.125" style="149"/>
    <col min="3099" max="3099" width="2" style="149" customWidth="1"/>
    <col min="3100" max="3328" width="3.125" style="149"/>
    <col min="3329" max="3329" width="2" style="149" customWidth="1"/>
    <col min="3330" max="3330" width="2.75" style="149" customWidth="1"/>
    <col min="3331" max="3347" width="3.25" style="149" customWidth="1"/>
    <col min="3348" max="3354" width="3.125" style="149"/>
    <col min="3355" max="3355" width="2" style="149" customWidth="1"/>
    <col min="3356" max="3584" width="3.125" style="149"/>
    <col min="3585" max="3585" width="2" style="149" customWidth="1"/>
    <col min="3586" max="3586" width="2.75" style="149" customWidth="1"/>
    <col min="3587" max="3603" width="3.25" style="149" customWidth="1"/>
    <col min="3604" max="3610" width="3.125" style="149"/>
    <col min="3611" max="3611" width="2" style="149" customWidth="1"/>
    <col min="3612" max="3840" width="3.125" style="149"/>
    <col min="3841" max="3841" width="2" style="149" customWidth="1"/>
    <col min="3842" max="3842" width="2.75" style="149" customWidth="1"/>
    <col min="3843" max="3859" width="3.25" style="149" customWidth="1"/>
    <col min="3860" max="3866" width="3.125" style="149"/>
    <col min="3867" max="3867" width="2" style="149" customWidth="1"/>
    <col min="3868" max="4096" width="3.125" style="149"/>
    <col min="4097" max="4097" width="2" style="149" customWidth="1"/>
    <col min="4098" max="4098" width="2.75" style="149" customWidth="1"/>
    <col min="4099" max="4115" width="3.25" style="149" customWidth="1"/>
    <col min="4116" max="4122" width="3.125" style="149"/>
    <col min="4123" max="4123" width="2" style="149" customWidth="1"/>
    <col min="4124" max="4352" width="3.125" style="149"/>
    <col min="4353" max="4353" width="2" style="149" customWidth="1"/>
    <col min="4354" max="4354" width="2.75" style="149" customWidth="1"/>
    <col min="4355" max="4371" width="3.25" style="149" customWidth="1"/>
    <col min="4372" max="4378" width="3.125" style="149"/>
    <col min="4379" max="4379" width="2" style="149" customWidth="1"/>
    <col min="4380" max="4608" width="3.125" style="149"/>
    <col min="4609" max="4609" width="2" style="149" customWidth="1"/>
    <col min="4610" max="4610" width="2.75" style="149" customWidth="1"/>
    <col min="4611" max="4627" width="3.25" style="149" customWidth="1"/>
    <col min="4628" max="4634" width="3.125" style="149"/>
    <col min="4635" max="4635" width="2" style="149" customWidth="1"/>
    <col min="4636" max="4864" width="3.125" style="149"/>
    <col min="4865" max="4865" width="2" style="149" customWidth="1"/>
    <col min="4866" max="4866" width="2.75" style="149" customWidth="1"/>
    <col min="4867" max="4883" width="3.25" style="149" customWidth="1"/>
    <col min="4884" max="4890" width="3.125" style="149"/>
    <col min="4891" max="4891" width="2" style="149" customWidth="1"/>
    <col min="4892" max="5120" width="3.125" style="149"/>
    <col min="5121" max="5121" width="2" style="149" customWidth="1"/>
    <col min="5122" max="5122" width="2.75" style="149" customWidth="1"/>
    <col min="5123" max="5139" width="3.25" style="149" customWidth="1"/>
    <col min="5140" max="5146" width="3.125" style="149"/>
    <col min="5147" max="5147" width="2" style="149" customWidth="1"/>
    <col min="5148" max="5376" width="3.125" style="149"/>
    <col min="5377" max="5377" width="2" style="149" customWidth="1"/>
    <col min="5378" max="5378" width="2.75" style="149" customWidth="1"/>
    <col min="5379" max="5395" width="3.25" style="149" customWidth="1"/>
    <col min="5396" max="5402" width="3.125" style="149"/>
    <col min="5403" max="5403" width="2" style="149" customWidth="1"/>
    <col min="5404" max="5632" width="3.125" style="149"/>
    <col min="5633" max="5633" width="2" style="149" customWidth="1"/>
    <col min="5634" max="5634" width="2.75" style="149" customWidth="1"/>
    <col min="5635" max="5651" width="3.25" style="149" customWidth="1"/>
    <col min="5652" max="5658" width="3.125" style="149"/>
    <col min="5659" max="5659" width="2" style="149" customWidth="1"/>
    <col min="5660" max="5888" width="3.125" style="149"/>
    <col min="5889" max="5889" width="2" style="149" customWidth="1"/>
    <col min="5890" max="5890" width="2.75" style="149" customWidth="1"/>
    <col min="5891" max="5907" width="3.25" style="149" customWidth="1"/>
    <col min="5908" max="5914" width="3.125" style="149"/>
    <col min="5915" max="5915" width="2" style="149" customWidth="1"/>
    <col min="5916" max="6144" width="3.125" style="149"/>
    <col min="6145" max="6145" width="2" style="149" customWidth="1"/>
    <col min="6146" max="6146" width="2.75" style="149" customWidth="1"/>
    <col min="6147" max="6163" width="3.25" style="149" customWidth="1"/>
    <col min="6164" max="6170" width="3.125" style="149"/>
    <col min="6171" max="6171" width="2" style="149" customWidth="1"/>
    <col min="6172" max="6400" width="3.125" style="149"/>
    <col min="6401" max="6401" width="2" style="149" customWidth="1"/>
    <col min="6402" max="6402" width="2.75" style="149" customWidth="1"/>
    <col min="6403" max="6419" width="3.25" style="149" customWidth="1"/>
    <col min="6420" max="6426" width="3.125" style="149"/>
    <col min="6427" max="6427" width="2" style="149" customWidth="1"/>
    <col min="6428" max="6656" width="3.125" style="149"/>
    <col min="6657" max="6657" width="2" style="149" customWidth="1"/>
    <col min="6658" max="6658" width="2.75" style="149" customWidth="1"/>
    <col min="6659" max="6675" width="3.25" style="149" customWidth="1"/>
    <col min="6676" max="6682" width="3.125" style="149"/>
    <col min="6683" max="6683" width="2" style="149" customWidth="1"/>
    <col min="6684" max="6912" width="3.125" style="149"/>
    <col min="6913" max="6913" width="2" style="149" customWidth="1"/>
    <col min="6914" max="6914" width="2.75" style="149" customWidth="1"/>
    <col min="6915" max="6931" width="3.25" style="149" customWidth="1"/>
    <col min="6932" max="6938" width="3.125" style="149"/>
    <col min="6939" max="6939" width="2" style="149" customWidth="1"/>
    <col min="6940" max="7168" width="3.125" style="149"/>
    <col min="7169" max="7169" width="2" style="149" customWidth="1"/>
    <col min="7170" max="7170" width="2.75" style="149" customWidth="1"/>
    <col min="7171" max="7187" width="3.25" style="149" customWidth="1"/>
    <col min="7188" max="7194" width="3.125" style="149"/>
    <col min="7195" max="7195" width="2" style="149" customWidth="1"/>
    <col min="7196" max="7424" width="3.125" style="149"/>
    <col min="7425" max="7425" width="2" style="149" customWidth="1"/>
    <col min="7426" max="7426" width="2.75" style="149" customWidth="1"/>
    <col min="7427" max="7443" width="3.25" style="149" customWidth="1"/>
    <col min="7444" max="7450" width="3.125" style="149"/>
    <col min="7451" max="7451" width="2" style="149" customWidth="1"/>
    <col min="7452" max="7680" width="3.125" style="149"/>
    <col min="7681" max="7681" width="2" style="149" customWidth="1"/>
    <col min="7682" max="7682" width="2.75" style="149" customWidth="1"/>
    <col min="7683" max="7699" width="3.25" style="149" customWidth="1"/>
    <col min="7700" max="7706" width="3.125" style="149"/>
    <col min="7707" max="7707" width="2" style="149" customWidth="1"/>
    <col min="7708" max="7936" width="3.125" style="149"/>
    <col min="7937" max="7937" width="2" style="149" customWidth="1"/>
    <col min="7938" max="7938" width="2.75" style="149" customWidth="1"/>
    <col min="7939" max="7955" width="3.25" style="149" customWidth="1"/>
    <col min="7956" max="7962" width="3.125" style="149"/>
    <col min="7963" max="7963" width="2" style="149" customWidth="1"/>
    <col min="7964" max="8192" width="3.125" style="149"/>
    <col min="8193" max="8193" width="2" style="149" customWidth="1"/>
    <col min="8194" max="8194" width="2.75" style="149" customWidth="1"/>
    <col min="8195" max="8211" width="3.25" style="149" customWidth="1"/>
    <col min="8212" max="8218" width="3.125" style="149"/>
    <col min="8219" max="8219" width="2" style="149" customWidth="1"/>
    <col min="8220" max="8448" width="3.125" style="149"/>
    <col min="8449" max="8449" width="2" style="149" customWidth="1"/>
    <col min="8450" max="8450" width="2.75" style="149" customWidth="1"/>
    <col min="8451" max="8467" width="3.25" style="149" customWidth="1"/>
    <col min="8468" max="8474" width="3.125" style="149"/>
    <col min="8475" max="8475" width="2" style="149" customWidth="1"/>
    <col min="8476" max="8704" width="3.125" style="149"/>
    <col min="8705" max="8705" width="2" style="149" customWidth="1"/>
    <col min="8706" max="8706" width="2.75" style="149" customWidth="1"/>
    <col min="8707" max="8723" width="3.25" style="149" customWidth="1"/>
    <col min="8724" max="8730" width="3.125" style="149"/>
    <col min="8731" max="8731" width="2" style="149" customWidth="1"/>
    <col min="8732" max="8960" width="3.125" style="149"/>
    <col min="8961" max="8961" width="2" style="149" customWidth="1"/>
    <col min="8962" max="8962" width="2.75" style="149" customWidth="1"/>
    <col min="8963" max="8979" width="3.25" style="149" customWidth="1"/>
    <col min="8980" max="8986" width="3.125" style="149"/>
    <col min="8987" max="8987" width="2" style="149" customWidth="1"/>
    <col min="8988" max="9216" width="3.125" style="149"/>
    <col min="9217" max="9217" width="2" style="149" customWidth="1"/>
    <col min="9218" max="9218" width="2.75" style="149" customWidth="1"/>
    <col min="9219" max="9235" width="3.25" style="149" customWidth="1"/>
    <col min="9236" max="9242" width="3.125" style="149"/>
    <col min="9243" max="9243" width="2" style="149" customWidth="1"/>
    <col min="9244" max="9472" width="3.125" style="149"/>
    <col min="9473" max="9473" width="2" style="149" customWidth="1"/>
    <col min="9474" max="9474" width="2.75" style="149" customWidth="1"/>
    <col min="9475" max="9491" width="3.25" style="149" customWidth="1"/>
    <col min="9492" max="9498" width="3.125" style="149"/>
    <col min="9499" max="9499" width="2" style="149" customWidth="1"/>
    <col min="9500" max="9728" width="3.125" style="149"/>
    <col min="9729" max="9729" width="2" style="149" customWidth="1"/>
    <col min="9730" max="9730" width="2.75" style="149" customWidth="1"/>
    <col min="9731" max="9747" width="3.25" style="149" customWidth="1"/>
    <col min="9748" max="9754" width="3.125" style="149"/>
    <col min="9755" max="9755" width="2" style="149" customWidth="1"/>
    <col min="9756" max="9984" width="3.125" style="149"/>
    <col min="9985" max="9985" width="2" style="149" customWidth="1"/>
    <col min="9986" max="9986" width="2.75" style="149" customWidth="1"/>
    <col min="9987" max="10003" width="3.25" style="149" customWidth="1"/>
    <col min="10004" max="10010" width="3.125" style="149"/>
    <col min="10011" max="10011" width="2" style="149" customWidth="1"/>
    <col min="10012" max="10240" width="3.125" style="149"/>
    <col min="10241" max="10241" width="2" style="149" customWidth="1"/>
    <col min="10242" max="10242" width="2.75" style="149" customWidth="1"/>
    <col min="10243" max="10259" width="3.25" style="149" customWidth="1"/>
    <col min="10260" max="10266" width="3.125" style="149"/>
    <col min="10267" max="10267" width="2" style="149" customWidth="1"/>
    <col min="10268" max="10496" width="3.125" style="149"/>
    <col min="10497" max="10497" width="2" style="149" customWidth="1"/>
    <col min="10498" max="10498" width="2.75" style="149" customWidth="1"/>
    <col min="10499" max="10515" width="3.25" style="149" customWidth="1"/>
    <col min="10516" max="10522" width="3.125" style="149"/>
    <col min="10523" max="10523" width="2" style="149" customWidth="1"/>
    <col min="10524" max="10752" width="3.125" style="149"/>
    <col min="10753" max="10753" width="2" style="149" customWidth="1"/>
    <col min="10754" max="10754" width="2.75" style="149" customWidth="1"/>
    <col min="10755" max="10771" width="3.25" style="149" customWidth="1"/>
    <col min="10772" max="10778" width="3.125" style="149"/>
    <col min="10779" max="10779" width="2" style="149" customWidth="1"/>
    <col min="10780" max="11008" width="3.125" style="149"/>
    <col min="11009" max="11009" width="2" style="149" customWidth="1"/>
    <col min="11010" max="11010" width="2.75" style="149" customWidth="1"/>
    <col min="11011" max="11027" width="3.25" style="149" customWidth="1"/>
    <col min="11028" max="11034" width="3.125" style="149"/>
    <col min="11035" max="11035" width="2" style="149" customWidth="1"/>
    <col min="11036" max="11264" width="3.125" style="149"/>
    <col min="11265" max="11265" width="2" style="149" customWidth="1"/>
    <col min="11266" max="11266" width="2.75" style="149" customWidth="1"/>
    <col min="11267" max="11283" width="3.25" style="149" customWidth="1"/>
    <col min="11284" max="11290" width="3.125" style="149"/>
    <col min="11291" max="11291" width="2" style="149" customWidth="1"/>
    <col min="11292" max="11520" width="3.125" style="149"/>
    <col min="11521" max="11521" width="2" style="149" customWidth="1"/>
    <col min="11522" max="11522" width="2.75" style="149" customWidth="1"/>
    <col min="11523" max="11539" width="3.25" style="149" customWidth="1"/>
    <col min="11540" max="11546" width="3.125" style="149"/>
    <col min="11547" max="11547" width="2" style="149" customWidth="1"/>
    <col min="11548" max="11776" width="3.125" style="149"/>
    <col min="11777" max="11777" width="2" style="149" customWidth="1"/>
    <col min="11778" max="11778" width="2.75" style="149" customWidth="1"/>
    <col min="11779" max="11795" width="3.25" style="149" customWidth="1"/>
    <col min="11796" max="11802" width="3.125" style="149"/>
    <col min="11803" max="11803" width="2" style="149" customWidth="1"/>
    <col min="11804" max="12032" width="3.125" style="149"/>
    <col min="12033" max="12033" width="2" style="149" customWidth="1"/>
    <col min="12034" max="12034" width="2.75" style="149" customWidth="1"/>
    <col min="12035" max="12051" width="3.25" style="149" customWidth="1"/>
    <col min="12052" max="12058" width="3.125" style="149"/>
    <col min="12059" max="12059" width="2" style="149" customWidth="1"/>
    <col min="12060" max="12288" width="3.125" style="149"/>
    <col min="12289" max="12289" width="2" style="149" customWidth="1"/>
    <col min="12290" max="12290" width="2.75" style="149" customWidth="1"/>
    <col min="12291" max="12307" width="3.25" style="149" customWidth="1"/>
    <col min="12308" max="12314" width="3.125" style="149"/>
    <col min="12315" max="12315" width="2" style="149" customWidth="1"/>
    <col min="12316" max="12544" width="3.125" style="149"/>
    <col min="12545" max="12545" width="2" style="149" customWidth="1"/>
    <col min="12546" max="12546" width="2.75" style="149" customWidth="1"/>
    <col min="12547" max="12563" width="3.25" style="149" customWidth="1"/>
    <col min="12564" max="12570" width="3.125" style="149"/>
    <col min="12571" max="12571" width="2" style="149" customWidth="1"/>
    <col min="12572" max="12800" width="3.125" style="149"/>
    <col min="12801" max="12801" width="2" style="149" customWidth="1"/>
    <col min="12802" max="12802" width="2.75" style="149" customWidth="1"/>
    <col min="12803" max="12819" width="3.25" style="149" customWidth="1"/>
    <col min="12820" max="12826" width="3.125" style="149"/>
    <col min="12827" max="12827" width="2" style="149" customWidth="1"/>
    <col min="12828" max="13056" width="3.125" style="149"/>
    <col min="13057" max="13057" width="2" style="149" customWidth="1"/>
    <col min="13058" max="13058" width="2.75" style="149" customWidth="1"/>
    <col min="13059" max="13075" width="3.25" style="149" customWidth="1"/>
    <col min="13076" max="13082" width="3.125" style="149"/>
    <col min="13083" max="13083" width="2" style="149" customWidth="1"/>
    <col min="13084" max="13312" width="3.125" style="149"/>
    <col min="13313" max="13313" width="2" style="149" customWidth="1"/>
    <col min="13314" max="13314" width="2.75" style="149" customWidth="1"/>
    <col min="13315" max="13331" width="3.25" style="149" customWidth="1"/>
    <col min="13332" max="13338" width="3.125" style="149"/>
    <col min="13339" max="13339" width="2" style="149" customWidth="1"/>
    <col min="13340" max="13568" width="3.125" style="149"/>
    <col min="13569" max="13569" width="2" style="149" customWidth="1"/>
    <col min="13570" max="13570" width="2.75" style="149" customWidth="1"/>
    <col min="13571" max="13587" width="3.25" style="149" customWidth="1"/>
    <col min="13588" max="13594" width="3.125" style="149"/>
    <col min="13595" max="13595" width="2" style="149" customWidth="1"/>
    <col min="13596" max="13824" width="3.125" style="149"/>
    <col min="13825" max="13825" width="2" style="149" customWidth="1"/>
    <col min="13826" max="13826" width="2.75" style="149" customWidth="1"/>
    <col min="13827" max="13843" width="3.25" style="149" customWidth="1"/>
    <col min="13844" max="13850" width="3.125" style="149"/>
    <col min="13851" max="13851" width="2" style="149" customWidth="1"/>
    <col min="13852" max="14080" width="3.125" style="149"/>
    <col min="14081" max="14081" width="2" style="149" customWidth="1"/>
    <col min="14082" max="14082" width="2.75" style="149" customWidth="1"/>
    <col min="14083" max="14099" width="3.25" style="149" customWidth="1"/>
    <col min="14100" max="14106" width="3.125" style="149"/>
    <col min="14107" max="14107" width="2" style="149" customWidth="1"/>
    <col min="14108" max="14336" width="3.125" style="149"/>
    <col min="14337" max="14337" width="2" style="149" customWidth="1"/>
    <col min="14338" max="14338" width="2.75" style="149" customWidth="1"/>
    <col min="14339" max="14355" width="3.25" style="149" customWidth="1"/>
    <col min="14356" max="14362" width="3.125" style="149"/>
    <col min="14363" max="14363" width="2" style="149" customWidth="1"/>
    <col min="14364" max="14592" width="3.125" style="149"/>
    <col min="14593" max="14593" width="2" style="149" customWidth="1"/>
    <col min="14594" max="14594" width="2.75" style="149" customWidth="1"/>
    <col min="14595" max="14611" width="3.25" style="149" customWidth="1"/>
    <col min="14612" max="14618" width="3.125" style="149"/>
    <col min="14619" max="14619" width="2" style="149" customWidth="1"/>
    <col min="14620" max="14848" width="3.125" style="149"/>
    <col min="14849" max="14849" width="2" style="149" customWidth="1"/>
    <col min="14850" max="14850" width="2.75" style="149" customWidth="1"/>
    <col min="14851" max="14867" width="3.25" style="149" customWidth="1"/>
    <col min="14868" max="14874" width="3.125" style="149"/>
    <col min="14875" max="14875" width="2" style="149" customWidth="1"/>
    <col min="14876" max="15104" width="3.125" style="149"/>
    <col min="15105" max="15105" width="2" style="149" customWidth="1"/>
    <col min="15106" max="15106" width="2.75" style="149" customWidth="1"/>
    <col min="15107" max="15123" width="3.25" style="149" customWidth="1"/>
    <col min="15124" max="15130" width="3.125" style="149"/>
    <col min="15131" max="15131" width="2" style="149" customWidth="1"/>
    <col min="15132" max="15360" width="3.125" style="149"/>
    <col min="15361" max="15361" width="2" style="149" customWidth="1"/>
    <col min="15362" max="15362" width="2.75" style="149" customWidth="1"/>
    <col min="15363" max="15379" width="3.25" style="149" customWidth="1"/>
    <col min="15380" max="15386" width="3.125" style="149"/>
    <col min="15387" max="15387" width="2" style="149" customWidth="1"/>
    <col min="15388" max="15616" width="3.125" style="149"/>
    <col min="15617" max="15617" width="2" style="149" customWidth="1"/>
    <col min="15618" max="15618" width="2.75" style="149" customWidth="1"/>
    <col min="15619" max="15635" width="3.25" style="149" customWidth="1"/>
    <col min="15636" max="15642" width="3.125" style="149"/>
    <col min="15643" max="15643" width="2" style="149" customWidth="1"/>
    <col min="15644" max="15872" width="3.125" style="149"/>
    <col min="15873" max="15873" width="2" style="149" customWidth="1"/>
    <col min="15874" max="15874" width="2.75" style="149" customWidth="1"/>
    <col min="15875" max="15891" width="3.25" style="149" customWidth="1"/>
    <col min="15892" max="15898" width="3.125" style="149"/>
    <col min="15899" max="15899" width="2" style="149" customWidth="1"/>
    <col min="15900" max="16128" width="3.125" style="149"/>
    <col min="16129" max="16129" width="2" style="149" customWidth="1"/>
    <col min="16130" max="16130" width="2.75" style="149" customWidth="1"/>
    <col min="16131" max="16147" width="3.25" style="149" customWidth="1"/>
    <col min="16148" max="16154" width="3.125" style="149"/>
    <col min="16155" max="16155" width="2" style="149" customWidth="1"/>
    <col min="16156" max="16384" width="3.125" style="149"/>
  </cols>
  <sheetData>
    <row r="1" spans="2:26" s="96" customFormat="1" x14ac:dyDescent="0.4"/>
    <row r="2" spans="2:26" s="96" customFormat="1" x14ac:dyDescent="0.4">
      <c r="B2" s="96" t="s">
        <v>950</v>
      </c>
    </row>
    <row r="3" spans="2:26" s="96" customFormat="1" x14ac:dyDescent="0.4"/>
    <row r="4" spans="2:26" s="96" customFormat="1" x14ac:dyDescent="0.4">
      <c r="B4" s="564" t="s">
        <v>951</v>
      </c>
      <c r="C4" s="564"/>
      <c r="D4" s="564"/>
      <c r="E4" s="564"/>
      <c r="F4" s="564"/>
      <c r="G4" s="564"/>
      <c r="H4" s="564"/>
      <c r="I4" s="564"/>
      <c r="J4" s="564"/>
      <c r="K4" s="564"/>
      <c r="L4" s="564"/>
      <c r="M4" s="564"/>
      <c r="N4" s="564"/>
      <c r="O4" s="564"/>
      <c r="P4" s="564"/>
      <c r="Q4" s="564"/>
      <c r="R4" s="564"/>
      <c r="S4" s="564"/>
      <c r="T4" s="564"/>
      <c r="U4" s="564"/>
      <c r="V4" s="564"/>
      <c r="W4" s="564"/>
      <c r="X4" s="564"/>
      <c r="Y4" s="564"/>
      <c r="Z4" s="564"/>
    </row>
    <row r="5" spans="2:26" s="96" customFormat="1" x14ac:dyDescent="0.4"/>
    <row r="6" spans="2:26" s="96" customFormat="1" ht="31.5" customHeight="1" x14ac:dyDescent="0.4">
      <c r="B6" s="845" t="s">
        <v>693</v>
      </c>
      <c r="C6" s="845"/>
      <c r="D6" s="845"/>
      <c r="E6" s="845"/>
      <c r="F6" s="845"/>
      <c r="G6" s="597"/>
      <c r="H6" s="598"/>
      <c r="I6" s="598"/>
      <c r="J6" s="598"/>
      <c r="K6" s="598"/>
      <c r="L6" s="598"/>
      <c r="M6" s="598"/>
      <c r="N6" s="598"/>
      <c r="O6" s="598"/>
      <c r="P6" s="598"/>
      <c r="Q6" s="598"/>
      <c r="R6" s="598"/>
      <c r="S6" s="598"/>
      <c r="T6" s="598"/>
      <c r="U6" s="598"/>
      <c r="V6" s="598"/>
      <c r="W6" s="598"/>
      <c r="X6" s="598"/>
      <c r="Y6" s="598"/>
      <c r="Z6" s="599"/>
    </row>
    <row r="7" spans="2:26" s="96" customFormat="1" ht="31.5" customHeight="1" x14ac:dyDescent="0.4">
      <c r="B7" s="568" t="s">
        <v>818</v>
      </c>
      <c r="C7" s="569"/>
      <c r="D7" s="569"/>
      <c r="E7" s="569"/>
      <c r="F7" s="570"/>
      <c r="G7" s="443" t="s">
        <v>176</v>
      </c>
      <c r="H7" s="365" t="s">
        <v>775</v>
      </c>
      <c r="I7" s="365"/>
      <c r="J7" s="365"/>
      <c r="K7" s="365"/>
      <c r="L7" s="443" t="s">
        <v>176</v>
      </c>
      <c r="M7" s="365" t="s">
        <v>776</v>
      </c>
      <c r="N7" s="365"/>
      <c r="O7" s="365"/>
      <c r="P7" s="365"/>
      <c r="Q7" s="443" t="s">
        <v>176</v>
      </c>
      <c r="R7" s="365" t="s">
        <v>777</v>
      </c>
      <c r="S7" s="365"/>
      <c r="T7" s="365"/>
      <c r="U7" s="365"/>
      <c r="V7" s="365"/>
      <c r="W7" s="365"/>
      <c r="X7" s="365"/>
      <c r="Y7" s="365"/>
      <c r="Z7" s="409"/>
    </row>
    <row r="8" spans="2:26" s="96" customFormat="1" ht="31.5" customHeight="1" x14ac:dyDescent="0.4">
      <c r="B8" s="568" t="s">
        <v>820</v>
      </c>
      <c r="C8" s="569"/>
      <c r="D8" s="569"/>
      <c r="E8" s="569"/>
      <c r="F8" s="570"/>
      <c r="G8" s="446" t="s">
        <v>176</v>
      </c>
      <c r="H8" s="515" t="s">
        <v>952</v>
      </c>
      <c r="I8" s="515"/>
      <c r="J8" s="515"/>
      <c r="K8" s="515"/>
      <c r="L8" s="515"/>
      <c r="M8" s="515"/>
      <c r="N8" s="515"/>
      <c r="O8" s="366" t="s">
        <v>176</v>
      </c>
      <c r="P8" s="367" t="s">
        <v>953</v>
      </c>
      <c r="Q8" s="367"/>
      <c r="R8" s="367"/>
      <c r="S8" s="387"/>
      <c r="T8" s="387"/>
      <c r="U8" s="387"/>
      <c r="V8" s="387"/>
      <c r="W8" s="387"/>
      <c r="X8" s="387"/>
      <c r="Y8" s="387"/>
      <c r="Z8" s="143"/>
    </row>
    <row r="9" spans="2:26" s="96" customFormat="1" x14ac:dyDescent="0.4"/>
    <row r="10" spans="2:26" s="96" customFormat="1" x14ac:dyDescent="0.4">
      <c r="B10" s="100"/>
      <c r="C10" s="369"/>
      <c r="D10" s="369"/>
      <c r="E10" s="369"/>
      <c r="F10" s="369"/>
      <c r="G10" s="369"/>
      <c r="H10" s="369"/>
      <c r="I10" s="369"/>
      <c r="J10" s="369"/>
      <c r="K10" s="369"/>
      <c r="L10" s="369"/>
      <c r="M10" s="369"/>
      <c r="N10" s="369"/>
      <c r="O10" s="369"/>
      <c r="P10" s="369"/>
      <c r="Q10" s="369"/>
      <c r="R10" s="369"/>
      <c r="S10" s="369"/>
      <c r="T10" s="369"/>
      <c r="U10" s="369"/>
      <c r="V10" s="369"/>
      <c r="W10" s="369"/>
      <c r="X10" s="369"/>
      <c r="Y10" s="369"/>
      <c r="Z10" s="371"/>
    </row>
    <row r="11" spans="2:26" s="96" customFormat="1" x14ac:dyDescent="0.4">
      <c r="B11" s="117" t="s">
        <v>954</v>
      </c>
      <c r="Z11" s="372"/>
    </row>
    <row r="12" spans="2:26" s="96" customFormat="1" x14ac:dyDescent="0.4">
      <c r="B12" s="117"/>
      <c r="Z12" s="372"/>
    </row>
    <row r="13" spans="2:26" s="96" customFormat="1" x14ac:dyDescent="0.4">
      <c r="B13" s="117"/>
      <c r="C13" s="96" t="s">
        <v>889</v>
      </c>
      <c r="Z13" s="372"/>
    </row>
    <row r="14" spans="2:26" s="96" customFormat="1" ht="6.75" customHeight="1" x14ac:dyDescent="0.4">
      <c r="B14" s="117"/>
      <c r="Z14" s="372"/>
    </row>
    <row r="15" spans="2:26" s="96" customFormat="1" ht="26.25" customHeight="1" x14ac:dyDescent="0.4">
      <c r="B15" s="117"/>
      <c r="C15" s="373" t="s">
        <v>955</v>
      </c>
      <c r="D15" s="367"/>
      <c r="E15" s="367"/>
      <c r="F15" s="367"/>
      <c r="G15" s="368"/>
      <c r="H15" s="801" t="s">
        <v>941</v>
      </c>
      <c r="I15" s="808"/>
      <c r="J15" s="808"/>
      <c r="K15" s="598"/>
      <c r="L15" s="598"/>
      <c r="M15" s="598"/>
      <c r="N15" s="97" t="s">
        <v>942</v>
      </c>
      <c r="O15" s="117"/>
      <c r="U15" s="85"/>
      <c r="Z15" s="372"/>
    </row>
    <row r="16" spans="2:26" s="96" customFormat="1" x14ac:dyDescent="0.4">
      <c r="B16" s="117"/>
      <c r="L16" s="85"/>
      <c r="Q16" s="85"/>
      <c r="V16" s="85"/>
      <c r="Z16" s="372"/>
    </row>
    <row r="17" spans="2:26" s="96" customFormat="1" x14ac:dyDescent="0.4">
      <c r="B17" s="117"/>
      <c r="C17" s="96" t="s">
        <v>956</v>
      </c>
      <c r="Z17" s="372"/>
    </row>
    <row r="18" spans="2:26" s="96" customFormat="1" ht="4.5" customHeight="1" x14ac:dyDescent="0.4">
      <c r="B18" s="117"/>
      <c r="Z18" s="372"/>
    </row>
    <row r="19" spans="2:26" s="96" customFormat="1" ht="24" customHeight="1" x14ac:dyDescent="0.4">
      <c r="B19" s="117"/>
      <c r="C19" s="568" t="s">
        <v>957</v>
      </c>
      <c r="D19" s="569"/>
      <c r="E19" s="569"/>
      <c r="F19" s="569"/>
      <c r="G19" s="569"/>
      <c r="H19" s="569"/>
      <c r="I19" s="569"/>
      <c r="J19" s="569"/>
      <c r="K19" s="569"/>
      <c r="L19" s="569"/>
      <c r="M19" s="569"/>
      <c r="N19" s="569"/>
      <c r="O19" s="570"/>
      <c r="P19" s="568" t="s">
        <v>675</v>
      </c>
      <c r="Q19" s="569"/>
      <c r="R19" s="569"/>
      <c r="S19" s="569"/>
      <c r="T19" s="569"/>
      <c r="U19" s="569"/>
      <c r="V19" s="569"/>
      <c r="W19" s="569"/>
      <c r="X19" s="569"/>
      <c r="Y19" s="570"/>
      <c r="Z19" s="115"/>
    </row>
    <row r="20" spans="2:26" s="96" customFormat="1" ht="21" customHeight="1" x14ac:dyDescent="0.4">
      <c r="B20" s="117"/>
      <c r="C20" s="875"/>
      <c r="D20" s="876"/>
      <c r="E20" s="876"/>
      <c r="F20" s="876"/>
      <c r="G20" s="876"/>
      <c r="H20" s="876"/>
      <c r="I20" s="876"/>
      <c r="J20" s="876"/>
      <c r="K20" s="876"/>
      <c r="L20" s="876"/>
      <c r="M20" s="876"/>
      <c r="N20" s="876"/>
      <c r="O20" s="877"/>
      <c r="P20" s="875"/>
      <c r="Q20" s="876"/>
      <c r="R20" s="876"/>
      <c r="S20" s="876"/>
      <c r="T20" s="876"/>
      <c r="U20" s="876"/>
      <c r="V20" s="876"/>
      <c r="W20" s="876"/>
      <c r="X20" s="876"/>
      <c r="Y20" s="877"/>
      <c r="Z20" s="372"/>
    </row>
    <row r="21" spans="2:26" s="96" customFormat="1" ht="21" customHeight="1" x14ac:dyDescent="0.4">
      <c r="B21" s="117"/>
      <c r="C21" s="875"/>
      <c r="D21" s="876"/>
      <c r="E21" s="876"/>
      <c r="F21" s="876"/>
      <c r="G21" s="876"/>
      <c r="H21" s="876"/>
      <c r="I21" s="876"/>
      <c r="J21" s="876"/>
      <c r="K21" s="876"/>
      <c r="L21" s="876"/>
      <c r="M21" s="876"/>
      <c r="N21" s="876"/>
      <c r="O21" s="877"/>
      <c r="P21" s="875"/>
      <c r="Q21" s="876"/>
      <c r="R21" s="876"/>
      <c r="S21" s="876"/>
      <c r="T21" s="876"/>
      <c r="U21" s="876"/>
      <c r="V21" s="876"/>
      <c r="W21" s="876"/>
      <c r="X21" s="876"/>
      <c r="Y21" s="877"/>
      <c r="Z21" s="372"/>
    </row>
    <row r="22" spans="2:26" s="96" customFormat="1" ht="21" customHeight="1" x14ac:dyDescent="0.4">
      <c r="B22" s="117"/>
      <c r="C22" s="875"/>
      <c r="D22" s="876"/>
      <c r="E22" s="876"/>
      <c r="F22" s="876"/>
      <c r="G22" s="876"/>
      <c r="H22" s="876"/>
      <c r="I22" s="876"/>
      <c r="J22" s="876"/>
      <c r="K22" s="876"/>
      <c r="L22" s="876"/>
      <c r="M22" s="876"/>
      <c r="N22" s="876"/>
      <c r="O22" s="877"/>
      <c r="P22" s="875"/>
      <c r="Q22" s="876"/>
      <c r="R22" s="876"/>
      <c r="S22" s="876"/>
      <c r="T22" s="876"/>
      <c r="U22" s="876"/>
      <c r="V22" s="876"/>
      <c r="W22" s="876"/>
      <c r="X22" s="876"/>
      <c r="Y22" s="877"/>
      <c r="Z22" s="372"/>
    </row>
    <row r="23" spans="2:26" s="96" customFormat="1" ht="21" customHeight="1" x14ac:dyDescent="0.4">
      <c r="B23" s="117"/>
      <c r="C23" s="875"/>
      <c r="D23" s="876"/>
      <c r="E23" s="876"/>
      <c r="F23" s="876"/>
      <c r="G23" s="876"/>
      <c r="H23" s="876"/>
      <c r="I23" s="876"/>
      <c r="J23" s="876"/>
      <c r="K23" s="876"/>
      <c r="L23" s="876"/>
      <c r="M23" s="876"/>
      <c r="N23" s="876"/>
      <c r="O23" s="877"/>
      <c r="P23" s="875"/>
      <c r="Q23" s="876"/>
      <c r="R23" s="876"/>
      <c r="S23" s="876"/>
      <c r="T23" s="876"/>
      <c r="U23" s="876"/>
      <c r="V23" s="876"/>
      <c r="W23" s="876"/>
      <c r="X23" s="876"/>
      <c r="Y23" s="877"/>
      <c r="Z23" s="372"/>
    </row>
    <row r="24" spans="2:26" s="96" customFormat="1" ht="21" customHeight="1" x14ac:dyDescent="0.4">
      <c r="B24" s="117"/>
      <c r="C24" s="875"/>
      <c r="D24" s="876"/>
      <c r="E24" s="876"/>
      <c r="F24" s="876"/>
      <c r="G24" s="876"/>
      <c r="H24" s="876"/>
      <c r="I24" s="876"/>
      <c r="J24" s="876"/>
      <c r="K24" s="876"/>
      <c r="L24" s="876"/>
      <c r="M24" s="876"/>
      <c r="N24" s="876"/>
      <c r="O24" s="877"/>
      <c r="P24" s="875"/>
      <c r="Q24" s="876"/>
      <c r="R24" s="876"/>
      <c r="S24" s="876"/>
      <c r="T24" s="876"/>
      <c r="U24" s="876"/>
      <c r="V24" s="876"/>
      <c r="W24" s="876"/>
      <c r="X24" s="876"/>
      <c r="Y24" s="877"/>
      <c r="Z24" s="372"/>
    </row>
    <row r="25" spans="2:26" s="96" customFormat="1" ht="21" customHeight="1" x14ac:dyDescent="0.4">
      <c r="B25" s="117"/>
      <c r="C25" s="370"/>
      <c r="D25" s="370"/>
      <c r="E25" s="370"/>
      <c r="F25" s="370"/>
      <c r="G25" s="370"/>
      <c r="H25" s="370"/>
      <c r="I25" s="370"/>
      <c r="J25" s="370"/>
      <c r="K25" s="370"/>
      <c r="L25" s="370"/>
      <c r="M25" s="370"/>
      <c r="N25" s="370"/>
      <c r="O25" s="370"/>
      <c r="P25" s="369"/>
      <c r="Q25" s="369"/>
      <c r="R25" s="369"/>
      <c r="S25" s="369"/>
      <c r="T25" s="369"/>
      <c r="U25" s="369"/>
      <c r="V25" s="369"/>
      <c r="W25" s="369"/>
      <c r="X25" s="369"/>
      <c r="Y25" s="369"/>
      <c r="Z25" s="372"/>
    </row>
    <row r="26" spans="2:26" s="96" customFormat="1" ht="21" customHeight="1" x14ac:dyDescent="0.4">
      <c r="B26" s="117"/>
      <c r="C26" s="380"/>
      <c r="D26" s="380"/>
      <c r="E26" s="380"/>
      <c r="F26" s="380"/>
      <c r="G26" s="380"/>
      <c r="H26" s="380"/>
      <c r="I26" s="380"/>
      <c r="J26" s="380"/>
      <c r="K26" s="380"/>
      <c r="L26" s="380"/>
      <c r="M26" s="380"/>
      <c r="N26" s="380"/>
      <c r="O26" s="380"/>
      <c r="P26" s="377"/>
      <c r="Q26" s="377"/>
      <c r="R26" s="377"/>
      <c r="S26" s="377"/>
      <c r="T26" s="377"/>
      <c r="U26" s="373"/>
      <c r="V26" s="410" t="s">
        <v>710</v>
      </c>
      <c r="W26" s="410" t="s">
        <v>711</v>
      </c>
      <c r="X26" s="410" t="s">
        <v>712</v>
      </c>
      <c r="Y26" s="368"/>
      <c r="Z26" s="372"/>
    </row>
    <row r="27" spans="2:26" s="96" customFormat="1" ht="38.25" customHeight="1" x14ac:dyDescent="0.4">
      <c r="B27" s="117"/>
      <c r="C27" s="594" t="s">
        <v>958</v>
      </c>
      <c r="D27" s="595"/>
      <c r="E27" s="595"/>
      <c r="F27" s="595"/>
      <c r="G27" s="595"/>
      <c r="H27" s="595"/>
      <c r="I27" s="595"/>
      <c r="J27" s="595"/>
      <c r="K27" s="595"/>
      <c r="L27" s="595"/>
      <c r="M27" s="595"/>
      <c r="N27" s="595"/>
      <c r="O27" s="595"/>
      <c r="P27" s="595"/>
      <c r="Q27" s="595"/>
      <c r="R27" s="595"/>
      <c r="S27" s="595"/>
      <c r="T27" s="145"/>
      <c r="U27" s="365"/>
      <c r="V27" s="447" t="s">
        <v>176</v>
      </c>
      <c r="W27" s="366" t="s">
        <v>711</v>
      </c>
      <c r="X27" s="447" t="s">
        <v>176</v>
      </c>
      <c r="Y27" s="409"/>
      <c r="Z27" s="372"/>
    </row>
    <row r="28" spans="2:26" s="96" customFormat="1" ht="70.5" customHeight="1" x14ac:dyDescent="0.4">
      <c r="B28" s="117"/>
      <c r="C28" s="898" t="s">
        <v>959</v>
      </c>
      <c r="D28" s="899"/>
      <c r="E28" s="899"/>
      <c r="F28" s="899"/>
      <c r="G28" s="899"/>
      <c r="H28" s="899"/>
      <c r="I28" s="899"/>
      <c r="J28" s="899"/>
      <c r="K28" s="899"/>
      <c r="L28" s="899"/>
      <c r="M28" s="899"/>
      <c r="N28" s="899"/>
      <c r="O28" s="899"/>
      <c r="P28" s="899"/>
      <c r="Q28" s="899"/>
      <c r="R28" s="899"/>
      <c r="S28" s="899"/>
      <c r="T28" s="900"/>
      <c r="U28" s="365"/>
      <c r="V28" s="447" t="s">
        <v>176</v>
      </c>
      <c r="W28" s="366" t="s">
        <v>711</v>
      </c>
      <c r="X28" s="447" t="s">
        <v>176</v>
      </c>
      <c r="Y28" s="409"/>
      <c r="Z28" s="372"/>
    </row>
    <row r="29" spans="2:26" s="96" customFormat="1" ht="38.25" customHeight="1" x14ac:dyDescent="0.4">
      <c r="B29" s="117"/>
      <c r="C29" s="801" t="s">
        <v>960</v>
      </c>
      <c r="D29" s="808"/>
      <c r="E29" s="808"/>
      <c r="F29" s="808"/>
      <c r="G29" s="808"/>
      <c r="H29" s="808"/>
      <c r="I29" s="808"/>
      <c r="J29" s="808"/>
      <c r="K29" s="808"/>
      <c r="L29" s="808"/>
      <c r="M29" s="808"/>
      <c r="N29" s="808"/>
      <c r="O29" s="808"/>
      <c r="P29" s="808"/>
      <c r="Q29" s="808"/>
      <c r="R29" s="808"/>
      <c r="S29" s="808"/>
      <c r="T29" s="409"/>
      <c r="U29" s="365"/>
      <c r="V29" s="447" t="s">
        <v>176</v>
      </c>
      <c r="W29" s="366" t="s">
        <v>711</v>
      </c>
      <c r="X29" s="447" t="s">
        <v>176</v>
      </c>
      <c r="Y29" s="409"/>
      <c r="Z29" s="372"/>
    </row>
    <row r="30" spans="2:26" s="96" customFormat="1" ht="38.25" customHeight="1" x14ac:dyDescent="0.4">
      <c r="B30" s="117"/>
      <c r="C30" s="898" t="s">
        <v>961</v>
      </c>
      <c r="D30" s="899"/>
      <c r="E30" s="899"/>
      <c r="F30" s="899"/>
      <c r="G30" s="899"/>
      <c r="H30" s="899"/>
      <c r="I30" s="899"/>
      <c r="J30" s="899"/>
      <c r="K30" s="899"/>
      <c r="L30" s="899"/>
      <c r="M30" s="899"/>
      <c r="N30" s="899"/>
      <c r="O30" s="899"/>
      <c r="P30" s="899"/>
      <c r="Q30" s="899"/>
      <c r="R30" s="899"/>
      <c r="S30" s="899"/>
      <c r="T30" s="900"/>
      <c r="U30" s="365"/>
      <c r="V30" s="447" t="s">
        <v>176</v>
      </c>
      <c r="W30" s="366" t="s">
        <v>711</v>
      </c>
      <c r="X30" s="447" t="s">
        <v>176</v>
      </c>
      <c r="Y30" s="409"/>
      <c r="Z30" s="372"/>
    </row>
    <row r="31" spans="2:26" s="96" customFormat="1" ht="38.25" customHeight="1" x14ac:dyDescent="0.4">
      <c r="B31" s="117"/>
      <c r="C31" s="898" t="s">
        <v>962</v>
      </c>
      <c r="D31" s="899"/>
      <c r="E31" s="899"/>
      <c r="F31" s="899"/>
      <c r="G31" s="899"/>
      <c r="H31" s="899"/>
      <c r="I31" s="899"/>
      <c r="J31" s="899"/>
      <c r="K31" s="899"/>
      <c r="L31" s="899"/>
      <c r="M31" s="899"/>
      <c r="N31" s="899"/>
      <c r="O31" s="899"/>
      <c r="P31" s="899"/>
      <c r="Q31" s="899"/>
      <c r="R31" s="899"/>
      <c r="S31" s="899"/>
      <c r="T31" s="900"/>
      <c r="U31" s="365"/>
      <c r="V31" s="447" t="s">
        <v>176</v>
      </c>
      <c r="W31" s="366" t="s">
        <v>711</v>
      </c>
      <c r="X31" s="447" t="s">
        <v>176</v>
      </c>
      <c r="Y31" s="409"/>
      <c r="Z31" s="372"/>
    </row>
    <row r="32" spans="2:26" s="96" customFormat="1" x14ac:dyDescent="0.4">
      <c r="B32" s="141"/>
      <c r="C32" s="377"/>
      <c r="D32" s="377"/>
      <c r="E32" s="377"/>
      <c r="F32" s="377"/>
      <c r="G32" s="377"/>
      <c r="H32" s="377"/>
      <c r="I32" s="377"/>
      <c r="J32" s="377"/>
      <c r="K32" s="377"/>
      <c r="L32" s="377"/>
      <c r="M32" s="377"/>
      <c r="N32" s="377"/>
      <c r="O32" s="377"/>
      <c r="P32" s="377"/>
      <c r="Q32" s="377"/>
      <c r="R32" s="377"/>
      <c r="S32" s="377"/>
      <c r="T32" s="377"/>
      <c r="U32" s="377"/>
      <c r="V32" s="377"/>
      <c r="W32" s="377"/>
      <c r="X32" s="377"/>
      <c r="Y32" s="377"/>
      <c r="Z32" s="378"/>
    </row>
    <row r="33" s="96" customFormat="1" x14ac:dyDescent="0.4"/>
  </sheetData>
  <mergeCells count="24">
    <mergeCell ref="C27:S27"/>
    <mergeCell ref="C28:T28"/>
    <mergeCell ref="C29:S29"/>
    <mergeCell ref="C30:T30"/>
    <mergeCell ref="C31:T31"/>
    <mergeCell ref="C22:O22"/>
    <mergeCell ref="P22:Y22"/>
    <mergeCell ref="C23:O23"/>
    <mergeCell ref="P23:Y23"/>
    <mergeCell ref="C24:O24"/>
    <mergeCell ref="P24:Y24"/>
    <mergeCell ref="C19:O19"/>
    <mergeCell ref="P19:Y19"/>
    <mergeCell ref="C20:O20"/>
    <mergeCell ref="P20:Y20"/>
    <mergeCell ref="C21:O21"/>
    <mergeCell ref="P21:Y21"/>
    <mergeCell ref="H15:J15"/>
    <mergeCell ref="K15:M15"/>
    <mergeCell ref="B4:Z4"/>
    <mergeCell ref="B6:F6"/>
    <mergeCell ref="G6:Z6"/>
    <mergeCell ref="B7:F7"/>
    <mergeCell ref="B8:F8"/>
  </mergeCells>
  <phoneticPr fontId="2"/>
  <dataValidations count="1">
    <dataValidation type="list" allowBlank="1" showInputMessage="1" showErrorMessage="1" sqref="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1 JH65541 TD65541 ACZ65541 AMV65541 AWR65541 BGN65541 BQJ65541 CAF65541 CKB65541 CTX65541 DDT65541 DNP65541 DXL65541 EHH65541 ERD65541 FAZ65541 FKV65541 FUR65541 GEN65541 GOJ65541 GYF65541 HIB65541 HRX65541 IBT65541 ILP65541 IVL65541 JFH65541 JPD65541 JYZ65541 KIV65541 KSR65541 LCN65541 LMJ65541 LWF65541 MGB65541 MPX65541 MZT65541 NJP65541 NTL65541 ODH65541 OND65541 OWZ65541 PGV65541 PQR65541 QAN65541 QKJ65541 QUF65541 REB65541 RNX65541 RXT65541 SHP65541 SRL65541 TBH65541 TLD65541 TUZ65541 UEV65541 UOR65541 UYN65541 VIJ65541 VSF65541 WCB65541 WLX65541 WVT65541 L131077 JH131077 TD131077 ACZ131077 AMV131077 AWR131077 BGN131077 BQJ131077 CAF131077 CKB131077 CTX131077 DDT131077 DNP131077 DXL131077 EHH131077 ERD131077 FAZ131077 FKV131077 FUR131077 GEN131077 GOJ131077 GYF131077 HIB131077 HRX131077 IBT131077 ILP131077 IVL131077 JFH131077 JPD131077 JYZ131077 KIV131077 KSR131077 LCN131077 LMJ131077 LWF131077 MGB131077 MPX131077 MZT131077 NJP131077 NTL131077 ODH131077 OND131077 OWZ131077 PGV131077 PQR131077 QAN131077 QKJ131077 QUF131077 REB131077 RNX131077 RXT131077 SHP131077 SRL131077 TBH131077 TLD131077 TUZ131077 UEV131077 UOR131077 UYN131077 VIJ131077 VSF131077 WCB131077 WLX131077 WVT131077 L196613 JH196613 TD196613 ACZ196613 AMV196613 AWR196613 BGN196613 BQJ196613 CAF196613 CKB196613 CTX196613 DDT196613 DNP196613 DXL196613 EHH196613 ERD196613 FAZ196613 FKV196613 FUR196613 GEN196613 GOJ196613 GYF196613 HIB196613 HRX196613 IBT196613 ILP196613 IVL196613 JFH196613 JPD196613 JYZ196613 KIV196613 KSR196613 LCN196613 LMJ196613 LWF196613 MGB196613 MPX196613 MZT196613 NJP196613 NTL196613 ODH196613 OND196613 OWZ196613 PGV196613 PQR196613 QAN196613 QKJ196613 QUF196613 REB196613 RNX196613 RXT196613 SHP196613 SRL196613 TBH196613 TLD196613 TUZ196613 UEV196613 UOR196613 UYN196613 VIJ196613 VSF196613 WCB196613 WLX196613 WVT196613 L262149 JH262149 TD262149 ACZ262149 AMV262149 AWR262149 BGN262149 BQJ262149 CAF262149 CKB262149 CTX262149 DDT262149 DNP262149 DXL262149 EHH262149 ERD262149 FAZ262149 FKV262149 FUR262149 GEN262149 GOJ262149 GYF262149 HIB262149 HRX262149 IBT262149 ILP262149 IVL262149 JFH262149 JPD262149 JYZ262149 KIV262149 KSR262149 LCN262149 LMJ262149 LWF262149 MGB262149 MPX262149 MZT262149 NJP262149 NTL262149 ODH262149 OND262149 OWZ262149 PGV262149 PQR262149 QAN262149 QKJ262149 QUF262149 REB262149 RNX262149 RXT262149 SHP262149 SRL262149 TBH262149 TLD262149 TUZ262149 UEV262149 UOR262149 UYN262149 VIJ262149 VSF262149 WCB262149 WLX262149 WVT262149 L327685 JH327685 TD327685 ACZ327685 AMV327685 AWR327685 BGN327685 BQJ327685 CAF327685 CKB327685 CTX327685 DDT327685 DNP327685 DXL327685 EHH327685 ERD327685 FAZ327685 FKV327685 FUR327685 GEN327685 GOJ327685 GYF327685 HIB327685 HRX327685 IBT327685 ILP327685 IVL327685 JFH327685 JPD327685 JYZ327685 KIV327685 KSR327685 LCN327685 LMJ327685 LWF327685 MGB327685 MPX327685 MZT327685 NJP327685 NTL327685 ODH327685 OND327685 OWZ327685 PGV327685 PQR327685 QAN327685 QKJ327685 QUF327685 REB327685 RNX327685 RXT327685 SHP327685 SRL327685 TBH327685 TLD327685 TUZ327685 UEV327685 UOR327685 UYN327685 VIJ327685 VSF327685 WCB327685 WLX327685 WVT327685 L393221 JH393221 TD393221 ACZ393221 AMV393221 AWR393221 BGN393221 BQJ393221 CAF393221 CKB393221 CTX393221 DDT393221 DNP393221 DXL393221 EHH393221 ERD393221 FAZ393221 FKV393221 FUR393221 GEN393221 GOJ393221 GYF393221 HIB393221 HRX393221 IBT393221 ILP393221 IVL393221 JFH393221 JPD393221 JYZ393221 KIV393221 KSR393221 LCN393221 LMJ393221 LWF393221 MGB393221 MPX393221 MZT393221 NJP393221 NTL393221 ODH393221 OND393221 OWZ393221 PGV393221 PQR393221 QAN393221 QKJ393221 QUF393221 REB393221 RNX393221 RXT393221 SHP393221 SRL393221 TBH393221 TLD393221 TUZ393221 UEV393221 UOR393221 UYN393221 VIJ393221 VSF393221 WCB393221 WLX393221 WVT393221 L458757 JH458757 TD458757 ACZ458757 AMV458757 AWR458757 BGN458757 BQJ458757 CAF458757 CKB458757 CTX458757 DDT458757 DNP458757 DXL458757 EHH458757 ERD458757 FAZ458757 FKV458757 FUR458757 GEN458757 GOJ458757 GYF458757 HIB458757 HRX458757 IBT458757 ILP458757 IVL458757 JFH458757 JPD458757 JYZ458757 KIV458757 KSR458757 LCN458757 LMJ458757 LWF458757 MGB458757 MPX458757 MZT458757 NJP458757 NTL458757 ODH458757 OND458757 OWZ458757 PGV458757 PQR458757 QAN458757 QKJ458757 QUF458757 REB458757 RNX458757 RXT458757 SHP458757 SRL458757 TBH458757 TLD458757 TUZ458757 UEV458757 UOR458757 UYN458757 VIJ458757 VSF458757 WCB458757 WLX458757 WVT458757 L524293 JH524293 TD524293 ACZ524293 AMV524293 AWR524293 BGN524293 BQJ524293 CAF524293 CKB524293 CTX524293 DDT524293 DNP524293 DXL524293 EHH524293 ERD524293 FAZ524293 FKV524293 FUR524293 GEN524293 GOJ524293 GYF524293 HIB524293 HRX524293 IBT524293 ILP524293 IVL524293 JFH524293 JPD524293 JYZ524293 KIV524293 KSR524293 LCN524293 LMJ524293 LWF524293 MGB524293 MPX524293 MZT524293 NJP524293 NTL524293 ODH524293 OND524293 OWZ524293 PGV524293 PQR524293 QAN524293 QKJ524293 QUF524293 REB524293 RNX524293 RXT524293 SHP524293 SRL524293 TBH524293 TLD524293 TUZ524293 UEV524293 UOR524293 UYN524293 VIJ524293 VSF524293 WCB524293 WLX524293 WVT524293 L589829 JH589829 TD589829 ACZ589829 AMV589829 AWR589829 BGN589829 BQJ589829 CAF589829 CKB589829 CTX589829 DDT589829 DNP589829 DXL589829 EHH589829 ERD589829 FAZ589829 FKV589829 FUR589829 GEN589829 GOJ589829 GYF589829 HIB589829 HRX589829 IBT589829 ILP589829 IVL589829 JFH589829 JPD589829 JYZ589829 KIV589829 KSR589829 LCN589829 LMJ589829 LWF589829 MGB589829 MPX589829 MZT589829 NJP589829 NTL589829 ODH589829 OND589829 OWZ589829 PGV589829 PQR589829 QAN589829 QKJ589829 QUF589829 REB589829 RNX589829 RXT589829 SHP589829 SRL589829 TBH589829 TLD589829 TUZ589829 UEV589829 UOR589829 UYN589829 VIJ589829 VSF589829 WCB589829 WLX589829 WVT589829 L655365 JH655365 TD655365 ACZ655365 AMV655365 AWR655365 BGN655365 BQJ655365 CAF655365 CKB655365 CTX655365 DDT655365 DNP655365 DXL655365 EHH655365 ERD655365 FAZ655365 FKV655365 FUR655365 GEN655365 GOJ655365 GYF655365 HIB655365 HRX655365 IBT655365 ILP655365 IVL655365 JFH655365 JPD655365 JYZ655365 KIV655365 KSR655365 LCN655365 LMJ655365 LWF655365 MGB655365 MPX655365 MZT655365 NJP655365 NTL655365 ODH655365 OND655365 OWZ655365 PGV655365 PQR655365 QAN655365 QKJ655365 QUF655365 REB655365 RNX655365 RXT655365 SHP655365 SRL655365 TBH655365 TLD655365 TUZ655365 UEV655365 UOR655365 UYN655365 VIJ655365 VSF655365 WCB655365 WLX655365 WVT655365 L720901 JH720901 TD720901 ACZ720901 AMV720901 AWR720901 BGN720901 BQJ720901 CAF720901 CKB720901 CTX720901 DDT720901 DNP720901 DXL720901 EHH720901 ERD720901 FAZ720901 FKV720901 FUR720901 GEN720901 GOJ720901 GYF720901 HIB720901 HRX720901 IBT720901 ILP720901 IVL720901 JFH720901 JPD720901 JYZ720901 KIV720901 KSR720901 LCN720901 LMJ720901 LWF720901 MGB720901 MPX720901 MZT720901 NJP720901 NTL720901 ODH720901 OND720901 OWZ720901 PGV720901 PQR720901 QAN720901 QKJ720901 QUF720901 REB720901 RNX720901 RXT720901 SHP720901 SRL720901 TBH720901 TLD720901 TUZ720901 UEV720901 UOR720901 UYN720901 VIJ720901 VSF720901 WCB720901 WLX720901 WVT720901 L786437 JH786437 TD786437 ACZ786437 AMV786437 AWR786437 BGN786437 BQJ786437 CAF786437 CKB786437 CTX786437 DDT786437 DNP786437 DXL786437 EHH786437 ERD786437 FAZ786437 FKV786437 FUR786437 GEN786437 GOJ786437 GYF786437 HIB786437 HRX786437 IBT786437 ILP786437 IVL786437 JFH786437 JPD786437 JYZ786437 KIV786437 KSR786437 LCN786437 LMJ786437 LWF786437 MGB786437 MPX786437 MZT786437 NJP786437 NTL786437 ODH786437 OND786437 OWZ786437 PGV786437 PQR786437 QAN786437 QKJ786437 QUF786437 REB786437 RNX786437 RXT786437 SHP786437 SRL786437 TBH786437 TLD786437 TUZ786437 UEV786437 UOR786437 UYN786437 VIJ786437 VSF786437 WCB786437 WLX786437 WVT786437 L851973 JH851973 TD851973 ACZ851973 AMV851973 AWR851973 BGN851973 BQJ851973 CAF851973 CKB851973 CTX851973 DDT851973 DNP851973 DXL851973 EHH851973 ERD851973 FAZ851973 FKV851973 FUR851973 GEN851973 GOJ851973 GYF851973 HIB851973 HRX851973 IBT851973 ILP851973 IVL851973 JFH851973 JPD851973 JYZ851973 KIV851973 KSR851973 LCN851973 LMJ851973 LWF851973 MGB851973 MPX851973 MZT851973 NJP851973 NTL851973 ODH851973 OND851973 OWZ851973 PGV851973 PQR851973 QAN851973 QKJ851973 QUF851973 REB851973 RNX851973 RXT851973 SHP851973 SRL851973 TBH851973 TLD851973 TUZ851973 UEV851973 UOR851973 UYN851973 VIJ851973 VSF851973 WCB851973 WLX851973 WVT851973 L917509 JH917509 TD917509 ACZ917509 AMV917509 AWR917509 BGN917509 BQJ917509 CAF917509 CKB917509 CTX917509 DDT917509 DNP917509 DXL917509 EHH917509 ERD917509 FAZ917509 FKV917509 FUR917509 GEN917509 GOJ917509 GYF917509 HIB917509 HRX917509 IBT917509 ILP917509 IVL917509 JFH917509 JPD917509 JYZ917509 KIV917509 KSR917509 LCN917509 LMJ917509 LWF917509 MGB917509 MPX917509 MZT917509 NJP917509 NTL917509 ODH917509 OND917509 OWZ917509 PGV917509 PQR917509 QAN917509 QKJ917509 QUF917509 REB917509 RNX917509 RXT917509 SHP917509 SRL917509 TBH917509 TLD917509 TUZ917509 UEV917509 UOR917509 UYN917509 VIJ917509 VSF917509 WCB917509 WLX917509 WVT917509 L983045 JH983045 TD983045 ACZ983045 AMV983045 AWR983045 BGN983045 BQJ983045 CAF983045 CKB983045 CTX983045 DDT983045 DNP983045 DXL983045 EHH983045 ERD983045 FAZ983045 FKV983045 FUR983045 GEN983045 GOJ983045 GYF983045 HIB983045 HRX983045 IBT983045 ILP983045 IVL983045 JFH983045 JPD983045 JYZ983045 KIV983045 KSR983045 LCN983045 LMJ983045 LWF983045 MGB983045 MPX983045 MZT983045 NJP983045 NTL983045 ODH983045 OND983045 OWZ983045 PGV983045 PQR983045 QAN983045 QKJ983045 QUF983045 REB983045 RNX983045 RXT983045 SHP983045 SRL983045 TBH983045 TLD983045 TUZ983045 UEV983045 UOR983045 UYN983045 VIJ983045 VSF983045 WCB983045 WLX983045 WVT983045 G7:G8 JC7:JC8 SY7:SY8 ACU7:ACU8 AMQ7:AMQ8 AWM7:AWM8 BGI7:BGI8 BQE7:BQE8 CAA7:CAA8 CJW7:CJW8 CTS7:CTS8 DDO7:DDO8 DNK7:DNK8 DXG7:DXG8 EHC7:EHC8 EQY7:EQY8 FAU7:FAU8 FKQ7:FKQ8 FUM7:FUM8 GEI7:GEI8 GOE7:GOE8 GYA7:GYA8 HHW7:HHW8 HRS7:HRS8 IBO7:IBO8 ILK7:ILK8 IVG7:IVG8 JFC7:JFC8 JOY7:JOY8 JYU7:JYU8 KIQ7:KIQ8 KSM7:KSM8 LCI7:LCI8 LME7:LME8 LWA7:LWA8 MFW7:MFW8 MPS7:MPS8 MZO7:MZO8 NJK7:NJK8 NTG7:NTG8 ODC7:ODC8 OMY7:OMY8 OWU7:OWU8 PGQ7:PGQ8 PQM7:PQM8 QAI7:QAI8 QKE7:QKE8 QUA7:QUA8 RDW7:RDW8 RNS7:RNS8 RXO7:RXO8 SHK7:SHK8 SRG7:SRG8 TBC7:TBC8 TKY7:TKY8 TUU7:TUU8 UEQ7:UEQ8 UOM7:UOM8 UYI7:UYI8 VIE7:VIE8 VSA7:VSA8 WBW7:WBW8 WLS7:WLS8 WVO7:WVO8 G65541:G65542 JC65541:JC65542 SY65541:SY65542 ACU65541:ACU65542 AMQ65541:AMQ65542 AWM65541:AWM65542 BGI65541:BGI65542 BQE65541:BQE65542 CAA65541:CAA65542 CJW65541:CJW65542 CTS65541:CTS65542 DDO65541:DDO65542 DNK65541:DNK65542 DXG65541:DXG65542 EHC65541:EHC65542 EQY65541:EQY65542 FAU65541:FAU65542 FKQ65541:FKQ65542 FUM65541:FUM65542 GEI65541:GEI65542 GOE65541:GOE65542 GYA65541:GYA65542 HHW65541:HHW65542 HRS65541:HRS65542 IBO65541:IBO65542 ILK65541:ILK65542 IVG65541:IVG65542 JFC65541:JFC65542 JOY65541:JOY65542 JYU65541:JYU65542 KIQ65541:KIQ65542 KSM65541:KSM65542 LCI65541:LCI65542 LME65541:LME65542 LWA65541:LWA65542 MFW65541:MFW65542 MPS65541:MPS65542 MZO65541:MZO65542 NJK65541:NJK65542 NTG65541:NTG65542 ODC65541:ODC65542 OMY65541:OMY65542 OWU65541:OWU65542 PGQ65541:PGQ65542 PQM65541:PQM65542 QAI65541:QAI65542 QKE65541:QKE65542 QUA65541:QUA65542 RDW65541:RDW65542 RNS65541:RNS65542 RXO65541:RXO65542 SHK65541:SHK65542 SRG65541:SRG65542 TBC65541:TBC65542 TKY65541:TKY65542 TUU65541:TUU65542 UEQ65541:UEQ65542 UOM65541:UOM65542 UYI65541:UYI65542 VIE65541:VIE65542 VSA65541:VSA65542 WBW65541:WBW65542 WLS65541:WLS65542 WVO65541:WVO65542 G131077:G131078 JC131077:JC131078 SY131077:SY131078 ACU131077:ACU131078 AMQ131077:AMQ131078 AWM131077:AWM131078 BGI131077:BGI131078 BQE131077:BQE131078 CAA131077:CAA131078 CJW131077:CJW131078 CTS131077:CTS131078 DDO131077:DDO131078 DNK131077:DNK131078 DXG131077:DXG131078 EHC131077:EHC131078 EQY131077:EQY131078 FAU131077:FAU131078 FKQ131077:FKQ131078 FUM131077:FUM131078 GEI131077:GEI131078 GOE131077:GOE131078 GYA131077:GYA131078 HHW131077:HHW131078 HRS131077:HRS131078 IBO131077:IBO131078 ILK131077:ILK131078 IVG131077:IVG131078 JFC131077:JFC131078 JOY131077:JOY131078 JYU131077:JYU131078 KIQ131077:KIQ131078 KSM131077:KSM131078 LCI131077:LCI131078 LME131077:LME131078 LWA131077:LWA131078 MFW131077:MFW131078 MPS131077:MPS131078 MZO131077:MZO131078 NJK131077:NJK131078 NTG131077:NTG131078 ODC131077:ODC131078 OMY131077:OMY131078 OWU131077:OWU131078 PGQ131077:PGQ131078 PQM131077:PQM131078 QAI131077:QAI131078 QKE131077:QKE131078 QUA131077:QUA131078 RDW131077:RDW131078 RNS131077:RNS131078 RXO131077:RXO131078 SHK131077:SHK131078 SRG131077:SRG131078 TBC131077:TBC131078 TKY131077:TKY131078 TUU131077:TUU131078 UEQ131077:UEQ131078 UOM131077:UOM131078 UYI131077:UYI131078 VIE131077:VIE131078 VSA131077:VSA131078 WBW131077:WBW131078 WLS131077:WLS131078 WVO131077:WVO131078 G196613:G196614 JC196613:JC196614 SY196613:SY196614 ACU196613:ACU196614 AMQ196613:AMQ196614 AWM196613:AWM196614 BGI196613:BGI196614 BQE196613:BQE196614 CAA196613:CAA196614 CJW196613:CJW196614 CTS196613:CTS196614 DDO196613:DDO196614 DNK196613:DNK196614 DXG196613:DXG196614 EHC196613:EHC196614 EQY196613:EQY196614 FAU196613:FAU196614 FKQ196613:FKQ196614 FUM196613:FUM196614 GEI196613:GEI196614 GOE196613:GOE196614 GYA196613:GYA196614 HHW196613:HHW196614 HRS196613:HRS196614 IBO196613:IBO196614 ILK196613:ILK196614 IVG196613:IVG196614 JFC196613:JFC196614 JOY196613:JOY196614 JYU196613:JYU196614 KIQ196613:KIQ196614 KSM196613:KSM196614 LCI196613:LCI196614 LME196613:LME196614 LWA196613:LWA196614 MFW196613:MFW196614 MPS196613:MPS196614 MZO196613:MZO196614 NJK196613:NJK196614 NTG196613:NTG196614 ODC196613:ODC196614 OMY196613:OMY196614 OWU196613:OWU196614 PGQ196613:PGQ196614 PQM196613:PQM196614 QAI196613:QAI196614 QKE196613:QKE196614 QUA196613:QUA196614 RDW196613:RDW196614 RNS196613:RNS196614 RXO196613:RXO196614 SHK196613:SHK196614 SRG196613:SRG196614 TBC196613:TBC196614 TKY196613:TKY196614 TUU196613:TUU196614 UEQ196613:UEQ196614 UOM196613:UOM196614 UYI196613:UYI196614 VIE196613:VIE196614 VSA196613:VSA196614 WBW196613:WBW196614 WLS196613:WLS196614 WVO196613:WVO196614 G262149:G262150 JC262149:JC262150 SY262149:SY262150 ACU262149:ACU262150 AMQ262149:AMQ262150 AWM262149:AWM262150 BGI262149:BGI262150 BQE262149:BQE262150 CAA262149:CAA262150 CJW262149:CJW262150 CTS262149:CTS262150 DDO262149:DDO262150 DNK262149:DNK262150 DXG262149:DXG262150 EHC262149:EHC262150 EQY262149:EQY262150 FAU262149:FAU262150 FKQ262149:FKQ262150 FUM262149:FUM262150 GEI262149:GEI262150 GOE262149:GOE262150 GYA262149:GYA262150 HHW262149:HHW262150 HRS262149:HRS262150 IBO262149:IBO262150 ILK262149:ILK262150 IVG262149:IVG262150 JFC262149:JFC262150 JOY262149:JOY262150 JYU262149:JYU262150 KIQ262149:KIQ262150 KSM262149:KSM262150 LCI262149:LCI262150 LME262149:LME262150 LWA262149:LWA262150 MFW262149:MFW262150 MPS262149:MPS262150 MZO262149:MZO262150 NJK262149:NJK262150 NTG262149:NTG262150 ODC262149:ODC262150 OMY262149:OMY262150 OWU262149:OWU262150 PGQ262149:PGQ262150 PQM262149:PQM262150 QAI262149:QAI262150 QKE262149:QKE262150 QUA262149:QUA262150 RDW262149:RDW262150 RNS262149:RNS262150 RXO262149:RXO262150 SHK262149:SHK262150 SRG262149:SRG262150 TBC262149:TBC262150 TKY262149:TKY262150 TUU262149:TUU262150 UEQ262149:UEQ262150 UOM262149:UOM262150 UYI262149:UYI262150 VIE262149:VIE262150 VSA262149:VSA262150 WBW262149:WBW262150 WLS262149:WLS262150 WVO262149:WVO262150 G327685:G327686 JC327685:JC327686 SY327685:SY327686 ACU327685:ACU327686 AMQ327685:AMQ327686 AWM327685:AWM327686 BGI327685:BGI327686 BQE327685:BQE327686 CAA327685:CAA327686 CJW327685:CJW327686 CTS327685:CTS327686 DDO327685:DDO327686 DNK327685:DNK327686 DXG327685:DXG327686 EHC327685:EHC327686 EQY327685:EQY327686 FAU327685:FAU327686 FKQ327685:FKQ327686 FUM327685:FUM327686 GEI327685:GEI327686 GOE327685:GOE327686 GYA327685:GYA327686 HHW327685:HHW327686 HRS327685:HRS327686 IBO327685:IBO327686 ILK327685:ILK327686 IVG327685:IVG327686 JFC327685:JFC327686 JOY327685:JOY327686 JYU327685:JYU327686 KIQ327685:KIQ327686 KSM327685:KSM327686 LCI327685:LCI327686 LME327685:LME327686 LWA327685:LWA327686 MFW327685:MFW327686 MPS327685:MPS327686 MZO327685:MZO327686 NJK327685:NJK327686 NTG327685:NTG327686 ODC327685:ODC327686 OMY327685:OMY327686 OWU327685:OWU327686 PGQ327685:PGQ327686 PQM327685:PQM327686 QAI327685:QAI327686 QKE327685:QKE327686 QUA327685:QUA327686 RDW327685:RDW327686 RNS327685:RNS327686 RXO327685:RXO327686 SHK327685:SHK327686 SRG327685:SRG327686 TBC327685:TBC327686 TKY327685:TKY327686 TUU327685:TUU327686 UEQ327685:UEQ327686 UOM327685:UOM327686 UYI327685:UYI327686 VIE327685:VIE327686 VSA327685:VSA327686 WBW327685:WBW327686 WLS327685:WLS327686 WVO327685:WVO327686 G393221:G393222 JC393221:JC393222 SY393221:SY393222 ACU393221:ACU393222 AMQ393221:AMQ393222 AWM393221:AWM393222 BGI393221:BGI393222 BQE393221:BQE393222 CAA393221:CAA393222 CJW393221:CJW393222 CTS393221:CTS393222 DDO393221:DDO393222 DNK393221:DNK393222 DXG393221:DXG393222 EHC393221:EHC393222 EQY393221:EQY393222 FAU393221:FAU393222 FKQ393221:FKQ393222 FUM393221:FUM393222 GEI393221:GEI393222 GOE393221:GOE393222 GYA393221:GYA393222 HHW393221:HHW393222 HRS393221:HRS393222 IBO393221:IBO393222 ILK393221:ILK393222 IVG393221:IVG393222 JFC393221:JFC393222 JOY393221:JOY393222 JYU393221:JYU393222 KIQ393221:KIQ393222 KSM393221:KSM393222 LCI393221:LCI393222 LME393221:LME393222 LWA393221:LWA393222 MFW393221:MFW393222 MPS393221:MPS393222 MZO393221:MZO393222 NJK393221:NJK393222 NTG393221:NTG393222 ODC393221:ODC393222 OMY393221:OMY393222 OWU393221:OWU393222 PGQ393221:PGQ393222 PQM393221:PQM393222 QAI393221:QAI393222 QKE393221:QKE393222 QUA393221:QUA393222 RDW393221:RDW393222 RNS393221:RNS393222 RXO393221:RXO393222 SHK393221:SHK393222 SRG393221:SRG393222 TBC393221:TBC393222 TKY393221:TKY393222 TUU393221:TUU393222 UEQ393221:UEQ393222 UOM393221:UOM393222 UYI393221:UYI393222 VIE393221:VIE393222 VSA393221:VSA393222 WBW393221:WBW393222 WLS393221:WLS393222 WVO393221:WVO393222 G458757:G458758 JC458757:JC458758 SY458757:SY458758 ACU458757:ACU458758 AMQ458757:AMQ458758 AWM458757:AWM458758 BGI458757:BGI458758 BQE458757:BQE458758 CAA458757:CAA458758 CJW458757:CJW458758 CTS458757:CTS458758 DDO458757:DDO458758 DNK458757:DNK458758 DXG458757:DXG458758 EHC458757:EHC458758 EQY458757:EQY458758 FAU458757:FAU458758 FKQ458757:FKQ458758 FUM458757:FUM458758 GEI458757:GEI458758 GOE458757:GOE458758 GYA458757:GYA458758 HHW458757:HHW458758 HRS458757:HRS458758 IBO458757:IBO458758 ILK458757:ILK458758 IVG458757:IVG458758 JFC458757:JFC458758 JOY458757:JOY458758 JYU458757:JYU458758 KIQ458757:KIQ458758 KSM458757:KSM458758 LCI458757:LCI458758 LME458757:LME458758 LWA458757:LWA458758 MFW458757:MFW458758 MPS458757:MPS458758 MZO458757:MZO458758 NJK458757:NJK458758 NTG458757:NTG458758 ODC458757:ODC458758 OMY458757:OMY458758 OWU458757:OWU458758 PGQ458757:PGQ458758 PQM458757:PQM458758 QAI458757:QAI458758 QKE458757:QKE458758 QUA458757:QUA458758 RDW458757:RDW458758 RNS458757:RNS458758 RXO458757:RXO458758 SHK458757:SHK458758 SRG458757:SRG458758 TBC458757:TBC458758 TKY458757:TKY458758 TUU458757:TUU458758 UEQ458757:UEQ458758 UOM458757:UOM458758 UYI458757:UYI458758 VIE458757:VIE458758 VSA458757:VSA458758 WBW458757:WBW458758 WLS458757:WLS458758 WVO458757:WVO458758 G524293:G524294 JC524293:JC524294 SY524293:SY524294 ACU524293:ACU524294 AMQ524293:AMQ524294 AWM524293:AWM524294 BGI524293:BGI524294 BQE524293:BQE524294 CAA524293:CAA524294 CJW524293:CJW524294 CTS524293:CTS524294 DDO524293:DDO524294 DNK524293:DNK524294 DXG524293:DXG524294 EHC524293:EHC524294 EQY524293:EQY524294 FAU524293:FAU524294 FKQ524293:FKQ524294 FUM524293:FUM524294 GEI524293:GEI524294 GOE524293:GOE524294 GYA524293:GYA524294 HHW524293:HHW524294 HRS524293:HRS524294 IBO524293:IBO524294 ILK524293:ILK524294 IVG524293:IVG524294 JFC524293:JFC524294 JOY524293:JOY524294 JYU524293:JYU524294 KIQ524293:KIQ524294 KSM524293:KSM524294 LCI524293:LCI524294 LME524293:LME524294 LWA524293:LWA524294 MFW524293:MFW524294 MPS524293:MPS524294 MZO524293:MZO524294 NJK524293:NJK524294 NTG524293:NTG524294 ODC524293:ODC524294 OMY524293:OMY524294 OWU524293:OWU524294 PGQ524293:PGQ524294 PQM524293:PQM524294 QAI524293:QAI524294 QKE524293:QKE524294 QUA524293:QUA524294 RDW524293:RDW524294 RNS524293:RNS524294 RXO524293:RXO524294 SHK524293:SHK524294 SRG524293:SRG524294 TBC524293:TBC524294 TKY524293:TKY524294 TUU524293:TUU524294 UEQ524293:UEQ524294 UOM524293:UOM524294 UYI524293:UYI524294 VIE524293:VIE524294 VSA524293:VSA524294 WBW524293:WBW524294 WLS524293:WLS524294 WVO524293:WVO524294 G589829:G589830 JC589829:JC589830 SY589829:SY589830 ACU589829:ACU589830 AMQ589829:AMQ589830 AWM589829:AWM589830 BGI589829:BGI589830 BQE589829:BQE589830 CAA589829:CAA589830 CJW589829:CJW589830 CTS589829:CTS589830 DDO589829:DDO589830 DNK589829:DNK589830 DXG589829:DXG589830 EHC589829:EHC589830 EQY589829:EQY589830 FAU589829:FAU589830 FKQ589829:FKQ589830 FUM589829:FUM589830 GEI589829:GEI589830 GOE589829:GOE589830 GYA589829:GYA589830 HHW589829:HHW589830 HRS589829:HRS589830 IBO589829:IBO589830 ILK589829:ILK589830 IVG589829:IVG589830 JFC589829:JFC589830 JOY589829:JOY589830 JYU589829:JYU589830 KIQ589829:KIQ589830 KSM589829:KSM589830 LCI589829:LCI589830 LME589829:LME589830 LWA589829:LWA589830 MFW589829:MFW589830 MPS589829:MPS589830 MZO589829:MZO589830 NJK589829:NJK589830 NTG589829:NTG589830 ODC589829:ODC589830 OMY589829:OMY589830 OWU589829:OWU589830 PGQ589829:PGQ589830 PQM589829:PQM589830 QAI589829:QAI589830 QKE589829:QKE589830 QUA589829:QUA589830 RDW589829:RDW589830 RNS589829:RNS589830 RXO589829:RXO589830 SHK589829:SHK589830 SRG589829:SRG589830 TBC589829:TBC589830 TKY589829:TKY589830 TUU589829:TUU589830 UEQ589829:UEQ589830 UOM589829:UOM589830 UYI589829:UYI589830 VIE589829:VIE589830 VSA589829:VSA589830 WBW589829:WBW589830 WLS589829:WLS589830 WVO589829:WVO589830 G655365:G655366 JC655365:JC655366 SY655365:SY655366 ACU655365:ACU655366 AMQ655365:AMQ655366 AWM655365:AWM655366 BGI655365:BGI655366 BQE655365:BQE655366 CAA655365:CAA655366 CJW655365:CJW655366 CTS655365:CTS655366 DDO655365:DDO655366 DNK655365:DNK655366 DXG655365:DXG655366 EHC655365:EHC655366 EQY655365:EQY655366 FAU655365:FAU655366 FKQ655365:FKQ655366 FUM655365:FUM655366 GEI655365:GEI655366 GOE655365:GOE655366 GYA655365:GYA655366 HHW655365:HHW655366 HRS655365:HRS655366 IBO655365:IBO655366 ILK655365:ILK655366 IVG655365:IVG655366 JFC655365:JFC655366 JOY655365:JOY655366 JYU655365:JYU655366 KIQ655365:KIQ655366 KSM655365:KSM655366 LCI655365:LCI655366 LME655365:LME655366 LWA655365:LWA655366 MFW655365:MFW655366 MPS655365:MPS655366 MZO655365:MZO655366 NJK655365:NJK655366 NTG655365:NTG655366 ODC655365:ODC655366 OMY655365:OMY655366 OWU655365:OWU655366 PGQ655365:PGQ655366 PQM655365:PQM655366 QAI655365:QAI655366 QKE655365:QKE655366 QUA655365:QUA655366 RDW655365:RDW655366 RNS655365:RNS655366 RXO655365:RXO655366 SHK655365:SHK655366 SRG655365:SRG655366 TBC655365:TBC655366 TKY655365:TKY655366 TUU655365:TUU655366 UEQ655365:UEQ655366 UOM655365:UOM655366 UYI655365:UYI655366 VIE655365:VIE655366 VSA655365:VSA655366 WBW655365:WBW655366 WLS655365:WLS655366 WVO655365:WVO655366 G720901:G720902 JC720901:JC720902 SY720901:SY720902 ACU720901:ACU720902 AMQ720901:AMQ720902 AWM720901:AWM720902 BGI720901:BGI720902 BQE720901:BQE720902 CAA720901:CAA720902 CJW720901:CJW720902 CTS720901:CTS720902 DDO720901:DDO720902 DNK720901:DNK720902 DXG720901:DXG720902 EHC720901:EHC720902 EQY720901:EQY720902 FAU720901:FAU720902 FKQ720901:FKQ720902 FUM720901:FUM720902 GEI720901:GEI720902 GOE720901:GOE720902 GYA720901:GYA720902 HHW720901:HHW720902 HRS720901:HRS720902 IBO720901:IBO720902 ILK720901:ILK720902 IVG720901:IVG720902 JFC720901:JFC720902 JOY720901:JOY720902 JYU720901:JYU720902 KIQ720901:KIQ720902 KSM720901:KSM720902 LCI720901:LCI720902 LME720901:LME720902 LWA720901:LWA720902 MFW720901:MFW720902 MPS720901:MPS720902 MZO720901:MZO720902 NJK720901:NJK720902 NTG720901:NTG720902 ODC720901:ODC720902 OMY720901:OMY720902 OWU720901:OWU720902 PGQ720901:PGQ720902 PQM720901:PQM720902 QAI720901:QAI720902 QKE720901:QKE720902 QUA720901:QUA720902 RDW720901:RDW720902 RNS720901:RNS720902 RXO720901:RXO720902 SHK720901:SHK720902 SRG720901:SRG720902 TBC720901:TBC720902 TKY720901:TKY720902 TUU720901:TUU720902 UEQ720901:UEQ720902 UOM720901:UOM720902 UYI720901:UYI720902 VIE720901:VIE720902 VSA720901:VSA720902 WBW720901:WBW720902 WLS720901:WLS720902 WVO720901:WVO720902 G786437:G786438 JC786437:JC786438 SY786437:SY786438 ACU786437:ACU786438 AMQ786437:AMQ786438 AWM786437:AWM786438 BGI786437:BGI786438 BQE786437:BQE786438 CAA786437:CAA786438 CJW786437:CJW786438 CTS786437:CTS786438 DDO786437:DDO786438 DNK786437:DNK786438 DXG786437:DXG786438 EHC786437:EHC786438 EQY786437:EQY786438 FAU786437:FAU786438 FKQ786437:FKQ786438 FUM786437:FUM786438 GEI786437:GEI786438 GOE786437:GOE786438 GYA786437:GYA786438 HHW786437:HHW786438 HRS786437:HRS786438 IBO786437:IBO786438 ILK786437:ILK786438 IVG786437:IVG786438 JFC786437:JFC786438 JOY786437:JOY786438 JYU786437:JYU786438 KIQ786437:KIQ786438 KSM786437:KSM786438 LCI786437:LCI786438 LME786437:LME786438 LWA786437:LWA786438 MFW786437:MFW786438 MPS786437:MPS786438 MZO786437:MZO786438 NJK786437:NJK786438 NTG786437:NTG786438 ODC786437:ODC786438 OMY786437:OMY786438 OWU786437:OWU786438 PGQ786437:PGQ786438 PQM786437:PQM786438 QAI786437:QAI786438 QKE786437:QKE786438 QUA786437:QUA786438 RDW786437:RDW786438 RNS786437:RNS786438 RXO786437:RXO786438 SHK786437:SHK786438 SRG786437:SRG786438 TBC786437:TBC786438 TKY786437:TKY786438 TUU786437:TUU786438 UEQ786437:UEQ786438 UOM786437:UOM786438 UYI786437:UYI786438 VIE786437:VIE786438 VSA786437:VSA786438 WBW786437:WBW786438 WLS786437:WLS786438 WVO786437:WVO786438 G851973:G851974 JC851973:JC851974 SY851973:SY851974 ACU851973:ACU851974 AMQ851973:AMQ851974 AWM851973:AWM851974 BGI851973:BGI851974 BQE851973:BQE851974 CAA851973:CAA851974 CJW851973:CJW851974 CTS851973:CTS851974 DDO851973:DDO851974 DNK851973:DNK851974 DXG851973:DXG851974 EHC851973:EHC851974 EQY851973:EQY851974 FAU851973:FAU851974 FKQ851973:FKQ851974 FUM851973:FUM851974 GEI851973:GEI851974 GOE851973:GOE851974 GYA851973:GYA851974 HHW851973:HHW851974 HRS851973:HRS851974 IBO851973:IBO851974 ILK851973:ILK851974 IVG851973:IVG851974 JFC851973:JFC851974 JOY851973:JOY851974 JYU851973:JYU851974 KIQ851973:KIQ851974 KSM851973:KSM851974 LCI851973:LCI851974 LME851973:LME851974 LWA851973:LWA851974 MFW851973:MFW851974 MPS851973:MPS851974 MZO851973:MZO851974 NJK851973:NJK851974 NTG851973:NTG851974 ODC851973:ODC851974 OMY851973:OMY851974 OWU851973:OWU851974 PGQ851973:PGQ851974 PQM851973:PQM851974 QAI851973:QAI851974 QKE851973:QKE851974 QUA851973:QUA851974 RDW851973:RDW851974 RNS851973:RNS851974 RXO851973:RXO851974 SHK851973:SHK851974 SRG851973:SRG851974 TBC851973:TBC851974 TKY851973:TKY851974 TUU851973:TUU851974 UEQ851973:UEQ851974 UOM851973:UOM851974 UYI851973:UYI851974 VIE851973:VIE851974 VSA851973:VSA851974 WBW851973:WBW851974 WLS851973:WLS851974 WVO851973:WVO851974 G917509:G917510 JC917509:JC917510 SY917509:SY917510 ACU917509:ACU917510 AMQ917509:AMQ917510 AWM917509:AWM917510 BGI917509:BGI917510 BQE917509:BQE917510 CAA917509:CAA917510 CJW917509:CJW917510 CTS917509:CTS917510 DDO917509:DDO917510 DNK917509:DNK917510 DXG917509:DXG917510 EHC917509:EHC917510 EQY917509:EQY917510 FAU917509:FAU917510 FKQ917509:FKQ917510 FUM917509:FUM917510 GEI917509:GEI917510 GOE917509:GOE917510 GYA917509:GYA917510 HHW917509:HHW917510 HRS917509:HRS917510 IBO917509:IBO917510 ILK917509:ILK917510 IVG917509:IVG917510 JFC917509:JFC917510 JOY917509:JOY917510 JYU917509:JYU917510 KIQ917509:KIQ917510 KSM917509:KSM917510 LCI917509:LCI917510 LME917509:LME917510 LWA917509:LWA917510 MFW917509:MFW917510 MPS917509:MPS917510 MZO917509:MZO917510 NJK917509:NJK917510 NTG917509:NTG917510 ODC917509:ODC917510 OMY917509:OMY917510 OWU917509:OWU917510 PGQ917509:PGQ917510 PQM917509:PQM917510 QAI917509:QAI917510 QKE917509:QKE917510 QUA917509:QUA917510 RDW917509:RDW917510 RNS917509:RNS917510 RXO917509:RXO917510 SHK917509:SHK917510 SRG917509:SRG917510 TBC917509:TBC917510 TKY917509:TKY917510 TUU917509:TUU917510 UEQ917509:UEQ917510 UOM917509:UOM917510 UYI917509:UYI917510 VIE917509:VIE917510 VSA917509:VSA917510 WBW917509:WBW917510 WLS917509:WLS917510 WVO917509:WVO917510 G983045:G983046 JC983045:JC983046 SY983045:SY983046 ACU983045:ACU983046 AMQ983045:AMQ983046 AWM983045:AWM983046 BGI983045:BGI983046 BQE983045:BQE983046 CAA983045:CAA983046 CJW983045:CJW983046 CTS983045:CTS983046 DDO983045:DDO983046 DNK983045:DNK983046 DXG983045:DXG983046 EHC983045:EHC983046 EQY983045:EQY983046 FAU983045:FAU983046 FKQ983045:FKQ983046 FUM983045:FUM983046 GEI983045:GEI983046 GOE983045:GOE983046 GYA983045:GYA983046 HHW983045:HHW983046 HRS983045:HRS983046 IBO983045:IBO983046 ILK983045:ILK983046 IVG983045:IVG983046 JFC983045:JFC983046 JOY983045:JOY983046 JYU983045:JYU983046 KIQ983045:KIQ983046 KSM983045:KSM983046 LCI983045:LCI983046 LME983045:LME983046 LWA983045:LWA983046 MFW983045:MFW983046 MPS983045:MPS983046 MZO983045:MZO983046 NJK983045:NJK983046 NTG983045:NTG983046 ODC983045:ODC983046 OMY983045:OMY983046 OWU983045:OWU983046 PGQ983045:PGQ983046 PQM983045:PQM983046 QAI983045:QAI983046 QKE983045:QKE983046 QUA983045:QUA983046 RDW983045:RDW983046 RNS983045:RNS983046 RXO983045:RXO983046 SHK983045:SHK983046 SRG983045:SRG983046 TBC983045:TBC983046 TKY983045:TKY983046 TUU983045:TUU983046 UEQ983045:UEQ983046 UOM983045:UOM983046 UYI983045:UYI983046 VIE983045:VIE983046 VSA983045:VSA983046 WBW983045:WBW983046 WLS983045:WLS983046 WVO983045:WVO983046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1 JM65541 TI65541 ADE65541 ANA65541 AWW65541 BGS65541 BQO65541 CAK65541 CKG65541 CUC65541 DDY65541 DNU65541 DXQ65541 EHM65541 ERI65541 FBE65541 FLA65541 FUW65541 GES65541 GOO65541 GYK65541 HIG65541 HSC65541 IBY65541 ILU65541 IVQ65541 JFM65541 JPI65541 JZE65541 KJA65541 KSW65541 LCS65541 LMO65541 LWK65541 MGG65541 MQC65541 MZY65541 NJU65541 NTQ65541 ODM65541 ONI65541 OXE65541 PHA65541 PQW65541 QAS65541 QKO65541 QUK65541 REG65541 ROC65541 RXY65541 SHU65541 SRQ65541 TBM65541 TLI65541 TVE65541 UFA65541 UOW65541 UYS65541 VIO65541 VSK65541 WCG65541 WMC65541 WVY65541 Q131077 JM131077 TI131077 ADE131077 ANA131077 AWW131077 BGS131077 BQO131077 CAK131077 CKG131077 CUC131077 DDY131077 DNU131077 DXQ131077 EHM131077 ERI131077 FBE131077 FLA131077 FUW131077 GES131077 GOO131077 GYK131077 HIG131077 HSC131077 IBY131077 ILU131077 IVQ131077 JFM131077 JPI131077 JZE131077 KJA131077 KSW131077 LCS131077 LMO131077 LWK131077 MGG131077 MQC131077 MZY131077 NJU131077 NTQ131077 ODM131077 ONI131077 OXE131077 PHA131077 PQW131077 QAS131077 QKO131077 QUK131077 REG131077 ROC131077 RXY131077 SHU131077 SRQ131077 TBM131077 TLI131077 TVE131077 UFA131077 UOW131077 UYS131077 VIO131077 VSK131077 WCG131077 WMC131077 WVY131077 Q196613 JM196613 TI196613 ADE196613 ANA196613 AWW196613 BGS196613 BQO196613 CAK196613 CKG196613 CUC196613 DDY196613 DNU196613 DXQ196613 EHM196613 ERI196613 FBE196613 FLA196613 FUW196613 GES196613 GOO196613 GYK196613 HIG196613 HSC196613 IBY196613 ILU196613 IVQ196613 JFM196613 JPI196613 JZE196613 KJA196613 KSW196613 LCS196613 LMO196613 LWK196613 MGG196613 MQC196613 MZY196613 NJU196613 NTQ196613 ODM196613 ONI196613 OXE196613 PHA196613 PQW196613 QAS196613 QKO196613 QUK196613 REG196613 ROC196613 RXY196613 SHU196613 SRQ196613 TBM196613 TLI196613 TVE196613 UFA196613 UOW196613 UYS196613 VIO196613 VSK196613 WCG196613 WMC196613 WVY196613 Q262149 JM262149 TI262149 ADE262149 ANA262149 AWW262149 BGS262149 BQO262149 CAK262149 CKG262149 CUC262149 DDY262149 DNU262149 DXQ262149 EHM262149 ERI262149 FBE262149 FLA262149 FUW262149 GES262149 GOO262149 GYK262149 HIG262149 HSC262149 IBY262149 ILU262149 IVQ262149 JFM262149 JPI262149 JZE262149 KJA262149 KSW262149 LCS262149 LMO262149 LWK262149 MGG262149 MQC262149 MZY262149 NJU262149 NTQ262149 ODM262149 ONI262149 OXE262149 PHA262149 PQW262149 QAS262149 QKO262149 QUK262149 REG262149 ROC262149 RXY262149 SHU262149 SRQ262149 TBM262149 TLI262149 TVE262149 UFA262149 UOW262149 UYS262149 VIO262149 VSK262149 WCG262149 WMC262149 WVY262149 Q327685 JM327685 TI327685 ADE327685 ANA327685 AWW327685 BGS327685 BQO327685 CAK327685 CKG327685 CUC327685 DDY327685 DNU327685 DXQ327685 EHM327685 ERI327685 FBE327685 FLA327685 FUW327685 GES327685 GOO327685 GYK327685 HIG327685 HSC327685 IBY327685 ILU327685 IVQ327685 JFM327685 JPI327685 JZE327685 KJA327685 KSW327685 LCS327685 LMO327685 LWK327685 MGG327685 MQC327685 MZY327685 NJU327685 NTQ327685 ODM327685 ONI327685 OXE327685 PHA327685 PQW327685 QAS327685 QKO327685 QUK327685 REG327685 ROC327685 RXY327685 SHU327685 SRQ327685 TBM327685 TLI327685 TVE327685 UFA327685 UOW327685 UYS327685 VIO327685 VSK327685 WCG327685 WMC327685 WVY327685 Q393221 JM393221 TI393221 ADE393221 ANA393221 AWW393221 BGS393221 BQO393221 CAK393221 CKG393221 CUC393221 DDY393221 DNU393221 DXQ393221 EHM393221 ERI393221 FBE393221 FLA393221 FUW393221 GES393221 GOO393221 GYK393221 HIG393221 HSC393221 IBY393221 ILU393221 IVQ393221 JFM393221 JPI393221 JZE393221 KJA393221 KSW393221 LCS393221 LMO393221 LWK393221 MGG393221 MQC393221 MZY393221 NJU393221 NTQ393221 ODM393221 ONI393221 OXE393221 PHA393221 PQW393221 QAS393221 QKO393221 QUK393221 REG393221 ROC393221 RXY393221 SHU393221 SRQ393221 TBM393221 TLI393221 TVE393221 UFA393221 UOW393221 UYS393221 VIO393221 VSK393221 WCG393221 WMC393221 WVY393221 Q458757 JM458757 TI458757 ADE458757 ANA458757 AWW458757 BGS458757 BQO458757 CAK458757 CKG458757 CUC458757 DDY458757 DNU458757 DXQ458757 EHM458757 ERI458757 FBE458757 FLA458757 FUW458757 GES458757 GOO458757 GYK458757 HIG458757 HSC458757 IBY458757 ILU458757 IVQ458757 JFM458757 JPI458757 JZE458757 KJA458757 KSW458757 LCS458757 LMO458757 LWK458757 MGG458757 MQC458757 MZY458757 NJU458757 NTQ458757 ODM458757 ONI458757 OXE458757 PHA458757 PQW458757 QAS458757 QKO458757 QUK458757 REG458757 ROC458757 RXY458757 SHU458757 SRQ458757 TBM458757 TLI458757 TVE458757 UFA458757 UOW458757 UYS458757 VIO458757 VSK458757 WCG458757 WMC458757 WVY458757 Q524293 JM524293 TI524293 ADE524293 ANA524293 AWW524293 BGS524293 BQO524293 CAK524293 CKG524293 CUC524293 DDY524293 DNU524293 DXQ524293 EHM524293 ERI524293 FBE524293 FLA524293 FUW524293 GES524293 GOO524293 GYK524293 HIG524293 HSC524293 IBY524293 ILU524293 IVQ524293 JFM524293 JPI524293 JZE524293 KJA524293 KSW524293 LCS524293 LMO524293 LWK524293 MGG524293 MQC524293 MZY524293 NJU524293 NTQ524293 ODM524293 ONI524293 OXE524293 PHA524293 PQW524293 QAS524293 QKO524293 QUK524293 REG524293 ROC524293 RXY524293 SHU524293 SRQ524293 TBM524293 TLI524293 TVE524293 UFA524293 UOW524293 UYS524293 VIO524293 VSK524293 WCG524293 WMC524293 WVY524293 Q589829 JM589829 TI589829 ADE589829 ANA589829 AWW589829 BGS589829 BQO589829 CAK589829 CKG589829 CUC589829 DDY589829 DNU589829 DXQ589829 EHM589829 ERI589829 FBE589829 FLA589829 FUW589829 GES589829 GOO589829 GYK589829 HIG589829 HSC589829 IBY589829 ILU589829 IVQ589829 JFM589829 JPI589829 JZE589829 KJA589829 KSW589829 LCS589829 LMO589829 LWK589829 MGG589829 MQC589829 MZY589829 NJU589829 NTQ589829 ODM589829 ONI589829 OXE589829 PHA589829 PQW589829 QAS589829 QKO589829 QUK589829 REG589829 ROC589829 RXY589829 SHU589829 SRQ589829 TBM589829 TLI589829 TVE589829 UFA589829 UOW589829 UYS589829 VIO589829 VSK589829 WCG589829 WMC589829 WVY589829 Q655365 JM655365 TI655365 ADE655365 ANA655365 AWW655365 BGS655365 BQO655365 CAK655365 CKG655365 CUC655365 DDY655365 DNU655365 DXQ655365 EHM655365 ERI655365 FBE655365 FLA655365 FUW655365 GES655365 GOO655365 GYK655365 HIG655365 HSC655365 IBY655365 ILU655365 IVQ655365 JFM655365 JPI655365 JZE655365 KJA655365 KSW655365 LCS655365 LMO655365 LWK655365 MGG655365 MQC655365 MZY655365 NJU655365 NTQ655365 ODM655365 ONI655365 OXE655365 PHA655365 PQW655365 QAS655365 QKO655365 QUK655365 REG655365 ROC655365 RXY655365 SHU655365 SRQ655365 TBM655365 TLI655365 TVE655365 UFA655365 UOW655365 UYS655365 VIO655365 VSK655365 WCG655365 WMC655365 WVY655365 Q720901 JM720901 TI720901 ADE720901 ANA720901 AWW720901 BGS720901 BQO720901 CAK720901 CKG720901 CUC720901 DDY720901 DNU720901 DXQ720901 EHM720901 ERI720901 FBE720901 FLA720901 FUW720901 GES720901 GOO720901 GYK720901 HIG720901 HSC720901 IBY720901 ILU720901 IVQ720901 JFM720901 JPI720901 JZE720901 KJA720901 KSW720901 LCS720901 LMO720901 LWK720901 MGG720901 MQC720901 MZY720901 NJU720901 NTQ720901 ODM720901 ONI720901 OXE720901 PHA720901 PQW720901 QAS720901 QKO720901 QUK720901 REG720901 ROC720901 RXY720901 SHU720901 SRQ720901 TBM720901 TLI720901 TVE720901 UFA720901 UOW720901 UYS720901 VIO720901 VSK720901 WCG720901 WMC720901 WVY720901 Q786437 JM786437 TI786437 ADE786437 ANA786437 AWW786437 BGS786437 BQO786437 CAK786437 CKG786437 CUC786437 DDY786437 DNU786437 DXQ786437 EHM786437 ERI786437 FBE786437 FLA786437 FUW786437 GES786437 GOO786437 GYK786437 HIG786437 HSC786437 IBY786437 ILU786437 IVQ786437 JFM786437 JPI786437 JZE786437 KJA786437 KSW786437 LCS786437 LMO786437 LWK786437 MGG786437 MQC786437 MZY786437 NJU786437 NTQ786437 ODM786437 ONI786437 OXE786437 PHA786437 PQW786437 QAS786437 QKO786437 QUK786437 REG786437 ROC786437 RXY786437 SHU786437 SRQ786437 TBM786437 TLI786437 TVE786437 UFA786437 UOW786437 UYS786437 VIO786437 VSK786437 WCG786437 WMC786437 WVY786437 Q851973 JM851973 TI851973 ADE851973 ANA851973 AWW851973 BGS851973 BQO851973 CAK851973 CKG851973 CUC851973 DDY851973 DNU851973 DXQ851973 EHM851973 ERI851973 FBE851973 FLA851973 FUW851973 GES851973 GOO851973 GYK851973 HIG851973 HSC851973 IBY851973 ILU851973 IVQ851973 JFM851973 JPI851973 JZE851973 KJA851973 KSW851973 LCS851973 LMO851973 LWK851973 MGG851973 MQC851973 MZY851973 NJU851973 NTQ851973 ODM851973 ONI851973 OXE851973 PHA851973 PQW851973 QAS851973 QKO851973 QUK851973 REG851973 ROC851973 RXY851973 SHU851973 SRQ851973 TBM851973 TLI851973 TVE851973 UFA851973 UOW851973 UYS851973 VIO851973 VSK851973 WCG851973 WMC851973 WVY851973 Q917509 JM917509 TI917509 ADE917509 ANA917509 AWW917509 BGS917509 BQO917509 CAK917509 CKG917509 CUC917509 DDY917509 DNU917509 DXQ917509 EHM917509 ERI917509 FBE917509 FLA917509 FUW917509 GES917509 GOO917509 GYK917509 HIG917509 HSC917509 IBY917509 ILU917509 IVQ917509 JFM917509 JPI917509 JZE917509 KJA917509 KSW917509 LCS917509 LMO917509 LWK917509 MGG917509 MQC917509 MZY917509 NJU917509 NTQ917509 ODM917509 ONI917509 OXE917509 PHA917509 PQW917509 QAS917509 QKO917509 QUK917509 REG917509 ROC917509 RXY917509 SHU917509 SRQ917509 TBM917509 TLI917509 TVE917509 UFA917509 UOW917509 UYS917509 VIO917509 VSK917509 WCG917509 WMC917509 WVY917509 Q983045 JM983045 TI983045 ADE983045 ANA983045 AWW983045 BGS983045 BQO983045 CAK983045 CKG983045 CUC983045 DDY983045 DNU983045 DXQ983045 EHM983045 ERI983045 FBE983045 FLA983045 FUW983045 GES983045 GOO983045 GYK983045 HIG983045 HSC983045 IBY983045 ILU983045 IVQ983045 JFM983045 JPI983045 JZE983045 KJA983045 KSW983045 LCS983045 LMO983045 LWK983045 MGG983045 MQC983045 MZY983045 NJU983045 NTQ983045 ODM983045 ONI983045 OXE983045 PHA983045 PQW983045 QAS983045 QKO983045 QUK983045 REG983045 ROC983045 RXY983045 SHU983045 SRQ983045 TBM983045 TLI983045 TVE983045 UFA983045 UOW983045 UYS983045 VIO983045 VSK983045 WCG983045 WMC983045 WVY983045 O8 JK8 TG8 ADC8 AMY8 AWU8 BGQ8 BQM8 CAI8 CKE8 CUA8 DDW8 DNS8 DXO8 EHK8 ERG8 FBC8 FKY8 FUU8 GEQ8 GOM8 GYI8 HIE8 HSA8 IBW8 ILS8 IVO8 JFK8 JPG8 JZC8 KIY8 KSU8 LCQ8 LMM8 LWI8 MGE8 MQA8 MZW8 NJS8 NTO8 ODK8 ONG8 OXC8 PGY8 PQU8 QAQ8 QKM8 QUI8 REE8 ROA8 RXW8 SHS8 SRO8 TBK8 TLG8 TVC8 UEY8 UOU8 UYQ8 VIM8 VSI8 WCE8 WMA8 WVW8 O65542 JK65542 TG65542 ADC65542 AMY65542 AWU65542 BGQ65542 BQM65542 CAI65542 CKE65542 CUA65542 DDW65542 DNS65542 DXO65542 EHK65542 ERG65542 FBC65542 FKY65542 FUU65542 GEQ65542 GOM65542 GYI65542 HIE65542 HSA65542 IBW65542 ILS65542 IVO65542 JFK65542 JPG65542 JZC65542 KIY65542 KSU65542 LCQ65542 LMM65542 LWI65542 MGE65542 MQA65542 MZW65542 NJS65542 NTO65542 ODK65542 ONG65542 OXC65542 PGY65542 PQU65542 QAQ65542 QKM65542 QUI65542 REE65542 ROA65542 RXW65542 SHS65542 SRO65542 TBK65542 TLG65542 TVC65542 UEY65542 UOU65542 UYQ65542 VIM65542 VSI65542 WCE65542 WMA65542 WVW65542 O131078 JK131078 TG131078 ADC131078 AMY131078 AWU131078 BGQ131078 BQM131078 CAI131078 CKE131078 CUA131078 DDW131078 DNS131078 DXO131078 EHK131078 ERG131078 FBC131078 FKY131078 FUU131078 GEQ131078 GOM131078 GYI131078 HIE131078 HSA131078 IBW131078 ILS131078 IVO131078 JFK131078 JPG131078 JZC131078 KIY131078 KSU131078 LCQ131078 LMM131078 LWI131078 MGE131078 MQA131078 MZW131078 NJS131078 NTO131078 ODK131078 ONG131078 OXC131078 PGY131078 PQU131078 QAQ131078 QKM131078 QUI131078 REE131078 ROA131078 RXW131078 SHS131078 SRO131078 TBK131078 TLG131078 TVC131078 UEY131078 UOU131078 UYQ131078 VIM131078 VSI131078 WCE131078 WMA131078 WVW131078 O196614 JK196614 TG196614 ADC196614 AMY196614 AWU196614 BGQ196614 BQM196614 CAI196614 CKE196614 CUA196614 DDW196614 DNS196614 DXO196614 EHK196614 ERG196614 FBC196614 FKY196614 FUU196614 GEQ196614 GOM196614 GYI196614 HIE196614 HSA196614 IBW196614 ILS196614 IVO196614 JFK196614 JPG196614 JZC196614 KIY196614 KSU196614 LCQ196614 LMM196614 LWI196614 MGE196614 MQA196614 MZW196614 NJS196614 NTO196614 ODK196614 ONG196614 OXC196614 PGY196614 PQU196614 QAQ196614 QKM196614 QUI196614 REE196614 ROA196614 RXW196614 SHS196614 SRO196614 TBK196614 TLG196614 TVC196614 UEY196614 UOU196614 UYQ196614 VIM196614 VSI196614 WCE196614 WMA196614 WVW196614 O262150 JK262150 TG262150 ADC262150 AMY262150 AWU262150 BGQ262150 BQM262150 CAI262150 CKE262150 CUA262150 DDW262150 DNS262150 DXO262150 EHK262150 ERG262150 FBC262150 FKY262150 FUU262150 GEQ262150 GOM262150 GYI262150 HIE262150 HSA262150 IBW262150 ILS262150 IVO262150 JFK262150 JPG262150 JZC262150 KIY262150 KSU262150 LCQ262150 LMM262150 LWI262150 MGE262150 MQA262150 MZW262150 NJS262150 NTO262150 ODK262150 ONG262150 OXC262150 PGY262150 PQU262150 QAQ262150 QKM262150 QUI262150 REE262150 ROA262150 RXW262150 SHS262150 SRO262150 TBK262150 TLG262150 TVC262150 UEY262150 UOU262150 UYQ262150 VIM262150 VSI262150 WCE262150 WMA262150 WVW262150 O327686 JK327686 TG327686 ADC327686 AMY327686 AWU327686 BGQ327686 BQM327686 CAI327686 CKE327686 CUA327686 DDW327686 DNS327686 DXO327686 EHK327686 ERG327686 FBC327686 FKY327686 FUU327686 GEQ327686 GOM327686 GYI327686 HIE327686 HSA327686 IBW327686 ILS327686 IVO327686 JFK327686 JPG327686 JZC327686 KIY327686 KSU327686 LCQ327686 LMM327686 LWI327686 MGE327686 MQA327686 MZW327686 NJS327686 NTO327686 ODK327686 ONG327686 OXC327686 PGY327686 PQU327686 QAQ327686 QKM327686 QUI327686 REE327686 ROA327686 RXW327686 SHS327686 SRO327686 TBK327686 TLG327686 TVC327686 UEY327686 UOU327686 UYQ327686 VIM327686 VSI327686 WCE327686 WMA327686 WVW327686 O393222 JK393222 TG393222 ADC393222 AMY393222 AWU393222 BGQ393222 BQM393222 CAI393222 CKE393222 CUA393222 DDW393222 DNS393222 DXO393222 EHK393222 ERG393222 FBC393222 FKY393222 FUU393222 GEQ393222 GOM393222 GYI393222 HIE393222 HSA393222 IBW393222 ILS393222 IVO393222 JFK393222 JPG393222 JZC393222 KIY393222 KSU393222 LCQ393222 LMM393222 LWI393222 MGE393222 MQA393222 MZW393222 NJS393222 NTO393222 ODK393222 ONG393222 OXC393222 PGY393222 PQU393222 QAQ393222 QKM393222 QUI393222 REE393222 ROA393222 RXW393222 SHS393222 SRO393222 TBK393222 TLG393222 TVC393222 UEY393222 UOU393222 UYQ393222 VIM393222 VSI393222 WCE393222 WMA393222 WVW393222 O458758 JK458758 TG458758 ADC458758 AMY458758 AWU458758 BGQ458758 BQM458758 CAI458758 CKE458758 CUA458758 DDW458758 DNS458758 DXO458758 EHK458758 ERG458758 FBC458758 FKY458758 FUU458758 GEQ458758 GOM458758 GYI458758 HIE458758 HSA458758 IBW458758 ILS458758 IVO458758 JFK458758 JPG458758 JZC458758 KIY458758 KSU458758 LCQ458758 LMM458758 LWI458758 MGE458758 MQA458758 MZW458758 NJS458758 NTO458758 ODK458758 ONG458758 OXC458758 PGY458758 PQU458758 QAQ458758 QKM458758 QUI458758 REE458758 ROA458758 RXW458758 SHS458758 SRO458758 TBK458758 TLG458758 TVC458758 UEY458758 UOU458758 UYQ458758 VIM458758 VSI458758 WCE458758 WMA458758 WVW458758 O524294 JK524294 TG524294 ADC524294 AMY524294 AWU524294 BGQ524294 BQM524294 CAI524294 CKE524294 CUA524294 DDW524294 DNS524294 DXO524294 EHK524294 ERG524294 FBC524294 FKY524294 FUU524294 GEQ524294 GOM524294 GYI524294 HIE524294 HSA524294 IBW524294 ILS524294 IVO524294 JFK524294 JPG524294 JZC524294 KIY524294 KSU524294 LCQ524294 LMM524294 LWI524294 MGE524294 MQA524294 MZW524294 NJS524294 NTO524294 ODK524294 ONG524294 OXC524294 PGY524294 PQU524294 QAQ524294 QKM524294 QUI524294 REE524294 ROA524294 RXW524294 SHS524294 SRO524294 TBK524294 TLG524294 TVC524294 UEY524294 UOU524294 UYQ524294 VIM524294 VSI524294 WCE524294 WMA524294 WVW524294 O589830 JK589830 TG589830 ADC589830 AMY589830 AWU589830 BGQ589830 BQM589830 CAI589830 CKE589830 CUA589830 DDW589830 DNS589830 DXO589830 EHK589830 ERG589830 FBC589830 FKY589830 FUU589830 GEQ589830 GOM589830 GYI589830 HIE589830 HSA589830 IBW589830 ILS589830 IVO589830 JFK589830 JPG589830 JZC589830 KIY589830 KSU589830 LCQ589830 LMM589830 LWI589830 MGE589830 MQA589830 MZW589830 NJS589830 NTO589830 ODK589830 ONG589830 OXC589830 PGY589830 PQU589830 QAQ589830 QKM589830 QUI589830 REE589830 ROA589830 RXW589830 SHS589830 SRO589830 TBK589830 TLG589830 TVC589830 UEY589830 UOU589830 UYQ589830 VIM589830 VSI589830 WCE589830 WMA589830 WVW589830 O655366 JK655366 TG655366 ADC655366 AMY655366 AWU655366 BGQ655366 BQM655366 CAI655366 CKE655366 CUA655366 DDW655366 DNS655366 DXO655366 EHK655366 ERG655366 FBC655366 FKY655366 FUU655366 GEQ655366 GOM655366 GYI655366 HIE655366 HSA655366 IBW655366 ILS655366 IVO655366 JFK655366 JPG655366 JZC655366 KIY655366 KSU655366 LCQ655366 LMM655366 LWI655366 MGE655366 MQA655366 MZW655366 NJS655366 NTO655366 ODK655366 ONG655366 OXC655366 PGY655366 PQU655366 QAQ655366 QKM655366 QUI655366 REE655366 ROA655366 RXW655366 SHS655366 SRO655366 TBK655366 TLG655366 TVC655366 UEY655366 UOU655366 UYQ655366 VIM655366 VSI655366 WCE655366 WMA655366 WVW655366 O720902 JK720902 TG720902 ADC720902 AMY720902 AWU720902 BGQ720902 BQM720902 CAI720902 CKE720902 CUA720902 DDW720902 DNS720902 DXO720902 EHK720902 ERG720902 FBC720902 FKY720902 FUU720902 GEQ720902 GOM720902 GYI720902 HIE720902 HSA720902 IBW720902 ILS720902 IVO720902 JFK720902 JPG720902 JZC720902 KIY720902 KSU720902 LCQ720902 LMM720902 LWI720902 MGE720902 MQA720902 MZW720902 NJS720902 NTO720902 ODK720902 ONG720902 OXC720902 PGY720902 PQU720902 QAQ720902 QKM720902 QUI720902 REE720902 ROA720902 RXW720902 SHS720902 SRO720902 TBK720902 TLG720902 TVC720902 UEY720902 UOU720902 UYQ720902 VIM720902 VSI720902 WCE720902 WMA720902 WVW720902 O786438 JK786438 TG786438 ADC786438 AMY786438 AWU786438 BGQ786438 BQM786438 CAI786438 CKE786438 CUA786438 DDW786438 DNS786438 DXO786438 EHK786438 ERG786438 FBC786438 FKY786438 FUU786438 GEQ786438 GOM786438 GYI786438 HIE786438 HSA786438 IBW786438 ILS786438 IVO786438 JFK786438 JPG786438 JZC786438 KIY786438 KSU786438 LCQ786438 LMM786438 LWI786438 MGE786438 MQA786438 MZW786438 NJS786438 NTO786438 ODK786438 ONG786438 OXC786438 PGY786438 PQU786438 QAQ786438 QKM786438 QUI786438 REE786438 ROA786438 RXW786438 SHS786438 SRO786438 TBK786438 TLG786438 TVC786438 UEY786438 UOU786438 UYQ786438 VIM786438 VSI786438 WCE786438 WMA786438 WVW786438 O851974 JK851974 TG851974 ADC851974 AMY851974 AWU851974 BGQ851974 BQM851974 CAI851974 CKE851974 CUA851974 DDW851974 DNS851974 DXO851974 EHK851974 ERG851974 FBC851974 FKY851974 FUU851974 GEQ851974 GOM851974 GYI851974 HIE851974 HSA851974 IBW851974 ILS851974 IVO851974 JFK851974 JPG851974 JZC851974 KIY851974 KSU851974 LCQ851974 LMM851974 LWI851974 MGE851974 MQA851974 MZW851974 NJS851974 NTO851974 ODK851974 ONG851974 OXC851974 PGY851974 PQU851974 QAQ851974 QKM851974 QUI851974 REE851974 ROA851974 RXW851974 SHS851974 SRO851974 TBK851974 TLG851974 TVC851974 UEY851974 UOU851974 UYQ851974 VIM851974 VSI851974 WCE851974 WMA851974 WVW851974 O917510 JK917510 TG917510 ADC917510 AMY917510 AWU917510 BGQ917510 BQM917510 CAI917510 CKE917510 CUA917510 DDW917510 DNS917510 DXO917510 EHK917510 ERG917510 FBC917510 FKY917510 FUU917510 GEQ917510 GOM917510 GYI917510 HIE917510 HSA917510 IBW917510 ILS917510 IVO917510 JFK917510 JPG917510 JZC917510 KIY917510 KSU917510 LCQ917510 LMM917510 LWI917510 MGE917510 MQA917510 MZW917510 NJS917510 NTO917510 ODK917510 ONG917510 OXC917510 PGY917510 PQU917510 QAQ917510 QKM917510 QUI917510 REE917510 ROA917510 RXW917510 SHS917510 SRO917510 TBK917510 TLG917510 TVC917510 UEY917510 UOU917510 UYQ917510 VIM917510 VSI917510 WCE917510 WMA917510 WVW917510 O983046 JK983046 TG983046 ADC983046 AMY983046 AWU983046 BGQ983046 BQM983046 CAI983046 CKE983046 CUA983046 DDW983046 DNS983046 DXO983046 EHK983046 ERG983046 FBC983046 FKY983046 FUU983046 GEQ983046 GOM983046 GYI983046 HIE983046 HSA983046 IBW983046 ILS983046 IVO983046 JFK983046 JPG983046 JZC983046 KIY983046 KSU983046 LCQ983046 LMM983046 LWI983046 MGE983046 MQA983046 MZW983046 NJS983046 NTO983046 ODK983046 ONG983046 OXC983046 PGY983046 PQU983046 QAQ983046 QKM983046 QUI983046 REE983046 ROA983046 RXW983046 SHS983046 SRO983046 TBK983046 TLG983046 TVC983046 UEY983046 UOU983046 UYQ983046 VIM983046 VSI983046 WCE983046 WMA983046 WVW983046 V27:V31 JR27:JR31 TN27:TN31 ADJ27:ADJ31 ANF27:ANF31 AXB27:AXB31 BGX27:BGX31 BQT27:BQT31 CAP27:CAP31 CKL27:CKL31 CUH27:CUH31 DED27:DED31 DNZ27:DNZ31 DXV27:DXV31 EHR27:EHR31 ERN27:ERN31 FBJ27:FBJ31 FLF27:FLF31 FVB27:FVB31 GEX27:GEX31 GOT27:GOT31 GYP27:GYP31 HIL27:HIL31 HSH27:HSH31 ICD27:ICD31 ILZ27:ILZ31 IVV27:IVV31 JFR27:JFR31 JPN27:JPN31 JZJ27:JZJ31 KJF27:KJF31 KTB27:KTB31 LCX27:LCX31 LMT27:LMT31 LWP27:LWP31 MGL27:MGL31 MQH27:MQH31 NAD27:NAD31 NJZ27:NJZ31 NTV27:NTV31 ODR27:ODR31 ONN27:ONN31 OXJ27:OXJ31 PHF27:PHF31 PRB27:PRB31 QAX27:QAX31 QKT27:QKT31 QUP27:QUP31 REL27:REL31 ROH27:ROH31 RYD27:RYD31 SHZ27:SHZ31 SRV27:SRV31 TBR27:TBR31 TLN27:TLN31 TVJ27:TVJ31 UFF27:UFF31 UPB27:UPB31 UYX27:UYX31 VIT27:VIT31 VSP27:VSP31 WCL27:WCL31 WMH27:WMH31 WWD27:WWD31 V65561:V65565 JR65561:JR65565 TN65561:TN65565 ADJ65561:ADJ65565 ANF65561:ANF65565 AXB65561:AXB65565 BGX65561:BGX65565 BQT65561:BQT65565 CAP65561:CAP65565 CKL65561:CKL65565 CUH65561:CUH65565 DED65561:DED65565 DNZ65561:DNZ65565 DXV65561:DXV65565 EHR65561:EHR65565 ERN65561:ERN65565 FBJ65561:FBJ65565 FLF65561:FLF65565 FVB65561:FVB65565 GEX65561:GEX65565 GOT65561:GOT65565 GYP65561:GYP65565 HIL65561:HIL65565 HSH65561:HSH65565 ICD65561:ICD65565 ILZ65561:ILZ65565 IVV65561:IVV65565 JFR65561:JFR65565 JPN65561:JPN65565 JZJ65561:JZJ65565 KJF65561:KJF65565 KTB65561:KTB65565 LCX65561:LCX65565 LMT65561:LMT65565 LWP65561:LWP65565 MGL65561:MGL65565 MQH65561:MQH65565 NAD65561:NAD65565 NJZ65561:NJZ65565 NTV65561:NTV65565 ODR65561:ODR65565 ONN65561:ONN65565 OXJ65561:OXJ65565 PHF65561:PHF65565 PRB65561:PRB65565 QAX65561:QAX65565 QKT65561:QKT65565 QUP65561:QUP65565 REL65561:REL65565 ROH65561:ROH65565 RYD65561:RYD65565 SHZ65561:SHZ65565 SRV65561:SRV65565 TBR65561:TBR65565 TLN65561:TLN65565 TVJ65561:TVJ65565 UFF65561:UFF65565 UPB65561:UPB65565 UYX65561:UYX65565 VIT65561:VIT65565 VSP65561:VSP65565 WCL65561:WCL65565 WMH65561:WMH65565 WWD65561:WWD65565 V131097:V131101 JR131097:JR131101 TN131097:TN131101 ADJ131097:ADJ131101 ANF131097:ANF131101 AXB131097:AXB131101 BGX131097:BGX131101 BQT131097:BQT131101 CAP131097:CAP131101 CKL131097:CKL131101 CUH131097:CUH131101 DED131097:DED131101 DNZ131097:DNZ131101 DXV131097:DXV131101 EHR131097:EHR131101 ERN131097:ERN131101 FBJ131097:FBJ131101 FLF131097:FLF131101 FVB131097:FVB131101 GEX131097:GEX131101 GOT131097:GOT131101 GYP131097:GYP131101 HIL131097:HIL131101 HSH131097:HSH131101 ICD131097:ICD131101 ILZ131097:ILZ131101 IVV131097:IVV131101 JFR131097:JFR131101 JPN131097:JPN131101 JZJ131097:JZJ131101 KJF131097:KJF131101 KTB131097:KTB131101 LCX131097:LCX131101 LMT131097:LMT131101 LWP131097:LWP131101 MGL131097:MGL131101 MQH131097:MQH131101 NAD131097:NAD131101 NJZ131097:NJZ131101 NTV131097:NTV131101 ODR131097:ODR131101 ONN131097:ONN131101 OXJ131097:OXJ131101 PHF131097:PHF131101 PRB131097:PRB131101 QAX131097:QAX131101 QKT131097:QKT131101 QUP131097:QUP131101 REL131097:REL131101 ROH131097:ROH131101 RYD131097:RYD131101 SHZ131097:SHZ131101 SRV131097:SRV131101 TBR131097:TBR131101 TLN131097:TLN131101 TVJ131097:TVJ131101 UFF131097:UFF131101 UPB131097:UPB131101 UYX131097:UYX131101 VIT131097:VIT131101 VSP131097:VSP131101 WCL131097:WCL131101 WMH131097:WMH131101 WWD131097:WWD131101 V196633:V196637 JR196633:JR196637 TN196633:TN196637 ADJ196633:ADJ196637 ANF196633:ANF196637 AXB196633:AXB196637 BGX196633:BGX196637 BQT196633:BQT196637 CAP196633:CAP196637 CKL196633:CKL196637 CUH196633:CUH196637 DED196633:DED196637 DNZ196633:DNZ196637 DXV196633:DXV196637 EHR196633:EHR196637 ERN196633:ERN196637 FBJ196633:FBJ196637 FLF196633:FLF196637 FVB196633:FVB196637 GEX196633:GEX196637 GOT196633:GOT196637 GYP196633:GYP196637 HIL196633:HIL196637 HSH196633:HSH196637 ICD196633:ICD196637 ILZ196633:ILZ196637 IVV196633:IVV196637 JFR196633:JFR196637 JPN196633:JPN196637 JZJ196633:JZJ196637 KJF196633:KJF196637 KTB196633:KTB196637 LCX196633:LCX196637 LMT196633:LMT196637 LWP196633:LWP196637 MGL196633:MGL196637 MQH196633:MQH196637 NAD196633:NAD196637 NJZ196633:NJZ196637 NTV196633:NTV196637 ODR196633:ODR196637 ONN196633:ONN196637 OXJ196633:OXJ196637 PHF196633:PHF196637 PRB196633:PRB196637 QAX196633:QAX196637 QKT196633:QKT196637 QUP196633:QUP196637 REL196633:REL196637 ROH196633:ROH196637 RYD196633:RYD196637 SHZ196633:SHZ196637 SRV196633:SRV196637 TBR196633:TBR196637 TLN196633:TLN196637 TVJ196633:TVJ196637 UFF196633:UFF196637 UPB196633:UPB196637 UYX196633:UYX196637 VIT196633:VIT196637 VSP196633:VSP196637 WCL196633:WCL196637 WMH196633:WMH196637 WWD196633:WWD196637 V262169:V262173 JR262169:JR262173 TN262169:TN262173 ADJ262169:ADJ262173 ANF262169:ANF262173 AXB262169:AXB262173 BGX262169:BGX262173 BQT262169:BQT262173 CAP262169:CAP262173 CKL262169:CKL262173 CUH262169:CUH262173 DED262169:DED262173 DNZ262169:DNZ262173 DXV262169:DXV262173 EHR262169:EHR262173 ERN262169:ERN262173 FBJ262169:FBJ262173 FLF262169:FLF262173 FVB262169:FVB262173 GEX262169:GEX262173 GOT262169:GOT262173 GYP262169:GYP262173 HIL262169:HIL262173 HSH262169:HSH262173 ICD262169:ICD262173 ILZ262169:ILZ262173 IVV262169:IVV262173 JFR262169:JFR262173 JPN262169:JPN262173 JZJ262169:JZJ262173 KJF262169:KJF262173 KTB262169:KTB262173 LCX262169:LCX262173 LMT262169:LMT262173 LWP262169:LWP262173 MGL262169:MGL262173 MQH262169:MQH262173 NAD262169:NAD262173 NJZ262169:NJZ262173 NTV262169:NTV262173 ODR262169:ODR262173 ONN262169:ONN262173 OXJ262169:OXJ262173 PHF262169:PHF262173 PRB262169:PRB262173 QAX262169:QAX262173 QKT262169:QKT262173 QUP262169:QUP262173 REL262169:REL262173 ROH262169:ROH262173 RYD262169:RYD262173 SHZ262169:SHZ262173 SRV262169:SRV262173 TBR262169:TBR262173 TLN262169:TLN262173 TVJ262169:TVJ262173 UFF262169:UFF262173 UPB262169:UPB262173 UYX262169:UYX262173 VIT262169:VIT262173 VSP262169:VSP262173 WCL262169:WCL262173 WMH262169:WMH262173 WWD262169:WWD262173 V327705:V327709 JR327705:JR327709 TN327705:TN327709 ADJ327705:ADJ327709 ANF327705:ANF327709 AXB327705:AXB327709 BGX327705:BGX327709 BQT327705:BQT327709 CAP327705:CAP327709 CKL327705:CKL327709 CUH327705:CUH327709 DED327705:DED327709 DNZ327705:DNZ327709 DXV327705:DXV327709 EHR327705:EHR327709 ERN327705:ERN327709 FBJ327705:FBJ327709 FLF327705:FLF327709 FVB327705:FVB327709 GEX327705:GEX327709 GOT327705:GOT327709 GYP327705:GYP327709 HIL327705:HIL327709 HSH327705:HSH327709 ICD327705:ICD327709 ILZ327705:ILZ327709 IVV327705:IVV327709 JFR327705:JFR327709 JPN327705:JPN327709 JZJ327705:JZJ327709 KJF327705:KJF327709 KTB327705:KTB327709 LCX327705:LCX327709 LMT327705:LMT327709 LWP327705:LWP327709 MGL327705:MGL327709 MQH327705:MQH327709 NAD327705:NAD327709 NJZ327705:NJZ327709 NTV327705:NTV327709 ODR327705:ODR327709 ONN327705:ONN327709 OXJ327705:OXJ327709 PHF327705:PHF327709 PRB327705:PRB327709 QAX327705:QAX327709 QKT327705:QKT327709 QUP327705:QUP327709 REL327705:REL327709 ROH327705:ROH327709 RYD327705:RYD327709 SHZ327705:SHZ327709 SRV327705:SRV327709 TBR327705:TBR327709 TLN327705:TLN327709 TVJ327705:TVJ327709 UFF327705:UFF327709 UPB327705:UPB327709 UYX327705:UYX327709 VIT327705:VIT327709 VSP327705:VSP327709 WCL327705:WCL327709 WMH327705:WMH327709 WWD327705:WWD327709 V393241:V393245 JR393241:JR393245 TN393241:TN393245 ADJ393241:ADJ393245 ANF393241:ANF393245 AXB393241:AXB393245 BGX393241:BGX393245 BQT393241:BQT393245 CAP393241:CAP393245 CKL393241:CKL393245 CUH393241:CUH393245 DED393241:DED393245 DNZ393241:DNZ393245 DXV393241:DXV393245 EHR393241:EHR393245 ERN393241:ERN393245 FBJ393241:FBJ393245 FLF393241:FLF393245 FVB393241:FVB393245 GEX393241:GEX393245 GOT393241:GOT393245 GYP393241:GYP393245 HIL393241:HIL393245 HSH393241:HSH393245 ICD393241:ICD393245 ILZ393241:ILZ393245 IVV393241:IVV393245 JFR393241:JFR393245 JPN393241:JPN393245 JZJ393241:JZJ393245 KJF393241:KJF393245 KTB393241:KTB393245 LCX393241:LCX393245 LMT393241:LMT393245 LWP393241:LWP393245 MGL393241:MGL393245 MQH393241:MQH393245 NAD393241:NAD393245 NJZ393241:NJZ393245 NTV393241:NTV393245 ODR393241:ODR393245 ONN393241:ONN393245 OXJ393241:OXJ393245 PHF393241:PHF393245 PRB393241:PRB393245 QAX393241:QAX393245 QKT393241:QKT393245 QUP393241:QUP393245 REL393241:REL393245 ROH393241:ROH393245 RYD393241:RYD393245 SHZ393241:SHZ393245 SRV393241:SRV393245 TBR393241:TBR393245 TLN393241:TLN393245 TVJ393241:TVJ393245 UFF393241:UFF393245 UPB393241:UPB393245 UYX393241:UYX393245 VIT393241:VIT393245 VSP393241:VSP393245 WCL393241:WCL393245 WMH393241:WMH393245 WWD393241:WWD393245 V458777:V458781 JR458777:JR458781 TN458777:TN458781 ADJ458777:ADJ458781 ANF458777:ANF458781 AXB458777:AXB458781 BGX458777:BGX458781 BQT458777:BQT458781 CAP458777:CAP458781 CKL458777:CKL458781 CUH458777:CUH458781 DED458777:DED458781 DNZ458777:DNZ458781 DXV458777:DXV458781 EHR458777:EHR458781 ERN458777:ERN458781 FBJ458777:FBJ458781 FLF458777:FLF458781 FVB458777:FVB458781 GEX458777:GEX458781 GOT458777:GOT458781 GYP458777:GYP458781 HIL458777:HIL458781 HSH458777:HSH458781 ICD458777:ICD458781 ILZ458777:ILZ458781 IVV458777:IVV458781 JFR458777:JFR458781 JPN458777:JPN458781 JZJ458777:JZJ458781 KJF458777:KJF458781 KTB458777:KTB458781 LCX458777:LCX458781 LMT458777:LMT458781 LWP458777:LWP458781 MGL458777:MGL458781 MQH458777:MQH458781 NAD458777:NAD458781 NJZ458777:NJZ458781 NTV458777:NTV458781 ODR458777:ODR458781 ONN458777:ONN458781 OXJ458777:OXJ458781 PHF458777:PHF458781 PRB458777:PRB458781 QAX458777:QAX458781 QKT458777:QKT458781 QUP458777:QUP458781 REL458777:REL458781 ROH458777:ROH458781 RYD458777:RYD458781 SHZ458777:SHZ458781 SRV458777:SRV458781 TBR458777:TBR458781 TLN458777:TLN458781 TVJ458777:TVJ458781 UFF458777:UFF458781 UPB458777:UPB458781 UYX458777:UYX458781 VIT458777:VIT458781 VSP458777:VSP458781 WCL458777:WCL458781 WMH458777:WMH458781 WWD458777:WWD458781 V524313:V524317 JR524313:JR524317 TN524313:TN524317 ADJ524313:ADJ524317 ANF524313:ANF524317 AXB524313:AXB524317 BGX524313:BGX524317 BQT524313:BQT524317 CAP524313:CAP524317 CKL524313:CKL524317 CUH524313:CUH524317 DED524313:DED524317 DNZ524313:DNZ524317 DXV524313:DXV524317 EHR524313:EHR524317 ERN524313:ERN524317 FBJ524313:FBJ524317 FLF524313:FLF524317 FVB524313:FVB524317 GEX524313:GEX524317 GOT524313:GOT524317 GYP524313:GYP524317 HIL524313:HIL524317 HSH524313:HSH524317 ICD524313:ICD524317 ILZ524313:ILZ524317 IVV524313:IVV524317 JFR524313:JFR524317 JPN524313:JPN524317 JZJ524313:JZJ524317 KJF524313:KJF524317 KTB524313:KTB524317 LCX524313:LCX524317 LMT524313:LMT524317 LWP524313:LWP524317 MGL524313:MGL524317 MQH524313:MQH524317 NAD524313:NAD524317 NJZ524313:NJZ524317 NTV524313:NTV524317 ODR524313:ODR524317 ONN524313:ONN524317 OXJ524313:OXJ524317 PHF524313:PHF524317 PRB524313:PRB524317 QAX524313:QAX524317 QKT524313:QKT524317 QUP524313:QUP524317 REL524313:REL524317 ROH524313:ROH524317 RYD524313:RYD524317 SHZ524313:SHZ524317 SRV524313:SRV524317 TBR524313:TBR524317 TLN524313:TLN524317 TVJ524313:TVJ524317 UFF524313:UFF524317 UPB524313:UPB524317 UYX524313:UYX524317 VIT524313:VIT524317 VSP524313:VSP524317 WCL524313:WCL524317 WMH524313:WMH524317 WWD524313:WWD524317 V589849:V589853 JR589849:JR589853 TN589849:TN589853 ADJ589849:ADJ589853 ANF589849:ANF589853 AXB589849:AXB589853 BGX589849:BGX589853 BQT589849:BQT589853 CAP589849:CAP589853 CKL589849:CKL589853 CUH589849:CUH589853 DED589849:DED589853 DNZ589849:DNZ589853 DXV589849:DXV589853 EHR589849:EHR589853 ERN589849:ERN589853 FBJ589849:FBJ589853 FLF589849:FLF589853 FVB589849:FVB589853 GEX589849:GEX589853 GOT589849:GOT589853 GYP589849:GYP589853 HIL589849:HIL589853 HSH589849:HSH589853 ICD589849:ICD589853 ILZ589849:ILZ589853 IVV589849:IVV589853 JFR589849:JFR589853 JPN589849:JPN589853 JZJ589849:JZJ589853 KJF589849:KJF589853 KTB589849:KTB589853 LCX589849:LCX589853 LMT589849:LMT589853 LWP589849:LWP589853 MGL589849:MGL589853 MQH589849:MQH589853 NAD589849:NAD589853 NJZ589849:NJZ589853 NTV589849:NTV589853 ODR589849:ODR589853 ONN589849:ONN589853 OXJ589849:OXJ589853 PHF589849:PHF589853 PRB589849:PRB589853 QAX589849:QAX589853 QKT589849:QKT589853 QUP589849:QUP589853 REL589849:REL589853 ROH589849:ROH589853 RYD589849:RYD589853 SHZ589849:SHZ589853 SRV589849:SRV589853 TBR589849:TBR589853 TLN589849:TLN589853 TVJ589849:TVJ589853 UFF589849:UFF589853 UPB589849:UPB589853 UYX589849:UYX589853 VIT589849:VIT589853 VSP589849:VSP589853 WCL589849:WCL589853 WMH589849:WMH589853 WWD589849:WWD589853 V655385:V655389 JR655385:JR655389 TN655385:TN655389 ADJ655385:ADJ655389 ANF655385:ANF655389 AXB655385:AXB655389 BGX655385:BGX655389 BQT655385:BQT655389 CAP655385:CAP655389 CKL655385:CKL655389 CUH655385:CUH655389 DED655385:DED655389 DNZ655385:DNZ655389 DXV655385:DXV655389 EHR655385:EHR655389 ERN655385:ERN655389 FBJ655385:FBJ655389 FLF655385:FLF655389 FVB655385:FVB655389 GEX655385:GEX655389 GOT655385:GOT655389 GYP655385:GYP655389 HIL655385:HIL655389 HSH655385:HSH655389 ICD655385:ICD655389 ILZ655385:ILZ655389 IVV655385:IVV655389 JFR655385:JFR655389 JPN655385:JPN655389 JZJ655385:JZJ655389 KJF655385:KJF655389 KTB655385:KTB655389 LCX655385:LCX655389 LMT655385:LMT655389 LWP655385:LWP655389 MGL655385:MGL655389 MQH655385:MQH655389 NAD655385:NAD655389 NJZ655385:NJZ655389 NTV655385:NTV655389 ODR655385:ODR655389 ONN655385:ONN655389 OXJ655385:OXJ655389 PHF655385:PHF655389 PRB655385:PRB655389 QAX655385:QAX655389 QKT655385:QKT655389 QUP655385:QUP655389 REL655385:REL655389 ROH655385:ROH655389 RYD655385:RYD655389 SHZ655385:SHZ655389 SRV655385:SRV655389 TBR655385:TBR655389 TLN655385:TLN655389 TVJ655385:TVJ655389 UFF655385:UFF655389 UPB655385:UPB655389 UYX655385:UYX655389 VIT655385:VIT655389 VSP655385:VSP655389 WCL655385:WCL655389 WMH655385:WMH655389 WWD655385:WWD655389 V720921:V720925 JR720921:JR720925 TN720921:TN720925 ADJ720921:ADJ720925 ANF720921:ANF720925 AXB720921:AXB720925 BGX720921:BGX720925 BQT720921:BQT720925 CAP720921:CAP720925 CKL720921:CKL720925 CUH720921:CUH720925 DED720921:DED720925 DNZ720921:DNZ720925 DXV720921:DXV720925 EHR720921:EHR720925 ERN720921:ERN720925 FBJ720921:FBJ720925 FLF720921:FLF720925 FVB720921:FVB720925 GEX720921:GEX720925 GOT720921:GOT720925 GYP720921:GYP720925 HIL720921:HIL720925 HSH720921:HSH720925 ICD720921:ICD720925 ILZ720921:ILZ720925 IVV720921:IVV720925 JFR720921:JFR720925 JPN720921:JPN720925 JZJ720921:JZJ720925 KJF720921:KJF720925 KTB720921:KTB720925 LCX720921:LCX720925 LMT720921:LMT720925 LWP720921:LWP720925 MGL720921:MGL720925 MQH720921:MQH720925 NAD720921:NAD720925 NJZ720921:NJZ720925 NTV720921:NTV720925 ODR720921:ODR720925 ONN720921:ONN720925 OXJ720921:OXJ720925 PHF720921:PHF720925 PRB720921:PRB720925 QAX720921:QAX720925 QKT720921:QKT720925 QUP720921:QUP720925 REL720921:REL720925 ROH720921:ROH720925 RYD720921:RYD720925 SHZ720921:SHZ720925 SRV720921:SRV720925 TBR720921:TBR720925 TLN720921:TLN720925 TVJ720921:TVJ720925 UFF720921:UFF720925 UPB720921:UPB720925 UYX720921:UYX720925 VIT720921:VIT720925 VSP720921:VSP720925 WCL720921:WCL720925 WMH720921:WMH720925 WWD720921:WWD720925 V786457:V786461 JR786457:JR786461 TN786457:TN786461 ADJ786457:ADJ786461 ANF786457:ANF786461 AXB786457:AXB786461 BGX786457:BGX786461 BQT786457:BQT786461 CAP786457:CAP786461 CKL786457:CKL786461 CUH786457:CUH786461 DED786457:DED786461 DNZ786457:DNZ786461 DXV786457:DXV786461 EHR786457:EHR786461 ERN786457:ERN786461 FBJ786457:FBJ786461 FLF786457:FLF786461 FVB786457:FVB786461 GEX786457:GEX786461 GOT786457:GOT786461 GYP786457:GYP786461 HIL786457:HIL786461 HSH786457:HSH786461 ICD786457:ICD786461 ILZ786457:ILZ786461 IVV786457:IVV786461 JFR786457:JFR786461 JPN786457:JPN786461 JZJ786457:JZJ786461 KJF786457:KJF786461 KTB786457:KTB786461 LCX786457:LCX786461 LMT786457:LMT786461 LWP786457:LWP786461 MGL786457:MGL786461 MQH786457:MQH786461 NAD786457:NAD786461 NJZ786457:NJZ786461 NTV786457:NTV786461 ODR786457:ODR786461 ONN786457:ONN786461 OXJ786457:OXJ786461 PHF786457:PHF786461 PRB786457:PRB786461 QAX786457:QAX786461 QKT786457:QKT786461 QUP786457:QUP786461 REL786457:REL786461 ROH786457:ROH786461 RYD786457:RYD786461 SHZ786457:SHZ786461 SRV786457:SRV786461 TBR786457:TBR786461 TLN786457:TLN786461 TVJ786457:TVJ786461 UFF786457:UFF786461 UPB786457:UPB786461 UYX786457:UYX786461 VIT786457:VIT786461 VSP786457:VSP786461 WCL786457:WCL786461 WMH786457:WMH786461 WWD786457:WWD786461 V851993:V851997 JR851993:JR851997 TN851993:TN851997 ADJ851993:ADJ851997 ANF851993:ANF851997 AXB851993:AXB851997 BGX851993:BGX851997 BQT851993:BQT851997 CAP851993:CAP851997 CKL851993:CKL851997 CUH851993:CUH851997 DED851993:DED851997 DNZ851993:DNZ851997 DXV851993:DXV851997 EHR851993:EHR851997 ERN851993:ERN851997 FBJ851993:FBJ851997 FLF851993:FLF851997 FVB851993:FVB851997 GEX851993:GEX851997 GOT851993:GOT851997 GYP851993:GYP851997 HIL851993:HIL851997 HSH851993:HSH851997 ICD851993:ICD851997 ILZ851993:ILZ851997 IVV851993:IVV851997 JFR851993:JFR851997 JPN851993:JPN851997 JZJ851993:JZJ851997 KJF851993:KJF851997 KTB851993:KTB851997 LCX851993:LCX851997 LMT851993:LMT851997 LWP851993:LWP851997 MGL851993:MGL851997 MQH851993:MQH851997 NAD851993:NAD851997 NJZ851993:NJZ851997 NTV851993:NTV851997 ODR851993:ODR851997 ONN851993:ONN851997 OXJ851993:OXJ851997 PHF851993:PHF851997 PRB851993:PRB851997 QAX851993:QAX851997 QKT851993:QKT851997 QUP851993:QUP851997 REL851993:REL851997 ROH851993:ROH851997 RYD851993:RYD851997 SHZ851993:SHZ851997 SRV851993:SRV851997 TBR851993:TBR851997 TLN851993:TLN851997 TVJ851993:TVJ851997 UFF851993:UFF851997 UPB851993:UPB851997 UYX851993:UYX851997 VIT851993:VIT851997 VSP851993:VSP851997 WCL851993:WCL851997 WMH851993:WMH851997 WWD851993:WWD851997 V917529:V917533 JR917529:JR917533 TN917529:TN917533 ADJ917529:ADJ917533 ANF917529:ANF917533 AXB917529:AXB917533 BGX917529:BGX917533 BQT917529:BQT917533 CAP917529:CAP917533 CKL917529:CKL917533 CUH917529:CUH917533 DED917529:DED917533 DNZ917529:DNZ917533 DXV917529:DXV917533 EHR917529:EHR917533 ERN917529:ERN917533 FBJ917529:FBJ917533 FLF917529:FLF917533 FVB917529:FVB917533 GEX917529:GEX917533 GOT917529:GOT917533 GYP917529:GYP917533 HIL917529:HIL917533 HSH917529:HSH917533 ICD917529:ICD917533 ILZ917529:ILZ917533 IVV917529:IVV917533 JFR917529:JFR917533 JPN917529:JPN917533 JZJ917529:JZJ917533 KJF917529:KJF917533 KTB917529:KTB917533 LCX917529:LCX917533 LMT917529:LMT917533 LWP917529:LWP917533 MGL917529:MGL917533 MQH917529:MQH917533 NAD917529:NAD917533 NJZ917529:NJZ917533 NTV917529:NTV917533 ODR917529:ODR917533 ONN917529:ONN917533 OXJ917529:OXJ917533 PHF917529:PHF917533 PRB917529:PRB917533 QAX917529:QAX917533 QKT917529:QKT917533 QUP917529:QUP917533 REL917529:REL917533 ROH917529:ROH917533 RYD917529:RYD917533 SHZ917529:SHZ917533 SRV917529:SRV917533 TBR917529:TBR917533 TLN917529:TLN917533 TVJ917529:TVJ917533 UFF917529:UFF917533 UPB917529:UPB917533 UYX917529:UYX917533 VIT917529:VIT917533 VSP917529:VSP917533 WCL917529:WCL917533 WMH917529:WMH917533 WWD917529:WWD917533 V983065:V983069 JR983065:JR983069 TN983065:TN983069 ADJ983065:ADJ983069 ANF983065:ANF983069 AXB983065:AXB983069 BGX983065:BGX983069 BQT983065:BQT983069 CAP983065:CAP983069 CKL983065:CKL983069 CUH983065:CUH983069 DED983065:DED983069 DNZ983065:DNZ983069 DXV983065:DXV983069 EHR983065:EHR983069 ERN983065:ERN983069 FBJ983065:FBJ983069 FLF983065:FLF983069 FVB983065:FVB983069 GEX983065:GEX983069 GOT983065:GOT983069 GYP983065:GYP983069 HIL983065:HIL983069 HSH983065:HSH983069 ICD983065:ICD983069 ILZ983065:ILZ983069 IVV983065:IVV983069 JFR983065:JFR983069 JPN983065:JPN983069 JZJ983065:JZJ983069 KJF983065:KJF983069 KTB983065:KTB983069 LCX983065:LCX983069 LMT983065:LMT983069 LWP983065:LWP983069 MGL983065:MGL983069 MQH983065:MQH983069 NAD983065:NAD983069 NJZ983065:NJZ983069 NTV983065:NTV983069 ODR983065:ODR983069 ONN983065:ONN983069 OXJ983065:OXJ983069 PHF983065:PHF983069 PRB983065:PRB983069 QAX983065:QAX983069 QKT983065:QKT983069 QUP983065:QUP983069 REL983065:REL983069 ROH983065:ROH983069 RYD983065:RYD983069 SHZ983065:SHZ983069 SRV983065:SRV983069 TBR983065:TBR983069 TLN983065:TLN983069 TVJ983065:TVJ983069 UFF983065:UFF983069 UPB983065:UPB983069 UYX983065:UYX983069 VIT983065:VIT983069 VSP983065:VSP983069 WCL983065:WCL983069 WMH983065:WMH983069 WWD983065:WWD983069 X27:X31 JT27:JT31 TP27:TP31 ADL27:ADL31 ANH27:ANH31 AXD27:AXD31 BGZ27:BGZ31 BQV27:BQV31 CAR27:CAR31 CKN27:CKN31 CUJ27:CUJ31 DEF27:DEF31 DOB27:DOB31 DXX27:DXX31 EHT27:EHT31 ERP27:ERP31 FBL27:FBL31 FLH27:FLH31 FVD27:FVD31 GEZ27:GEZ31 GOV27:GOV31 GYR27:GYR31 HIN27:HIN31 HSJ27:HSJ31 ICF27:ICF31 IMB27:IMB31 IVX27:IVX31 JFT27:JFT31 JPP27:JPP31 JZL27:JZL31 KJH27:KJH31 KTD27:KTD31 LCZ27:LCZ31 LMV27:LMV31 LWR27:LWR31 MGN27:MGN31 MQJ27:MQJ31 NAF27:NAF31 NKB27:NKB31 NTX27:NTX31 ODT27:ODT31 ONP27:ONP31 OXL27:OXL31 PHH27:PHH31 PRD27:PRD31 QAZ27:QAZ31 QKV27:QKV31 QUR27:QUR31 REN27:REN31 ROJ27:ROJ31 RYF27:RYF31 SIB27:SIB31 SRX27:SRX31 TBT27:TBT31 TLP27:TLP31 TVL27:TVL31 UFH27:UFH31 UPD27:UPD31 UYZ27:UYZ31 VIV27:VIV31 VSR27:VSR31 WCN27:WCN31 WMJ27:WMJ31 WWF27:WWF31 X65561:X65565 JT65561:JT65565 TP65561:TP65565 ADL65561:ADL65565 ANH65561:ANH65565 AXD65561:AXD65565 BGZ65561:BGZ65565 BQV65561:BQV65565 CAR65561:CAR65565 CKN65561:CKN65565 CUJ65561:CUJ65565 DEF65561:DEF65565 DOB65561:DOB65565 DXX65561:DXX65565 EHT65561:EHT65565 ERP65561:ERP65565 FBL65561:FBL65565 FLH65561:FLH65565 FVD65561:FVD65565 GEZ65561:GEZ65565 GOV65561:GOV65565 GYR65561:GYR65565 HIN65561:HIN65565 HSJ65561:HSJ65565 ICF65561:ICF65565 IMB65561:IMB65565 IVX65561:IVX65565 JFT65561:JFT65565 JPP65561:JPP65565 JZL65561:JZL65565 KJH65561:KJH65565 KTD65561:KTD65565 LCZ65561:LCZ65565 LMV65561:LMV65565 LWR65561:LWR65565 MGN65561:MGN65565 MQJ65561:MQJ65565 NAF65561:NAF65565 NKB65561:NKB65565 NTX65561:NTX65565 ODT65561:ODT65565 ONP65561:ONP65565 OXL65561:OXL65565 PHH65561:PHH65565 PRD65561:PRD65565 QAZ65561:QAZ65565 QKV65561:QKV65565 QUR65561:QUR65565 REN65561:REN65565 ROJ65561:ROJ65565 RYF65561:RYF65565 SIB65561:SIB65565 SRX65561:SRX65565 TBT65561:TBT65565 TLP65561:TLP65565 TVL65561:TVL65565 UFH65561:UFH65565 UPD65561:UPD65565 UYZ65561:UYZ65565 VIV65561:VIV65565 VSR65561:VSR65565 WCN65561:WCN65565 WMJ65561:WMJ65565 WWF65561:WWF65565 X131097:X131101 JT131097:JT131101 TP131097:TP131101 ADL131097:ADL131101 ANH131097:ANH131101 AXD131097:AXD131101 BGZ131097:BGZ131101 BQV131097:BQV131101 CAR131097:CAR131101 CKN131097:CKN131101 CUJ131097:CUJ131101 DEF131097:DEF131101 DOB131097:DOB131101 DXX131097:DXX131101 EHT131097:EHT131101 ERP131097:ERP131101 FBL131097:FBL131101 FLH131097:FLH131101 FVD131097:FVD131101 GEZ131097:GEZ131101 GOV131097:GOV131101 GYR131097:GYR131101 HIN131097:HIN131101 HSJ131097:HSJ131101 ICF131097:ICF131101 IMB131097:IMB131101 IVX131097:IVX131101 JFT131097:JFT131101 JPP131097:JPP131101 JZL131097:JZL131101 KJH131097:KJH131101 KTD131097:KTD131101 LCZ131097:LCZ131101 LMV131097:LMV131101 LWR131097:LWR131101 MGN131097:MGN131101 MQJ131097:MQJ131101 NAF131097:NAF131101 NKB131097:NKB131101 NTX131097:NTX131101 ODT131097:ODT131101 ONP131097:ONP131101 OXL131097:OXL131101 PHH131097:PHH131101 PRD131097:PRD131101 QAZ131097:QAZ131101 QKV131097:QKV131101 QUR131097:QUR131101 REN131097:REN131101 ROJ131097:ROJ131101 RYF131097:RYF131101 SIB131097:SIB131101 SRX131097:SRX131101 TBT131097:TBT131101 TLP131097:TLP131101 TVL131097:TVL131101 UFH131097:UFH131101 UPD131097:UPD131101 UYZ131097:UYZ131101 VIV131097:VIV131101 VSR131097:VSR131101 WCN131097:WCN131101 WMJ131097:WMJ131101 WWF131097:WWF131101 X196633:X196637 JT196633:JT196637 TP196633:TP196637 ADL196633:ADL196637 ANH196633:ANH196637 AXD196633:AXD196637 BGZ196633:BGZ196637 BQV196633:BQV196637 CAR196633:CAR196637 CKN196633:CKN196637 CUJ196633:CUJ196637 DEF196633:DEF196637 DOB196633:DOB196637 DXX196633:DXX196637 EHT196633:EHT196637 ERP196633:ERP196637 FBL196633:FBL196637 FLH196633:FLH196637 FVD196633:FVD196637 GEZ196633:GEZ196637 GOV196633:GOV196637 GYR196633:GYR196637 HIN196633:HIN196637 HSJ196633:HSJ196637 ICF196633:ICF196637 IMB196633:IMB196637 IVX196633:IVX196637 JFT196633:JFT196637 JPP196633:JPP196637 JZL196633:JZL196637 KJH196633:KJH196637 KTD196633:KTD196637 LCZ196633:LCZ196637 LMV196633:LMV196637 LWR196633:LWR196637 MGN196633:MGN196637 MQJ196633:MQJ196637 NAF196633:NAF196637 NKB196633:NKB196637 NTX196633:NTX196637 ODT196633:ODT196637 ONP196633:ONP196637 OXL196633:OXL196637 PHH196633:PHH196637 PRD196633:PRD196637 QAZ196633:QAZ196637 QKV196633:QKV196637 QUR196633:QUR196637 REN196633:REN196637 ROJ196633:ROJ196637 RYF196633:RYF196637 SIB196633:SIB196637 SRX196633:SRX196637 TBT196633:TBT196637 TLP196633:TLP196637 TVL196633:TVL196637 UFH196633:UFH196637 UPD196633:UPD196637 UYZ196633:UYZ196637 VIV196633:VIV196637 VSR196633:VSR196637 WCN196633:WCN196637 WMJ196633:WMJ196637 WWF196633:WWF196637 X262169:X262173 JT262169:JT262173 TP262169:TP262173 ADL262169:ADL262173 ANH262169:ANH262173 AXD262169:AXD262173 BGZ262169:BGZ262173 BQV262169:BQV262173 CAR262169:CAR262173 CKN262169:CKN262173 CUJ262169:CUJ262173 DEF262169:DEF262173 DOB262169:DOB262173 DXX262169:DXX262173 EHT262169:EHT262173 ERP262169:ERP262173 FBL262169:FBL262173 FLH262169:FLH262173 FVD262169:FVD262173 GEZ262169:GEZ262173 GOV262169:GOV262173 GYR262169:GYR262173 HIN262169:HIN262173 HSJ262169:HSJ262173 ICF262169:ICF262173 IMB262169:IMB262173 IVX262169:IVX262173 JFT262169:JFT262173 JPP262169:JPP262173 JZL262169:JZL262173 KJH262169:KJH262173 KTD262169:KTD262173 LCZ262169:LCZ262173 LMV262169:LMV262173 LWR262169:LWR262173 MGN262169:MGN262173 MQJ262169:MQJ262173 NAF262169:NAF262173 NKB262169:NKB262173 NTX262169:NTX262173 ODT262169:ODT262173 ONP262169:ONP262173 OXL262169:OXL262173 PHH262169:PHH262173 PRD262169:PRD262173 QAZ262169:QAZ262173 QKV262169:QKV262173 QUR262169:QUR262173 REN262169:REN262173 ROJ262169:ROJ262173 RYF262169:RYF262173 SIB262169:SIB262173 SRX262169:SRX262173 TBT262169:TBT262173 TLP262169:TLP262173 TVL262169:TVL262173 UFH262169:UFH262173 UPD262169:UPD262173 UYZ262169:UYZ262173 VIV262169:VIV262173 VSR262169:VSR262173 WCN262169:WCN262173 WMJ262169:WMJ262173 WWF262169:WWF262173 X327705:X327709 JT327705:JT327709 TP327705:TP327709 ADL327705:ADL327709 ANH327705:ANH327709 AXD327705:AXD327709 BGZ327705:BGZ327709 BQV327705:BQV327709 CAR327705:CAR327709 CKN327705:CKN327709 CUJ327705:CUJ327709 DEF327705:DEF327709 DOB327705:DOB327709 DXX327705:DXX327709 EHT327705:EHT327709 ERP327705:ERP327709 FBL327705:FBL327709 FLH327705:FLH327709 FVD327705:FVD327709 GEZ327705:GEZ327709 GOV327705:GOV327709 GYR327705:GYR327709 HIN327705:HIN327709 HSJ327705:HSJ327709 ICF327705:ICF327709 IMB327705:IMB327709 IVX327705:IVX327709 JFT327705:JFT327709 JPP327705:JPP327709 JZL327705:JZL327709 KJH327705:KJH327709 KTD327705:KTD327709 LCZ327705:LCZ327709 LMV327705:LMV327709 LWR327705:LWR327709 MGN327705:MGN327709 MQJ327705:MQJ327709 NAF327705:NAF327709 NKB327705:NKB327709 NTX327705:NTX327709 ODT327705:ODT327709 ONP327705:ONP327709 OXL327705:OXL327709 PHH327705:PHH327709 PRD327705:PRD327709 QAZ327705:QAZ327709 QKV327705:QKV327709 QUR327705:QUR327709 REN327705:REN327709 ROJ327705:ROJ327709 RYF327705:RYF327709 SIB327705:SIB327709 SRX327705:SRX327709 TBT327705:TBT327709 TLP327705:TLP327709 TVL327705:TVL327709 UFH327705:UFH327709 UPD327705:UPD327709 UYZ327705:UYZ327709 VIV327705:VIV327709 VSR327705:VSR327709 WCN327705:WCN327709 WMJ327705:WMJ327709 WWF327705:WWF327709 X393241:X393245 JT393241:JT393245 TP393241:TP393245 ADL393241:ADL393245 ANH393241:ANH393245 AXD393241:AXD393245 BGZ393241:BGZ393245 BQV393241:BQV393245 CAR393241:CAR393245 CKN393241:CKN393245 CUJ393241:CUJ393245 DEF393241:DEF393245 DOB393241:DOB393245 DXX393241:DXX393245 EHT393241:EHT393245 ERP393241:ERP393245 FBL393241:FBL393245 FLH393241:FLH393245 FVD393241:FVD393245 GEZ393241:GEZ393245 GOV393241:GOV393245 GYR393241:GYR393245 HIN393241:HIN393245 HSJ393241:HSJ393245 ICF393241:ICF393245 IMB393241:IMB393245 IVX393241:IVX393245 JFT393241:JFT393245 JPP393241:JPP393245 JZL393241:JZL393245 KJH393241:KJH393245 KTD393241:KTD393245 LCZ393241:LCZ393245 LMV393241:LMV393245 LWR393241:LWR393245 MGN393241:MGN393245 MQJ393241:MQJ393245 NAF393241:NAF393245 NKB393241:NKB393245 NTX393241:NTX393245 ODT393241:ODT393245 ONP393241:ONP393245 OXL393241:OXL393245 PHH393241:PHH393245 PRD393241:PRD393245 QAZ393241:QAZ393245 QKV393241:QKV393245 QUR393241:QUR393245 REN393241:REN393245 ROJ393241:ROJ393245 RYF393241:RYF393245 SIB393241:SIB393245 SRX393241:SRX393245 TBT393241:TBT393245 TLP393241:TLP393245 TVL393241:TVL393245 UFH393241:UFH393245 UPD393241:UPD393245 UYZ393241:UYZ393245 VIV393241:VIV393245 VSR393241:VSR393245 WCN393241:WCN393245 WMJ393241:WMJ393245 WWF393241:WWF393245 X458777:X458781 JT458777:JT458781 TP458777:TP458781 ADL458777:ADL458781 ANH458777:ANH458781 AXD458777:AXD458781 BGZ458777:BGZ458781 BQV458777:BQV458781 CAR458777:CAR458781 CKN458777:CKN458781 CUJ458777:CUJ458781 DEF458777:DEF458781 DOB458777:DOB458781 DXX458777:DXX458781 EHT458777:EHT458781 ERP458777:ERP458781 FBL458777:FBL458781 FLH458777:FLH458781 FVD458777:FVD458781 GEZ458777:GEZ458781 GOV458777:GOV458781 GYR458777:GYR458781 HIN458777:HIN458781 HSJ458777:HSJ458781 ICF458777:ICF458781 IMB458777:IMB458781 IVX458777:IVX458781 JFT458777:JFT458781 JPP458777:JPP458781 JZL458777:JZL458781 KJH458777:KJH458781 KTD458777:KTD458781 LCZ458777:LCZ458781 LMV458777:LMV458781 LWR458777:LWR458781 MGN458777:MGN458781 MQJ458777:MQJ458781 NAF458777:NAF458781 NKB458777:NKB458781 NTX458777:NTX458781 ODT458777:ODT458781 ONP458777:ONP458781 OXL458777:OXL458781 PHH458777:PHH458781 PRD458777:PRD458781 QAZ458777:QAZ458781 QKV458777:QKV458781 QUR458777:QUR458781 REN458777:REN458781 ROJ458777:ROJ458781 RYF458777:RYF458781 SIB458777:SIB458781 SRX458777:SRX458781 TBT458777:TBT458781 TLP458777:TLP458781 TVL458777:TVL458781 UFH458777:UFH458781 UPD458777:UPD458781 UYZ458777:UYZ458781 VIV458777:VIV458781 VSR458777:VSR458781 WCN458777:WCN458781 WMJ458777:WMJ458781 WWF458777:WWF458781 X524313:X524317 JT524313:JT524317 TP524313:TP524317 ADL524313:ADL524317 ANH524313:ANH524317 AXD524313:AXD524317 BGZ524313:BGZ524317 BQV524313:BQV524317 CAR524313:CAR524317 CKN524313:CKN524317 CUJ524313:CUJ524317 DEF524313:DEF524317 DOB524313:DOB524317 DXX524313:DXX524317 EHT524313:EHT524317 ERP524313:ERP524317 FBL524313:FBL524317 FLH524313:FLH524317 FVD524313:FVD524317 GEZ524313:GEZ524317 GOV524313:GOV524317 GYR524313:GYR524317 HIN524313:HIN524317 HSJ524313:HSJ524317 ICF524313:ICF524317 IMB524313:IMB524317 IVX524313:IVX524317 JFT524313:JFT524317 JPP524313:JPP524317 JZL524313:JZL524317 KJH524313:KJH524317 KTD524313:KTD524317 LCZ524313:LCZ524317 LMV524313:LMV524317 LWR524313:LWR524317 MGN524313:MGN524317 MQJ524313:MQJ524317 NAF524313:NAF524317 NKB524313:NKB524317 NTX524313:NTX524317 ODT524313:ODT524317 ONP524313:ONP524317 OXL524313:OXL524317 PHH524313:PHH524317 PRD524313:PRD524317 QAZ524313:QAZ524317 QKV524313:QKV524317 QUR524313:QUR524317 REN524313:REN524317 ROJ524313:ROJ524317 RYF524313:RYF524317 SIB524313:SIB524317 SRX524313:SRX524317 TBT524313:TBT524317 TLP524313:TLP524317 TVL524313:TVL524317 UFH524313:UFH524317 UPD524313:UPD524317 UYZ524313:UYZ524317 VIV524313:VIV524317 VSR524313:VSR524317 WCN524313:WCN524317 WMJ524313:WMJ524317 WWF524313:WWF524317 X589849:X589853 JT589849:JT589853 TP589849:TP589853 ADL589849:ADL589853 ANH589849:ANH589853 AXD589849:AXD589853 BGZ589849:BGZ589853 BQV589849:BQV589853 CAR589849:CAR589853 CKN589849:CKN589853 CUJ589849:CUJ589853 DEF589849:DEF589853 DOB589849:DOB589853 DXX589849:DXX589853 EHT589849:EHT589853 ERP589849:ERP589853 FBL589849:FBL589853 FLH589849:FLH589853 FVD589849:FVD589853 GEZ589849:GEZ589853 GOV589849:GOV589853 GYR589849:GYR589853 HIN589849:HIN589853 HSJ589849:HSJ589853 ICF589849:ICF589853 IMB589849:IMB589853 IVX589849:IVX589853 JFT589849:JFT589853 JPP589849:JPP589853 JZL589849:JZL589853 KJH589849:KJH589853 KTD589849:KTD589853 LCZ589849:LCZ589853 LMV589849:LMV589853 LWR589849:LWR589853 MGN589849:MGN589853 MQJ589849:MQJ589853 NAF589849:NAF589853 NKB589849:NKB589853 NTX589849:NTX589853 ODT589849:ODT589853 ONP589849:ONP589853 OXL589849:OXL589853 PHH589849:PHH589853 PRD589849:PRD589853 QAZ589849:QAZ589853 QKV589849:QKV589853 QUR589849:QUR589853 REN589849:REN589853 ROJ589849:ROJ589853 RYF589849:RYF589853 SIB589849:SIB589853 SRX589849:SRX589853 TBT589849:TBT589853 TLP589849:TLP589853 TVL589849:TVL589853 UFH589849:UFH589853 UPD589849:UPD589853 UYZ589849:UYZ589853 VIV589849:VIV589853 VSR589849:VSR589853 WCN589849:WCN589853 WMJ589849:WMJ589853 WWF589849:WWF589853 X655385:X655389 JT655385:JT655389 TP655385:TP655389 ADL655385:ADL655389 ANH655385:ANH655389 AXD655385:AXD655389 BGZ655385:BGZ655389 BQV655385:BQV655389 CAR655385:CAR655389 CKN655385:CKN655389 CUJ655385:CUJ655389 DEF655385:DEF655389 DOB655385:DOB655389 DXX655385:DXX655389 EHT655385:EHT655389 ERP655385:ERP655389 FBL655385:FBL655389 FLH655385:FLH655389 FVD655385:FVD655389 GEZ655385:GEZ655389 GOV655385:GOV655389 GYR655385:GYR655389 HIN655385:HIN655389 HSJ655385:HSJ655389 ICF655385:ICF655389 IMB655385:IMB655389 IVX655385:IVX655389 JFT655385:JFT655389 JPP655385:JPP655389 JZL655385:JZL655389 KJH655385:KJH655389 KTD655385:KTD655389 LCZ655385:LCZ655389 LMV655385:LMV655389 LWR655385:LWR655389 MGN655385:MGN655389 MQJ655385:MQJ655389 NAF655385:NAF655389 NKB655385:NKB655389 NTX655385:NTX655389 ODT655385:ODT655389 ONP655385:ONP655389 OXL655385:OXL655389 PHH655385:PHH655389 PRD655385:PRD655389 QAZ655385:QAZ655389 QKV655385:QKV655389 QUR655385:QUR655389 REN655385:REN655389 ROJ655385:ROJ655389 RYF655385:RYF655389 SIB655385:SIB655389 SRX655385:SRX655389 TBT655385:TBT655389 TLP655385:TLP655389 TVL655385:TVL655389 UFH655385:UFH655389 UPD655385:UPD655389 UYZ655385:UYZ655389 VIV655385:VIV655389 VSR655385:VSR655389 WCN655385:WCN655389 WMJ655385:WMJ655389 WWF655385:WWF655389 X720921:X720925 JT720921:JT720925 TP720921:TP720925 ADL720921:ADL720925 ANH720921:ANH720925 AXD720921:AXD720925 BGZ720921:BGZ720925 BQV720921:BQV720925 CAR720921:CAR720925 CKN720921:CKN720925 CUJ720921:CUJ720925 DEF720921:DEF720925 DOB720921:DOB720925 DXX720921:DXX720925 EHT720921:EHT720925 ERP720921:ERP720925 FBL720921:FBL720925 FLH720921:FLH720925 FVD720921:FVD720925 GEZ720921:GEZ720925 GOV720921:GOV720925 GYR720921:GYR720925 HIN720921:HIN720925 HSJ720921:HSJ720925 ICF720921:ICF720925 IMB720921:IMB720925 IVX720921:IVX720925 JFT720921:JFT720925 JPP720921:JPP720925 JZL720921:JZL720925 KJH720921:KJH720925 KTD720921:KTD720925 LCZ720921:LCZ720925 LMV720921:LMV720925 LWR720921:LWR720925 MGN720921:MGN720925 MQJ720921:MQJ720925 NAF720921:NAF720925 NKB720921:NKB720925 NTX720921:NTX720925 ODT720921:ODT720925 ONP720921:ONP720925 OXL720921:OXL720925 PHH720921:PHH720925 PRD720921:PRD720925 QAZ720921:QAZ720925 QKV720921:QKV720925 QUR720921:QUR720925 REN720921:REN720925 ROJ720921:ROJ720925 RYF720921:RYF720925 SIB720921:SIB720925 SRX720921:SRX720925 TBT720921:TBT720925 TLP720921:TLP720925 TVL720921:TVL720925 UFH720921:UFH720925 UPD720921:UPD720925 UYZ720921:UYZ720925 VIV720921:VIV720925 VSR720921:VSR720925 WCN720921:WCN720925 WMJ720921:WMJ720925 WWF720921:WWF720925 X786457:X786461 JT786457:JT786461 TP786457:TP786461 ADL786457:ADL786461 ANH786457:ANH786461 AXD786457:AXD786461 BGZ786457:BGZ786461 BQV786457:BQV786461 CAR786457:CAR786461 CKN786457:CKN786461 CUJ786457:CUJ786461 DEF786457:DEF786461 DOB786457:DOB786461 DXX786457:DXX786461 EHT786457:EHT786461 ERP786457:ERP786461 FBL786457:FBL786461 FLH786457:FLH786461 FVD786457:FVD786461 GEZ786457:GEZ786461 GOV786457:GOV786461 GYR786457:GYR786461 HIN786457:HIN786461 HSJ786457:HSJ786461 ICF786457:ICF786461 IMB786457:IMB786461 IVX786457:IVX786461 JFT786457:JFT786461 JPP786457:JPP786461 JZL786457:JZL786461 KJH786457:KJH786461 KTD786457:KTD786461 LCZ786457:LCZ786461 LMV786457:LMV786461 LWR786457:LWR786461 MGN786457:MGN786461 MQJ786457:MQJ786461 NAF786457:NAF786461 NKB786457:NKB786461 NTX786457:NTX786461 ODT786457:ODT786461 ONP786457:ONP786461 OXL786457:OXL786461 PHH786457:PHH786461 PRD786457:PRD786461 QAZ786457:QAZ786461 QKV786457:QKV786461 QUR786457:QUR786461 REN786457:REN786461 ROJ786457:ROJ786461 RYF786457:RYF786461 SIB786457:SIB786461 SRX786457:SRX786461 TBT786457:TBT786461 TLP786457:TLP786461 TVL786457:TVL786461 UFH786457:UFH786461 UPD786457:UPD786461 UYZ786457:UYZ786461 VIV786457:VIV786461 VSR786457:VSR786461 WCN786457:WCN786461 WMJ786457:WMJ786461 WWF786457:WWF786461 X851993:X851997 JT851993:JT851997 TP851993:TP851997 ADL851993:ADL851997 ANH851993:ANH851997 AXD851993:AXD851997 BGZ851993:BGZ851997 BQV851993:BQV851997 CAR851993:CAR851997 CKN851993:CKN851997 CUJ851993:CUJ851997 DEF851993:DEF851997 DOB851993:DOB851997 DXX851993:DXX851997 EHT851993:EHT851997 ERP851993:ERP851997 FBL851993:FBL851997 FLH851993:FLH851997 FVD851993:FVD851997 GEZ851993:GEZ851997 GOV851993:GOV851997 GYR851993:GYR851997 HIN851993:HIN851997 HSJ851993:HSJ851997 ICF851993:ICF851997 IMB851993:IMB851997 IVX851993:IVX851997 JFT851993:JFT851997 JPP851993:JPP851997 JZL851993:JZL851997 KJH851993:KJH851997 KTD851993:KTD851997 LCZ851993:LCZ851997 LMV851993:LMV851997 LWR851993:LWR851997 MGN851993:MGN851997 MQJ851993:MQJ851997 NAF851993:NAF851997 NKB851993:NKB851997 NTX851993:NTX851997 ODT851993:ODT851997 ONP851993:ONP851997 OXL851993:OXL851997 PHH851993:PHH851997 PRD851993:PRD851997 QAZ851993:QAZ851997 QKV851993:QKV851997 QUR851993:QUR851997 REN851993:REN851997 ROJ851993:ROJ851997 RYF851993:RYF851997 SIB851993:SIB851997 SRX851993:SRX851997 TBT851993:TBT851997 TLP851993:TLP851997 TVL851993:TVL851997 UFH851993:UFH851997 UPD851993:UPD851997 UYZ851993:UYZ851997 VIV851993:VIV851997 VSR851993:VSR851997 WCN851993:WCN851997 WMJ851993:WMJ851997 WWF851993:WWF851997 X917529:X917533 JT917529:JT917533 TP917529:TP917533 ADL917529:ADL917533 ANH917529:ANH917533 AXD917529:AXD917533 BGZ917529:BGZ917533 BQV917529:BQV917533 CAR917529:CAR917533 CKN917529:CKN917533 CUJ917529:CUJ917533 DEF917529:DEF917533 DOB917529:DOB917533 DXX917529:DXX917533 EHT917529:EHT917533 ERP917529:ERP917533 FBL917529:FBL917533 FLH917529:FLH917533 FVD917529:FVD917533 GEZ917529:GEZ917533 GOV917529:GOV917533 GYR917529:GYR917533 HIN917529:HIN917533 HSJ917529:HSJ917533 ICF917529:ICF917533 IMB917529:IMB917533 IVX917529:IVX917533 JFT917529:JFT917533 JPP917529:JPP917533 JZL917529:JZL917533 KJH917529:KJH917533 KTD917529:KTD917533 LCZ917529:LCZ917533 LMV917529:LMV917533 LWR917529:LWR917533 MGN917529:MGN917533 MQJ917529:MQJ917533 NAF917529:NAF917533 NKB917529:NKB917533 NTX917529:NTX917533 ODT917529:ODT917533 ONP917529:ONP917533 OXL917529:OXL917533 PHH917529:PHH917533 PRD917529:PRD917533 QAZ917529:QAZ917533 QKV917529:QKV917533 QUR917529:QUR917533 REN917529:REN917533 ROJ917529:ROJ917533 RYF917529:RYF917533 SIB917529:SIB917533 SRX917529:SRX917533 TBT917529:TBT917533 TLP917529:TLP917533 TVL917529:TVL917533 UFH917529:UFH917533 UPD917529:UPD917533 UYZ917529:UYZ917533 VIV917529:VIV917533 VSR917529:VSR917533 WCN917529:WCN917533 WMJ917529:WMJ917533 WWF917529:WWF917533 X983065:X983069 JT983065:JT983069 TP983065:TP983069 ADL983065:ADL983069 ANH983065:ANH983069 AXD983065:AXD983069 BGZ983065:BGZ983069 BQV983065:BQV983069 CAR983065:CAR983069 CKN983065:CKN983069 CUJ983065:CUJ983069 DEF983065:DEF983069 DOB983065:DOB983069 DXX983065:DXX983069 EHT983065:EHT983069 ERP983065:ERP983069 FBL983065:FBL983069 FLH983065:FLH983069 FVD983065:FVD983069 GEZ983065:GEZ983069 GOV983065:GOV983069 GYR983065:GYR983069 HIN983065:HIN983069 HSJ983065:HSJ983069 ICF983065:ICF983069 IMB983065:IMB983069 IVX983065:IVX983069 JFT983065:JFT983069 JPP983065:JPP983069 JZL983065:JZL983069 KJH983065:KJH983069 KTD983065:KTD983069 LCZ983065:LCZ983069 LMV983065:LMV983069 LWR983065:LWR983069 MGN983065:MGN983069 MQJ983065:MQJ983069 NAF983065:NAF983069 NKB983065:NKB983069 NTX983065:NTX983069 ODT983065:ODT983069 ONP983065:ONP983069 OXL983065:OXL983069 PHH983065:PHH983069 PRD983065:PRD983069 QAZ983065:QAZ983069 QKV983065:QKV983069 QUR983065:QUR983069 REN983065:REN983069 ROJ983065:ROJ983069 RYF983065:RYF983069 SIB983065:SIB983069 SRX983065:SRX983069 TBT983065:TBT983069 TLP983065:TLP983069 TVL983065:TVL983069 UFH983065:UFH983069 UPD983065:UPD983069 UYZ983065:UYZ983069 VIV983065:VIV983069 VSR983065:VSR983069 WCN983065:WCN983069 WMJ983065:WMJ983069 WWF983065:WWF983069" xr:uid="{00000000-0002-0000-0C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AK54"/>
  <sheetViews>
    <sheetView view="pageBreakPreview" zoomScaleNormal="100" zoomScaleSheetLayoutView="100" workbookViewId="0">
      <selection activeCell="J2" sqref="J2"/>
    </sheetView>
  </sheetViews>
  <sheetFormatPr defaultColWidth="3.125" defaultRowHeight="13.5" x14ac:dyDescent="0.15"/>
  <cols>
    <col min="1" max="1" width="1.125" style="149" customWidth="1"/>
    <col min="2" max="2" width="2.75" style="148" customWidth="1"/>
    <col min="3" max="30" width="2.75" style="149" customWidth="1"/>
    <col min="31" max="33" width="2.875" style="149" customWidth="1"/>
    <col min="34" max="34" width="2.75" style="149" customWidth="1"/>
    <col min="35" max="35" width="1.125" style="149" customWidth="1"/>
    <col min="36" max="256" width="3.125" style="149"/>
    <col min="257" max="257" width="1.125" style="149" customWidth="1"/>
    <col min="258" max="286" width="2.75" style="149" customWidth="1"/>
    <col min="287" max="289" width="2.875" style="149" customWidth="1"/>
    <col min="290" max="290" width="2.75" style="149" customWidth="1"/>
    <col min="291" max="291" width="1.125" style="149" customWidth="1"/>
    <col min="292" max="512" width="3.125" style="149"/>
    <col min="513" max="513" width="1.125" style="149" customWidth="1"/>
    <col min="514" max="542" width="2.75" style="149" customWidth="1"/>
    <col min="543" max="545" width="2.875" style="149" customWidth="1"/>
    <col min="546" max="546" width="2.75" style="149" customWidth="1"/>
    <col min="547" max="547" width="1.125" style="149" customWidth="1"/>
    <col min="548" max="768" width="3.125" style="149"/>
    <col min="769" max="769" width="1.125" style="149" customWidth="1"/>
    <col min="770" max="798" width="2.75" style="149" customWidth="1"/>
    <col min="799" max="801" width="2.875" style="149" customWidth="1"/>
    <col min="802" max="802" width="2.75" style="149" customWidth="1"/>
    <col min="803" max="803" width="1.125" style="149" customWidth="1"/>
    <col min="804" max="1024" width="3.125" style="149"/>
    <col min="1025" max="1025" width="1.125" style="149" customWidth="1"/>
    <col min="1026" max="1054" width="2.75" style="149" customWidth="1"/>
    <col min="1055" max="1057" width="2.875" style="149" customWidth="1"/>
    <col min="1058" max="1058" width="2.75" style="149" customWidth="1"/>
    <col min="1059" max="1059" width="1.125" style="149" customWidth="1"/>
    <col min="1060" max="1280" width="3.125" style="149"/>
    <col min="1281" max="1281" width="1.125" style="149" customWidth="1"/>
    <col min="1282" max="1310" width="2.75" style="149" customWidth="1"/>
    <col min="1311" max="1313" width="2.875" style="149" customWidth="1"/>
    <col min="1314" max="1314" width="2.75" style="149" customWidth="1"/>
    <col min="1315" max="1315" width="1.125" style="149" customWidth="1"/>
    <col min="1316" max="1536" width="3.125" style="149"/>
    <col min="1537" max="1537" width="1.125" style="149" customWidth="1"/>
    <col min="1538" max="1566" width="2.75" style="149" customWidth="1"/>
    <col min="1567" max="1569" width="2.875" style="149" customWidth="1"/>
    <col min="1570" max="1570" width="2.75" style="149" customWidth="1"/>
    <col min="1571" max="1571" width="1.125" style="149" customWidth="1"/>
    <col min="1572" max="1792" width="3.125" style="149"/>
    <col min="1793" max="1793" width="1.125" style="149" customWidth="1"/>
    <col min="1794" max="1822" width="2.75" style="149" customWidth="1"/>
    <col min="1823" max="1825" width="2.875" style="149" customWidth="1"/>
    <col min="1826" max="1826" width="2.75" style="149" customWidth="1"/>
    <col min="1827" max="1827" width="1.125" style="149" customWidth="1"/>
    <col min="1828" max="2048" width="3.125" style="149"/>
    <col min="2049" max="2049" width="1.125" style="149" customWidth="1"/>
    <col min="2050" max="2078" width="2.75" style="149" customWidth="1"/>
    <col min="2079" max="2081" width="2.875" style="149" customWidth="1"/>
    <col min="2082" max="2082" width="2.75" style="149" customWidth="1"/>
    <col min="2083" max="2083" width="1.125" style="149" customWidth="1"/>
    <col min="2084" max="2304" width="3.125" style="149"/>
    <col min="2305" max="2305" width="1.125" style="149" customWidth="1"/>
    <col min="2306" max="2334" width="2.75" style="149" customWidth="1"/>
    <col min="2335" max="2337" width="2.875" style="149" customWidth="1"/>
    <col min="2338" max="2338" width="2.75" style="149" customWidth="1"/>
    <col min="2339" max="2339" width="1.125" style="149" customWidth="1"/>
    <col min="2340" max="2560" width="3.125" style="149"/>
    <col min="2561" max="2561" width="1.125" style="149" customWidth="1"/>
    <col min="2562" max="2590" width="2.75" style="149" customWidth="1"/>
    <col min="2591" max="2593" width="2.875" style="149" customWidth="1"/>
    <col min="2594" max="2594" width="2.75" style="149" customWidth="1"/>
    <col min="2595" max="2595" width="1.125" style="149" customWidth="1"/>
    <col min="2596" max="2816" width="3.125" style="149"/>
    <col min="2817" max="2817" width="1.125" style="149" customWidth="1"/>
    <col min="2818" max="2846" width="2.75" style="149" customWidth="1"/>
    <col min="2847" max="2849" width="2.875" style="149" customWidth="1"/>
    <col min="2850" max="2850" width="2.75" style="149" customWidth="1"/>
    <col min="2851" max="2851" width="1.125" style="149" customWidth="1"/>
    <col min="2852" max="3072" width="3.125" style="149"/>
    <col min="3073" max="3073" width="1.125" style="149" customWidth="1"/>
    <col min="3074" max="3102" width="2.75" style="149" customWidth="1"/>
    <col min="3103" max="3105" width="2.875" style="149" customWidth="1"/>
    <col min="3106" max="3106" width="2.75" style="149" customWidth="1"/>
    <col min="3107" max="3107" width="1.125" style="149" customWidth="1"/>
    <col min="3108" max="3328" width="3.125" style="149"/>
    <col min="3329" max="3329" width="1.125" style="149" customWidth="1"/>
    <col min="3330" max="3358" width="2.75" style="149" customWidth="1"/>
    <col min="3359" max="3361" width="2.875" style="149" customWidth="1"/>
    <col min="3362" max="3362" width="2.75" style="149" customWidth="1"/>
    <col min="3363" max="3363" width="1.125" style="149" customWidth="1"/>
    <col min="3364" max="3584" width="3.125" style="149"/>
    <col min="3585" max="3585" width="1.125" style="149" customWidth="1"/>
    <col min="3586" max="3614" width="2.75" style="149" customWidth="1"/>
    <col min="3615" max="3617" width="2.875" style="149" customWidth="1"/>
    <col min="3618" max="3618" width="2.75" style="149" customWidth="1"/>
    <col min="3619" max="3619" width="1.125" style="149" customWidth="1"/>
    <col min="3620" max="3840" width="3.125" style="149"/>
    <col min="3841" max="3841" width="1.125" style="149" customWidth="1"/>
    <col min="3842" max="3870" width="2.75" style="149" customWidth="1"/>
    <col min="3871" max="3873" width="2.875" style="149" customWidth="1"/>
    <col min="3874" max="3874" width="2.75" style="149" customWidth="1"/>
    <col min="3875" max="3875" width="1.125" style="149" customWidth="1"/>
    <col min="3876" max="4096" width="3.125" style="149"/>
    <col min="4097" max="4097" width="1.125" style="149" customWidth="1"/>
    <col min="4098" max="4126" width="2.75" style="149" customWidth="1"/>
    <col min="4127" max="4129" width="2.875" style="149" customWidth="1"/>
    <col min="4130" max="4130" width="2.75" style="149" customWidth="1"/>
    <col min="4131" max="4131" width="1.125" style="149" customWidth="1"/>
    <col min="4132" max="4352" width="3.125" style="149"/>
    <col min="4353" max="4353" width="1.125" style="149" customWidth="1"/>
    <col min="4354" max="4382" width="2.75" style="149" customWidth="1"/>
    <col min="4383" max="4385" width="2.875" style="149" customWidth="1"/>
    <col min="4386" max="4386" width="2.75" style="149" customWidth="1"/>
    <col min="4387" max="4387" width="1.125" style="149" customWidth="1"/>
    <col min="4388" max="4608" width="3.125" style="149"/>
    <col min="4609" max="4609" width="1.125" style="149" customWidth="1"/>
    <col min="4610" max="4638" width="2.75" style="149" customWidth="1"/>
    <col min="4639" max="4641" width="2.875" style="149" customWidth="1"/>
    <col min="4642" max="4642" width="2.75" style="149" customWidth="1"/>
    <col min="4643" max="4643" width="1.125" style="149" customWidth="1"/>
    <col min="4644" max="4864" width="3.125" style="149"/>
    <col min="4865" max="4865" width="1.125" style="149" customWidth="1"/>
    <col min="4866" max="4894" width="2.75" style="149" customWidth="1"/>
    <col min="4895" max="4897" width="2.875" style="149" customWidth="1"/>
    <col min="4898" max="4898" width="2.75" style="149" customWidth="1"/>
    <col min="4899" max="4899" width="1.125" style="149" customWidth="1"/>
    <col min="4900" max="5120" width="3.125" style="149"/>
    <col min="5121" max="5121" width="1.125" style="149" customWidth="1"/>
    <col min="5122" max="5150" width="2.75" style="149" customWidth="1"/>
    <col min="5151" max="5153" width="2.875" style="149" customWidth="1"/>
    <col min="5154" max="5154" width="2.75" style="149" customWidth="1"/>
    <col min="5155" max="5155" width="1.125" style="149" customWidth="1"/>
    <col min="5156" max="5376" width="3.125" style="149"/>
    <col min="5377" max="5377" width="1.125" style="149" customWidth="1"/>
    <col min="5378" max="5406" width="2.75" style="149" customWidth="1"/>
    <col min="5407" max="5409" width="2.875" style="149" customWidth="1"/>
    <col min="5410" max="5410" width="2.75" style="149" customWidth="1"/>
    <col min="5411" max="5411" width="1.125" style="149" customWidth="1"/>
    <col min="5412" max="5632" width="3.125" style="149"/>
    <col min="5633" max="5633" width="1.125" style="149" customWidth="1"/>
    <col min="5634" max="5662" width="2.75" style="149" customWidth="1"/>
    <col min="5663" max="5665" width="2.875" style="149" customWidth="1"/>
    <col min="5666" max="5666" width="2.75" style="149" customWidth="1"/>
    <col min="5667" max="5667" width="1.125" style="149" customWidth="1"/>
    <col min="5668" max="5888" width="3.125" style="149"/>
    <col min="5889" max="5889" width="1.125" style="149" customWidth="1"/>
    <col min="5890" max="5918" width="2.75" style="149" customWidth="1"/>
    <col min="5919" max="5921" width="2.875" style="149" customWidth="1"/>
    <col min="5922" max="5922" width="2.75" style="149" customWidth="1"/>
    <col min="5923" max="5923" width="1.125" style="149" customWidth="1"/>
    <col min="5924" max="6144" width="3.125" style="149"/>
    <col min="6145" max="6145" width="1.125" style="149" customWidth="1"/>
    <col min="6146" max="6174" width="2.75" style="149" customWidth="1"/>
    <col min="6175" max="6177" width="2.875" style="149" customWidth="1"/>
    <col min="6178" max="6178" width="2.75" style="149" customWidth="1"/>
    <col min="6179" max="6179" width="1.125" style="149" customWidth="1"/>
    <col min="6180" max="6400" width="3.125" style="149"/>
    <col min="6401" max="6401" width="1.125" style="149" customWidth="1"/>
    <col min="6402" max="6430" width="2.75" style="149" customWidth="1"/>
    <col min="6431" max="6433" width="2.875" style="149" customWidth="1"/>
    <col min="6434" max="6434" width="2.75" style="149" customWidth="1"/>
    <col min="6435" max="6435" width="1.125" style="149" customWidth="1"/>
    <col min="6436" max="6656" width="3.125" style="149"/>
    <col min="6657" max="6657" width="1.125" style="149" customWidth="1"/>
    <col min="6658" max="6686" width="2.75" style="149" customWidth="1"/>
    <col min="6687" max="6689" width="2.875" style="149" customWidth="1"/>
    <col min="6690" max="6690" width="2.75" style="149" customWidth="1"/>
    <col min="6691" max="6691" width="1.125" style="149" customWidth="1"/>
    <col min="6692" max="6912" width="3.125" style="149"/>
    <col min="6913" max="6913" width="1.125" style="149" customWidth="1"/>
    <col min="6914" max="6942" width="2.75" style="149" customWidth="1"/>
    <col min="6943" max="6945" width="2.875" style="149" customWidth="1"/>
    <col min="6946" max="6946" width="2.75" style="149" customWidth="1"/>
    <col min="6947" max="6947" width="1.125" style="149" customWidth="1"/>
    <col min="6948" max="7168" width="3.125" style="149"/>
    <col min="7169" max="7169" width="1.125" style="149" customWidth="1"/>
    <col min="7170" max="7198" width="2.75" style="149" customWidth="1"/>
    <col min="7199" max="7201" width="2.875" style="149" customWidth="1"/>
    <col min="7202" max="7202" width="2.75" style="149" customWidth="1"/>
    <col min="7203" max="7203" width="1.125" style="149" customWidth="1"/>
    <col min="7204" max="7424" width="3.125" style="149"/>
    <col min="7425" max="7425" width="1.125" style="149" customWidth="1"/>
    <col min="7426" max="7454" width="2.75" style="149" customWidth="1"/>
    <col min="7455" max="7457" width="2.875" style="149" customWidth="1"/>
    <col min="7458" max="7458" width="2.75" style="149" customWidth="1"/>
    <col min="7459" max="7459" width="1.125" style="149" customWidth="1"/>
    <col min="7460" max="7680" width="3.125" style="149"/>
    <col min="7681" max="7681" width="1.125" style="149" customWidth="1"/>
    <col min="7682" max="7710" width="2.75" style="149" customWidth="1"/>
    <col min="7711" max="7713" width="2.875" style="149" customWidth="1"/>
    <col min="7714" max="7714" width="2.75" style="149" customWidth="1"/>
    <col min="7715" max="7715" width="1.125" style="149" customWidth="1"/>
    <col min="7716" max="7936" width="3.125" style="149"/>
    <col min="7937" max="7937" width="1.125" style="149" customWidth="1"/>
    <col min="7938" max="7966" width="2.75" style="149" customWidth="1"/>
    <col min="7967" max="7969" width="2.875" style="149" customWidth="1"/>
    <col min="7970" max="7970" width="2.75" style="149" customWidth="1"/>
    <col min="7971" max="7971" width="1.125" style="149" customWidth="1"/>
    <col min="7972" max="8192" width="3.125" style="149"/>
    <col min="8193" max="8193" width="1.125" style="149" customWidth="1"/>
    <col min="8194" max="8222" width="2.75" style="149" customWidth="1"/>
    <col min="8223" max="8225" width="2.875" style="149" customWidth="1"/>
    <col min="8226" max="8226" width="2.75" style="149" customWidth="1"/>
    <col min="8227" max="8227" width="1.125" style="149" customWidth="1"/>
    <col min="8228" max="8448" width="3.125" style="149"/>
    <col min="8449" max="8449" width="1.125" style="149" customWidth="1"/>
    <col min="8450" max="8478" width="2.75" style="149" customWidth="1"/>
    <col min="8479" max="8481" width="2.875" style="149" customWidth="1"/>
    <col min="8482" max="8482" width="2.75" style="149" customWidth="1"/>
    <col min="8483" max="8483" width="1.125" style="149" customWidth="1"/>
    <col min="8484" max="8704" width="3.125" style="149"/>
    <col min="8705" max="8705" width="1.125" style="149" customWidth="1"/>
    <col min="8706" max="8734" width="2.75" style="149" customWidth="1"/>
    <col min="8735" max="8737" width="2.875" style="149" customWidth="1"/>
    <col min="8738" max="8738" width="2.75" style="149" customWidth="1"/>
    <col min="8739" max="8739" width="1.125" style="149" customWidth="1"/>
    <col min="8740" max="8960" width="3.125" style="149"/>
    <col min="8961" max="8961" width="1.125" style="149" customWidth="1"/>
    <col min="8962" max="8990" width="2.75" style="149" customWidth="1"/>
    <col min="8991" max="8993" width="2.875" style="149" customWidth="1"/>
    <col min="8994" max="8994" width="2.75" style="149" customWidth="1"/>
    <col min="8995" max="8995" width="1.125" style="149" customWidth="1"/>
    <col min="8996" max="9216" width="3.125" style="149"/>
    <col min="9217" max="9217" width="1.125" style="149" customWidth="1"/>
    <col min="9218" max="9246" width="2.75" style="149" customWidth="1"/>
    <col min="9247" max="9249" width="2.875" style="149" customWidth="1"/>
    <col min="9250" max="9250" width="2.75" style="149" customWidth="1"/>
    <col min="9251" max="9251" width="1.125" style="149" customWidth="1"/>
    <col min="9252" max="9472" width="3.125" style="149"/>
    <col min="9473" max="9473" width="1.125" style="149" customWidth="1"/>
    <col min="9474" max="9502" width="2.75" style="149" customWidth="1"/>
    <col min="9503" max="9505" width="2.875" style="149" customWidth="1"/>
    <col min="9506" max="9506" width="2.75" style="149" customWidth="1"/>
    <col min="9507" max="9507" width="1.125" style="149" customWidth="1"/>
    <col min="9508" max="9728" width="3.125" style="149"/>
    <col min="9729" max="9729" width="1.125" style="149" customWidth="1"/>
    <col min="9730" max="9758" width="2.75" style="149" customWidth="1"/>
    <col min="9759" max="9761" width="2.875" style="149" customWidth="1"/>
    <col min="9762" max="9762" width="2.75" style="149" customWidth="1"/>
    <col min="9763" max="9763" width="1.125" style="149" customWidth="1"/>
    <col min="9764" max="9984" width="3.125" style="149"/>
    <col min="9985" max="9985" width="1.125" style="149" customWidth="1"/>
    <col min="9986" max="10014" width="2.75" style="149" customWidth="1"/>
    <col min="10015" max="10017" width="2.875" style="149" customWidth="1"/>
    <col min="10018" max="10018" width="2.75" style="149" customWidth="1"/>
    <col min="10019" max="10019" width="1.125" style="149" customWidth="1"/>
    <col min="10020" max="10240" width="3.125" style="149"/>
    <col min="10241" max="10241" width="1.125" style="149" customWidth="1"/>
    <col min="10242" max="10270" width="2.75" style="149" customWidth="1"/>
    <col min="10271" max="10273" width="2.875" style="149" customWidth="1"/>
    <col min="10274" max="10274" width="2.75" style="149" customWidth="1"/>
    <col min="10275" max="10275" width="1.125" style="149" customWidth="1"/>
    <col min="10276" max="10496" width="3.125" style="149"/>
    <col min="10497" max="10497" width="1.125" style="149" customWidth="1"/>
    <col min="10498" max="10526" width="2.75" style="149" customWidth="1"/>
    <col min="10527" max="10529" width="2.875" style="149" customWidth="1"/>
    <col min="10530" max="10530" width="2.75" style="149" customWidth="1"/>
    <col min="10531" max="10531" width="1.125" style="149" customWidth="1"/>
    <col min="10532" max="10752" width="3.125" style="149"/>
    <col min="10753" max="10753" width="1.125" style="149" customWidth="1"/>
    <col min="10754" max="10782" width="2.75" style="149" customWidth="1"/>
    <col min="10783" max="10785" width="2.875" style="149" customWidth="1"/>
    <col min="10786" max="10786" width="2.75" style="149" customWidth="1"/>
    <col min="10787" max="10787" width="1.125" style="149" customWidth="1"/>
    <col min="10788" max="11008" width="3.125" style="149"/>
    <col min="11009" max="11009" width="1.125" style="149" customWidth="1"/>
    <col min="11010" max="11038" width="2.75" style="149" customWidth="1"/>
    <col min="11039" max="11041" width="2.875" style="149" customWidth="1"/>
    <col min="11042" max="11042" width="2.75" style="149" customWidth="1"/>
    <col min="11043" max="11043" width="1.125" style="149" customWidth="1"/>
    <col min="11044" max="11264" width="3.125" style="149"/>
    <col min="11265" max="11265" width="1.125" style="149" customWidth="1"/>
    <col min="11266" max="11294" width="2.75" style="149" customWidth="1"/>
    <col min="11295" max="11297" width="2.875" style="149" customWidth="1"/>
    <col min="11298" max="11298" width="2.75" style="149" customWidth="1"/>
    <col min="11299" max="11299" width="1.125" style="149" customWidth="1"/>
    <col min="11300" max="11520" width="3.125" style="149"/>
    <col min="11521" max="11521" width="1.125" style="149" customWidth="1"/>
    <col min="11522" max="11550" width="2.75" style="149" customWidth="1"/>
    <col min="11551" max="11553" width="2.875" style="149" customWidth="1"/>
    <col min="11554" max="11554" width="2.75" style="149" customWidth="1"/>
    <col min="11555" max="11555" width="1.125" style="149" customWidth="1"/>
    <col min="11556" max="11776" width="3.125" style="149"/>
    <col min="11777" max="11777" width="1.125" style="149" customWidth="1"/>
    <col min="11778" max="11806" width="2.75" style="149" customWidth="1"/>
    <col min="11807" max="11809" width="2.875" style="149" customWidth="1"/>
    <col min="11810" max="11810" width="2.75" style="149" customWidth="1"/>
    <col min="11811" max="11811" width="1.125" style="149" customWidth="1"/>
    <col min="11812" max="12032" width="3.125" style="149"/>
    <col min="12033" max="12033" width="1.125" style="149" customWidth="1"/>
    <col min="12034" max="12062" width="2.75" style="149" customWidth="1"/>
    <col min="12063" max="12065" width="2.875" style="149" customWidth="1"/>
    <col min="12066" max="12066" width="2.75" style="149" customWidth="1"/>
    <col min="12067" max="12067" width="1.125" style="149" customWidth="1"/>
    <col min="12068" max="12288" width="3.125" style="149"/>
    <col min="12289" max="12289" width="1.125" style="149" customWidth="1"/>
    <col min="12290" max="12318" width="2.75" style="149" customWidth="1"/>
    <col min="12319" max="12321" width="2.875" style="149" customWidth="1"/>
    <col min="12322" max="12322" width="2.75" style="149" customWidth="1"/>
    <col min="12323" max="12323" width="1.125" style="149" customWidth="1"/>
    <col min="12324" max="12544" width="3.125" style="149"/>
    <col min="12545" max="12545" width="1.125" style="149" customWidth="1"/>
    <col min="12546" max="12574" width="2.75" style="149" customWidth="1"/>
    <col min="12575" max="12577" width="2.875" style="149" customWidth="1"/>
    <col min="12578" max="12578" width="2.75" style="149" customWidth="1"/>
    <col min="12579" max="12579" width="1.125" style="149" customWidth="1"/>
    <col min="12580" max="12800" width="3.125" style="149"/>
    <col min="12801" max="12801" width="1.125" style="149" customWidth="1"/>
    <col min="12802" max="12830" width="2.75" style="149" customWidth="1"/>
    <col min="12831" max="12833" width="2.875" style="149" customWidth="1"/>
    <col min="12834" max="12834" width="2.75" style="149" customWidth="1"/>
    <col min="12835" max="12835" width="1.125" style="149" customWidth="1"/>
    <col min="12836" max="13056" width="3.125" style="149"/>
    <col min="13057" max="13057" width="1.125" style="149" customWidth="1"/>
    <col min="13058" max="13086" width="2.75" style="149" customWidth="1"/>
    <col min="13087" max="13089" width="2.875" style="149" customWidth="1"/>
    <col min="13090" max="13090" width="2.75" style="149" customWidth="1"/>
    <col min="13091" max="13091" width="1.125" style="149" customWidth="1"/>
    <col min="13092" max="13312" width="3.125" style="149"/>
    <col min="13313" max="13313" width="1.125" style="149" customWidth="1"/>
    <col min="13314" max="13342" width="2.75" style="149" customWidth="1"/>
    <col min="13343" max="13345" width="2.875" style="149" customWidth="1"/>
    <col min="13346" max="13346" width="2.75" style="149" customWidth="1"/>
    <col min="13347" max="13347" width="1.125" style="149" customWidth="1"/>
    <col min="13348" max="13568" width="3.125" style="149"/>
    <col min="13569" max="13569" width="1.125" style="149" customWidth="1"/>
    <col min="13570" max="13598" width="2.75" style="149" customWidth="1"/>
    <col min="13599" max="13601" width="2.875" style="149" customWidth="1"/>
    <col min="13602" max="13602" width="2.75" style="149" customWidth="1"/>
    <col min="13603" max="13603" width="1.125" style="149" customWidth="1"/>
    <col min="13604" max="13824" width="3.125" style="149"/>
    <col min="13825" max="13825" width="1.125" style="149" customWidth="1"/>
    <col min="13826" max="13854" width="2.75" style="149" customWidth="1"/>
    <col min="13855" max="13857" width="2.875" style="149" customWidth="1"/>
    <col min="13858" max="13858" width="2.75" style="149" customWidth="1"/>
    <col min="13859" max="13859" width="1.125" style="149" customWidth="1"/>
    <col min="13860" max="14080" width="3.125" style="149"/>
    <col min="14081" max="14081" width="1.125" style="149" customWidth="1"/>
    <col min="14082" max="14110" width="2.75" style="149" customWidth="1"/>
    <col min="14111" max="14113" width="2.875" style="149" customWidth="1"/>
    <col min="14114" max="14114" width="2.75" style="149" customWidth="1"/>
    <col min="14115" max="14115" width="1.125" style="149" customWidth="1"/>
    <col min="14116" max="14336" width="3.125" style="149"/>
    <col min="14337" max="14337" width="1.125" style="149" customWidth="1"/>
    <col min="14338" max="14366" width="2.75" style="149" customWidth="1"/>
    <col min="14367" max="14369" width="2.875" style="149" customWidth="1"/>
    <col min="14370" max="14370" width="2.75" style="149" customWidth="1"/>
    <col min="14371" max="14371" width="1.125" style="149" customWidth="1"/>
    <col min="14372" max="14592" width="3.125" style="149"/>
    <col min="14593" max="14593" width="1.125" style="149" customWidth="1"/>
    <col min="14594" max="14622" width="2.75" style="149" customWidth="1"/>
    <col min="14623" max="14625" width="2.875" style="149" customWidth="1"/>
    <col min="14626" max="14626" width="2.75" style="149" customWidth="1"/>
    <col min="14627" max="14627" width="1.125" style="149" customWidth="1"/>
    <col min="14628" max="14848" width="3.125" style="149"/>
    <col min="14849" max="14849" width="1.125" style="149" customWidth="1"/>
    <col min="14850" max="14878" width="2.75" style="149" customWidth="1"/>
    <col min="14879" max="14881" width="2.875" style="149" customWidth="1"/>
    <col min="14882" max="14882" width="2.75" style="149" customWidth="1"/>
    <col min="14883" max="14883" width="1.125" style="149" customWidth="1"/>
    <col min="14884" max="15104" width="3.125" style="149"/>
    <col min="15105" max="15105" width="1.125" style="149" customWidth="1"/>
    <col min="15106" max="15134" width="2.75" style="149" customWidth="1"/>
    <col min="15135" max="15137" width="2.875" style="149" customWidth="1"/>
    <col min="15138" max="15138" width="2.75" style="149" customWidth="1"/>
    <col min="15139" max="15139" width="1.125" style="149" customWidth="1"/>
    <col min="15140" max="15360" width="3.125" style="149"/>
    <col min="15361" max="15361" width="1.125" style="149" customWidth="1"/>
    <col min="15362" max="15390" width="2.75" style="149" customWidth="1"/>
    <col min="15391" max="15393" width="2.875" style="149" customWidth="1"/>
    <col min="15394" max="15394" width="2.75" style="149" customWidth="1"/>
    <col min="15395" max="15395" width="1.125" style="149" customWidth="1"/>
    <col min="15396" max="15616" width="3.125" style="149"/>
    <col min="15617" max="15617" width="1.125" style="149" customWidth="1"/>
    <col min="15618" max="15646" width="2.75" style="149" customWidth="1"/>
    <col min="15647" max="15649" width="2.875" style="149" customWidth="1"/>
    <col min="15650" max="15650" width="2.75" style="149" customWidth="1"/>
    <col min="15651" max="15651" width="1.125" style="149" customWidth="1"/>
    <col min="15652" max="15872" width="3.125" style="149"/>
    <col min="15873" max="15873" width="1.125" style="149" customWidth="1"/>
    <col min="15874" max="15902" width="2.75" style="149" customWidth="1"/>
    <col min="15903" max="15905" width="2.875" style="149" customWidth="1"/>
    <col min="15906" max="15906" width="2.75" style="149" customWidth="1"/>
    <col min="15907" max="15907" width="1.125" style="149" customWidth="1"/>
    <col min="15908" max="16128" width="3.125" style="149"/>
    <col min="16129" max="16129" width="1.125" style="149" customWidth="1"/>
    <col min="16130" max="16158" width="2.75" style="149" customWidth="1"/>
    <col min="16159" max="16161" width="2.875" style="149" customWidth="1"/>
    <col min="16162" max="16162" width="2.75" style="149" customWidth="1"/>
    <col min="16163" max="16163" width="1.125" style="149" customWidth="1"/>
    <col min="16164" max="16384" width="3.125" style="149"/>
  </cols>
  <sheetData>
    <row r="1" spans="2:35" s="96" customFormat="1" x14ac:dyDescent="0.4"/>
    <row r="2" spans="2:35" s="96" customFormat="1" x14ac:dyDescent="0.4">
      <c r="B2" s="96" t="s">
        <v>963</v>
      </c>
    </row>
    <row r="3" spans="2:35" s="96" customFormat="1" x14ac:dyDescent="0.4">
      <c r="Y3" s="87" t="s">
        <v>128</v>
      </c>
      <c r="Z3" s="563"/>
      <c r="AA3" s="563"/>
      <c r="AB3" s="87" t="s">
        <v>129</v>
      </c>
      <c r="AC3" s="563"/>
      <c r="AD3" s="563"/>
      <c r="AE3" s="87" t="s">
        <v>130</v>
      </c>
      <c r="AF3" s="563"/>
      <c r="AG3" s="563"/>
      <c r="AH3" s="87" t="s">
        <v>689</v>
      </c>
    </row>
    <row r="4" spans="2:35" s="96" customFormat="1" x14ac:dyDescent="0.4">
      <c r="AH4" s="87"/>
    </row>
    <row r="5" spans="2:35" s="96" customFormat="1" x14ac:dyDescent="0.4">
      <c r="B5" s="564" t="s">
        <v>964</v>
      </c>
      <c r="C5" s="564"/>
      <c r="D5" s="564"/>
      <c r="E5" s="564"/>
      <c r="F5" s="564"/>
      <c r="G5" s="564"/>
      <c r="H5" s="564"/>
      <c r="I5" s="564"/>
      <c r="J5" s="564"/>
      <c r="K5" s="564"/>
      <c r="L5" s="564"/>
      <c r="M5" s="564"/>
      <c r="N5" s="564"/>
      <c r="O5" s="564"/>
      <c r="P5" s="564"/>
      <c r="Q5" s="564"/>
      <c r="R5" s="564"/>
      <c r="S5" s="564"/>
      <c r="T5" s="564"/>
      <c r="U5" s="564"/>
      <c r="V5" s="564"/>
      <c r="W5" s="564"/>
      <c r="X5" s="564"/>
      <c r="Y5" s="564"/>
      <c r="Z5" s="564"/>
      <c r="AA5" s="564"/>
      <c r="AB5" s="564"/>
      <c r="AC5" s="564"/>
      <c r="AD5" s="564"/>
      <c r="AE5" s="564"/>
      <c r="AF5" s="564"/>
      <c r="AG5" s="564"/>
      <c r="AH5" s="564"/>
    </row>
    <row r="6" spans="2:35" s="96" customFormat="1" x14ac:dyDescent="0.4"/>
    <row r="7" spans="2:35" s="96" customFormat="1" ht="21" customHeight="1" x14ac:dyDescent="0.4">
      <c r="B7" s="800" t="s">
        <v>773</v>
      </c>
      <c r="C7" s="800"/>
      <c r="D7" s="800"/>
      <c r="E7" s="800"/>
      <c r="F7" s="801"/>
      <c r="G7" s="903"/>
      <c r="H7" s="904"/>
      <c r="I7" s="904"/>
      <c r="J7" s="904"/>
      <c r="K7" s="904"/>
      <c r="L7" s="904"/>
      <c r="M7" s="904"/>
      <c r="N7" s="904"/>
      <c r="O7" s="904"/>
      <c r="P7" s="904"/>
      <c r="Q7" s="904"/>
      <c r="R7" s="904"/>
      <c r="S7" s="904"/>
      <c r="T7" s="904"/>
      <c r="U7" s="904"/>
      <c r="V7" s="904"/>
      <c r="W7" s="904"/>
      <c r="X7" s="904"/>
      <c r="Y7" s="904"/>
      <c r="Z7" s="904"/>
      <c r="AA7" s="904"/>
      <c r="AB7" s="904"/>
      <c r="AC7" s="904"/>
      <c r="AD7" s="904"/>
      <c r="AE7" s="904"/>
      <c r="AF7" s="904"/>
      <c r="AG7" s="904"/>
      <c r="AH7" s="905"/>
    </row>
    <row r="8" spans="2:35" ht="21" customHeight="1" x14ac:dyDescent="0.15">
      <c r="B8" s="801" t="s">
        <v>774</v>
      </c>
      <c r="C8" s="808"/>
      <c r="D8" s="808"/>
      <c r="E8" s="808"/>
      <c r="F8" s="897"/>
      <c r="G8" s="446" t="s">
        <v>176</v>
      </c>
      <c r="H8" s="365" t="s">
        <v>775</v>
      </c>
      <c r="I8" s="365"/>
      <c r="J8" s="365"/>
      <c r="K8" s="365"/>
      <c r="L8" s="447" t="s">
        <v>176</v>
      </c>
      <c r="M8" s="365" t="s">
        <v>776</v>
      </c>
      <c r="N8" s="365"/>
      <c r="O8" s="365"/>
      <c r="P8" s="365"/>
      <c r="Q8" s="447" t="s">
        <v>176</v>
      </c>
      <c r="R8" s="365" t="s">
        <v>777</v>
      </c>
      <c r="S8" s="82"/>
      <c r="T8" s="84"/>
      <c r="U8" s="82"/>
      <c r="V8" s="381"/>
      <c r="W8" s="381"/>
      <c r="X8" s="381"/>
      <c r="Y8" s="381"/>
      <c r="Z8" s="381"/>
      <c r="AA8" s="381"/>
      <c r="AB8" s="381"/>
      <c r="AC8" s="381"/>
      <c r="AD8" s="381"/>
      <c r="AE8" s="381"/>
      <c r="AF8" s="381"/>
      <c r="AG8" s="381"/>
      <c r="AH8" s="382"/>
    </row>
    <row r="9" spans="2:35" ht="21" customHeight="1" x14ac:dyDescent="0.15">
      <c r="B9" s="809" t="s">
        <v>778</v>
      </c>
      <c r="C9" s="810"/>
      <c r="D9" s="810"/>
      <c r="E9" s="810"/>
      <c r="F9" s="811"/>
      <c r="G9" s="449" t="s">
        <v>176</v>
      </c>
      <c r="H9" s="511" t="s">
        <v>965</v>
      </c>
      <c r="I9" s="492"/>
      <c r="J9" s="492"/>
      <c r="K9" s="492"/>
      <c r="L9" s="492"/>
      <c r="M9" s="492"/>
      <c r="N9" s="492"/>
      <c r="O9" s="492"/>
      <c r="P9" s="492"/>
      <c r="Q9" s="492"/>
      <c r="R9" s="492"/>
      <c r="S9" s="492"/>
      <c r="T9" s="90"/>
      <c r="U9" s="370" t="s">
        <v>176</v>
      </c>
      <c r="V9" s="369" t="s">
        <v>780</v>
      </c>
      <c r="W9" s="369"/>
      <c r="X9" s="385"/>
      <c r="Y9" s="385"/>
      <c r="Z9" s="385"/>
      <c r="AA9" s="385"/>
      <c r="AB9" s="385"/>
      <c r="AC9" s="385"/>
      <c r="AD9" s="385"/>
      <c r="AE9" s="385"/>
      <c r="AF9" s="385"/>
      <c r="AG9" s="385"/>
      <c r="AH9" s="386"/>
    </row>
    <row r="10" spans="2:35" ht="21" customHeight="1" x14ac:dyDescent="0.15">
      <c r="B10" s="812"/>
      <c r="C10" s="784"/>
      <c r="D10" s="784"/>
      <c r="E10" s="784"/>
      <c r="F10" s="784"/>
      <c r="G10" s="374" t="s">
        <v>176</v>
      </c>
      <c r="H10" s="96" t="s">
        <v>966</v>
      </c>
      <c r="I10" s="86"/>
      <c r="J10" s="86"/>
      <c r="K10" s="86"/>
      <c r="L10" s="86"/>
      <c r="M10" s="86"/>
      <c r="N10" s="86"/>
      <c r="O10" s="86"/>
      <c r="P10" s="86"/>
      <c r="Q10" s="86"/>
      <c r="R10" s="86"/>
      <c r="S10" s="86"/>
      <c r="T10" s="82"/>
      <c r="U10" s="85" t="s">
        <v>176</v>
      </c>
      <c r="V10" s="96" t="s">
        <v>967</v>
      </c>
      <c r="W10" s="96"/>
      <c r="X10" s="383"/>
      <c r="Y10" s="383"/>
      <c r="Z10" s="383"/>
      <c r="AA10" s="383"/>
      <c r="AB10" s="383"/>
      <c r="AC10" s="383"/>
      <c r="AD10" s="383"/>
      <c r="AE10" s="383"/>
      <c r="AF10" s="383"/>
      <c r="AG10" s="383"/>
      <c r="AH10" s="384"/>
    </row>
    <row r="11" spans="2:35" ht="21" customHeight="1" x14ac:dyDescent="0.15">
      <c r="B11" s="812"/>
      <c r="C11" s="784"/>
      <c r="D11" s="784"/>
      <c r="E11" s="784"/>
      <c r="F11" s="784"/>
      <c r="G11" s="374" t="s">
        <v>176</v>
      </c>
      <c r="H11" s="96" t="s">
        <v>968</v>
      </c>
      <c r="I11" s="86"/>
      <c r="J11" s="86"/>
      <c r="K11" s="86"/>
      <c r="L11" s="86"/>
      <c r="M11" s="86"/>
      <c r="N11" s="86"/>
      <c r="O11" s="86"/>
      <c r="P11" s="86"/>
      <c r="Q11" s="86"/>
      <c r="R11" s="86"/>
      <c r="S11" s="86"/>
      <c r="T11" s="82"/>
      <c r="U11" s="85" t="s">
        <v>176</v>
      </c>
      <c r="V11" s="86" t="s">
        <v>969</v>
      </c>
      <c r="W11" s="86"/>
      <c r="X11" s="383"/>
      <c r="Y11" s="383"/>
      <c r="Z11" s="383"/>
      <c r="AA11" s="383"/>
      <c r="AB11" s="383"/>
      <c r="AC11" s="383"/>
      <c r="AD11" s="383"/>
      <c r="AE11" s="383"/>
      <c r="AF11" s="383"/>
      <c r="AG11" s="383"/>
      <c r="AH11" s="384"/>
      <c r="AI11" s="411"/>
    </row>
    <row r="12" spans="2:35" ht="21" customHeight="1" x14ac:dyDescent="0.15">
      <c r="B12" s="814"/>
      <c r="C12" s="815"/>
      <c r="D12" s="815"/>
      <c r="E12" s="815"/>
      <c r="F12" s="816"/>
      <c r="G12" s="379" t="s">
        <v>176</v>
      </c>
      <c r="H12" s="377" t="s">
        <v>970</v>
      </c>
      <c r="I12" s="387"/>
      <c r="J12" s="387"/>
      <c r="K12" s="387"/>
      <c r="L12" s="387"/>
      <c r="M12" s="387"/>
      <c r="N12" s="387"/>
      <c r="O12" s="387"/>
      <c r="P12" s="387"/>
      <c r="Q12" s="387"/>
      <c r="R12" s="387"/>
      <c r="S12" s="387"/>
      <c r="T12" s="380"/>
      <c r="U12" s="387"/>
      <c r="V12" s="387"/>
      <c r="W12" s="387"/>
      <c r="X12" s="388"/>
      <c r="Y12" s="388"/>
      <c r="Z12" s="388"/>
      <c r="AA12" s="388"/>
      <c r="AB12" s="388"/>
      <c r="AC12" s="388"/>
      <c r="AD12" s="388"/>
      <c r="AE12" s="388"/>
      <c r="AF12" s="388"/>
      <c r="AG12" s="388"/>
      <c r="AH12" s="389"/>
    </row>
    <row r="13" spans="2:35" ht="21" customHeight="1" x14ac:dyDescent="0.15">
      <c r="B13" s="809" t="s">
        <v>782</v>
      </c>
      <c r="C13" s="810"/>
      <c r="D13" s="810"/>
      <c r="E13" s="810"/>
      <c r="F13" s="811"/>
      <c r="G13" s="449" t="s">
        <v>176</v>
      </c>
      <c r="H13" s="369" t="s">
        <v>971</v>
      </c>
      <c r="I13" s="112"/>
      <c r="J13" s="112"/>
      <c r="K13" s="112"/>
      <c r="L13" s="112"/>
      <c r="M13" s="112"/>
      <c r="N13" s="112"/>
      <c r="O13" s="112"/>
      <c r="P13" s="112"/>
      <c r="Q13" s="112"/>
      <c r="R13" s="112"/>
      <c r="S13" s="86"/>
      <c r="T13" s="112"/>
      <c r="U13" s="370"/>
      <c r="V13" s="370"/>
      <c r="W13" s="370"/>
      <c r="X13" s="369"/>
      <c r="Y13" s="385"/>
      <c r="Z13" s="385"/>
      <c r="AA13" s="385"/>
      <c r="AB13" s="385"/>
      <c r="AC13" s="385"/>
      <c r="AD13" s="385"/>
      <c r="AE13" s="385"/>
      <c r="AF13" s="385"/>
      <c r="AG13" s="385"/>
      <c r="AH13" s="386"/>
    </row>
    <row r="14" spans="2:35" ht="21" customHeight="1" x14ac:dyDescent="0.15">
      <c r="B14" s="814"/>
      <c r="C14" s="815"/>
      <c r="D14" s="815"/>
      <c r="E14" s="815"/>
      <c r="F14" s="816"/>
      <c r="G14" s="450" t="s">
        <v>176</v>
      </c>
      <c r="H14" s="377" t="s">
        <v>972</v>
      </c>
      <c r="I14" s="387"/>
      <c r="J14" s="387"/>
      <c r="K14" s="387"/>
      <c r="L14" s="387"/>
      <c r="M14" s="387"/>
      <c r="N14" s="387"/>
      <c r="O14" s="387"/>
      <c r="P14" s="387"/>
      <c r="Q14" s="387"/>
      <c r="R14" s="387"/>
      <c r="S14" s="387"/>
      <c r="T14" s="387"/>
      <c r="U14" s="388"/>
      <c r="V14" s="388"/>
      <c r="W14" s="388"/>
      <c r="X14" s="388"/>
      <c r="Y14" s="388"/>
      <c r="Z14" s="388"/>
      <c r="AA14" s="388"/>
      <c r="AB14" s="388"/>
      <c r="AC14" s="388"/>
      <c r="AD14" s="388"/>
      <c r="AE14" s="388"/>
      <c r="AF14" s="388"/>
      <c r="AG14" s="388"/>
      <c r="AH14" s="389"/>
    </row>
    <row r="15" spans="2:35" ht="13.5" customHeight="1" x14ac:dyDescent="0.15">
      <c r="B15" s="96"/>
      <c r="C15" s="96"/>
      <c r="D15" s="96"/>
      <c r="E15" s="96"/>
      <c r="F15" s="96"/>
      <c r="G15" s="85"/>
      <c r="H15" s="96"/>
      <c r="I15" s="86"/>
      <c r="J15" s="86"/>
      <c r="K15" s="86"/>
      <c r="L15" s="86"/>
      <c r="M15" s="86"/>
      <c r="N15" s="86"/>
      <c r="O15" s="86"/>
      <c r="P15" s="86"/>
      <c r="Q15" s="86"/>
      <c r="R15" s="86"/>
      <c r="S15" s="86"/>
      <c r="T15" s="86"/>
      <c r="U15" s="383"/>
      <c r="V15" s="383"/>
      <c r="W15" s="383"/>
      <c r="X15" s="383"/>
      <c r="Y15" s="383"/>
      <c r="Z15" s="383"/>
      <c r="AA15" s="383"/>
      <c r="AB15" s="383"/>
      <c r="AC15" s="383"/>
      <c r="AD15" s="383"/>
      <c r="AE15" s="383"/>
      <c r="AF15" s="383"/>
      <c r="AG15" s="383"/>
      <c r="AH15" s="383"/>
    </row>
    <row r="16" spans="2:35" ht="21" customHeight="1" x14ac:dyDescent="0.15">
      <c r="B16" s="100" t="s">
        <v>973</v>
      </c>
      <c r="C16" s="369"/>
      <c r="D16" s="369"/>
      <c r="E16" s="369"/>
      <c r="F16" s="369"/>
      <c r="G16" s="370"/>
      <c r="H16" s="369"/>
      <c r="I16" s="112"/>
      <c r="J16" s="112"/>
      <c r="K16" s="112"/>
      <c r="L16" s="112"/>
      <c r="M16" s="112"/>
      <c r="N16" s="112"/>
      <c r="O16" s="112"/>
      <c r="P16" s="112"/>
      <c r="Q16" s="112"/>
      <c r="R16" s="112"/>
      <c r="S16" s="112"/>
      <c r="T16" s="112"/>
      <c r="U16" s="385"/>
      <c r="V16" s="385"/>
      <c r="W16" s="385"/>
      <c r="X16" s="385"/>
      <c r="Y16" s="385"/>
      <c r="Z16" s="385"/>
      <c r="AA16" s="385"/>
      <c r="AB16" s="385"/>
      <c r="AC16" s="385"/>
      <c r="AD16" s="385"/>
      <c r="AE16" s="385"/>
      <c r="AF16" s="385"/>
      <c r="AG16" s="385"/>
      <c r="AH16" s="386"/>
    </row>
    <row r="17" spans="2:37" ht="21" customHeight="1" x14ac:dyDescent="0.15">
      <c r="B17" s="117"/>
      <c r="C17" s="96" t="s">
        <v>974</v>
      </c>
      <c r="D17" s="96"/>
      <c r="E17" s="96"/>
      <c r="F17" s="96"/>
      <c r="G17" s="85"/>
      <c r="H17" s="96"/>
      <c r="I17" s="86"/>
      <c r="J17" s="86"/>
      <c r="K17" s="86"/>
      <c r="L17" s="86"/>
      <c r="M17" s="86"/>
      <c r="N17" s="86"/>
      <c r="O17" s="86"/>
      <c r="P17" s="86"/>
      <c r="Q17" s="86"/>
      <c r="R17" s="86"/>
      <c r="S17" s="86"/>
      <c r="T17" s="86"/>
      <c r="U17" s="383"/>
      <c r="V17" s="383"/>
      <c r="W17" s="383"/>
      <c r="X17" s="383"/>
      <c r="Y17" s="383"/>
      <c r="Z17" s="383"/>
      <c r="AA17" s="383"/>
      <c r="AB17" s="383"/>
      <c r="AC17" s="383"/>
      <c r="AD17" s="383"/>
      <c r="AE17" s="383"/>
      <c r="AF17" s="383"/>
      <c r="AG17" s="383"/>
      <c r="AH17" s="384"/>
    </row>
    <row r="18" spans="2:37" ht="21" customHeight="1" x14ac:dyDescent="0.15">
      <c r="B18" s="408"/>
      <c r="C18" s="901" t="s">
        <v>975</v>
      </c>
      <c r="D18" s="901"/>
      <c r="E18" s="901"/>
      <c r="F18" s="901"/>
      <c r="G18" s="901"/>
      <c r="H18" s="901"/>
      <c r="I18" s="901"/>
      <c r="J18" s="901"/>
      <c r="K18" s="901"/>
      <c r="L18" s="901"/>
      <c r="M18" s="901"/>
      <c r="N18" s="901"/>
      <c r="O18" s="901"/>
      <c r="P18" s="901"/>
      <c r="Q18" s="901"/>
      <c r="R18" s="901"/>
      <c r="S18" s="901"/>
      <c r="T18" s="901"/>
      <c r="U18" s="901"/>
      <c r="V18" s="901"/>
      <c r="W18" s="901"/>
      <c r="X18" s="901"/>
      <c r="Y18" s="901"/>
      <c r="Z18" s="901"/>
      <c r="AA18" s="902" t="s">
        <v>976</v>
      </c>
      <c r="AB18" s="902"/>
      <c r="AC18" s="902"/>
      <c r="AD18" s="902"/>
      <c r="AE18" s="902"/>
      <c r="AF18" s="902"/>
      <c r="AG18" s="902"/>
      <c r="AH18" s="384"/>
      <c r="AK18" s="412"/>
    </row>
    <row r="19" spans="2:37" ht="21" customHeight="1" x14ac:dyDescent="0.15">
      <c r="B19" s="408"/>
      <c r="C19" s="906"/>
      <c r="D19" s="906"/>
      <c r="E19" s="906"/>
      <c r="F19" s="906"/>
      <c r="G19" s="906"/>
      <c r="H19" s="906"/>
      <c r="I19" s="906"/>
      <c r="J19" s="906"/>
      <c r="K19" s="906"/>
      <c r="L19" s="906"/>
      <c r="M19" s="906"/>
      <c r="N19" s="906"/>
      <c r="O19" s="906"/>
      <c r="P19" s="906"/>
      <c r="Q19" s="906"/>
      <c r="R19" s="906"/>
      <c r="S19" s="906"/>
      <c r="T19" s="906"/>
      <c r="U19" s="906"/>
      <c r="V19" s="906"/>
      <c r="W19" s="906"/>
      <c r="X19" s="906"/>
      <c r="Y19" s="906"/>
      <c r="Z19" s="906"/>
      <c r="AA19" s="516"/>
      <c r="AB19" s="516"/>
      <c r="AC19" s="516"/>
      <c r="AD19" s="516"/>
      <c r="AE19" s="516"/>
      <c r="AF19" s="516"/>
      <c r="AG19" s="516"/>
      <c r="AH19" s="384"/>
      <c r="AK19" s="412"/>
    </row>
    <row r="20" spans="2:37" ht="9" customHeight="1" x14ac:dyDescent="0.15">
      <c r="B20" s="408"/>
      <c r="C20" s="398"/>
      <c r="D20" s="398"/>
      <c r="E20" s="398"/>
      <c r="F20" s="398"/>
      <c r="G20" s="398"/>
      <c r="H20" s="398"/>
      <c r="I20" s="398"/>
      <c r="J20" s="398"/>
      <c r="K20" s="398"/>
      <c r="L20" s="398"/>
      <c r="M20" s="398"/>
      <c r="N20" s="398"/>
      <c r="O20" s="398"/>
      <c r="P20" s="398"/>
      <c r="Q20" s="398"/>
      <c r="R20" s="398"/>
      <c r="S20" s="398"/>
      <c r="T20" s="398"/>
      <c r="U20" s="398"/>
      <c r="V20" s="398"/>
      <c r="W20" s="398"/>
      <c r="X20" s="398"/>
      <c r="Y20" s="398"/>
      <c r="Z20" s="398"/>
      <c r="AA20" s="385"/>
      <c r="AB20" s="385"/>
      <c r="AC20" s="385"/>
      <c r="AD20" s="385"/>
      <c r="AE20" s="385"/>
      <c r="AF20" s="385"/>
      <c r="AG20" s="385"/>
      <c r="AH20" s="384"/>
      <c r="AK20" s="413"/>
    </row>
    <row r="21" spans="2:37" ht="21" customHeight="1" x14ac:dyDescent="0.15">
      <c r="B21" s="408"/>
      <c r="C21" s="143" t="s">
        <v>977</v>
      </c>
      <c r="D21" s="140"/>
      <c r="E21" s="140"/>
      <c r="F21" s="140"/>
      <c r="G21" s="414"/>
      <c r="H21" s="383"/>
      <c r="I21" s="383"/>
      <c r="J21" s="383"/>
      <c r="K21" s="383"/>
      <c r="L21" s="383"/>
      <c r="M21" s="383"/>
      <c r="N21" s="383"/>
      <c r="O21" s="383"/>
      <c r="P21" s="383"/>
      <c r="Q21" s="383"/>
      <c r="R21" s="383"/>
      <c r="S21" s="383"/>
      <c r="T21" s="383"/>
      <c r="U21" s="383"/>
      <c r="V21" s="383"/>
      <c r="W21" s="383"/>
      <c r="X21" s="383"/>
      <c r="Y21" s="383"/>
      <c r="Z21" s="383"/>
      <c r="AA21" s="383"/>
      <c r="AB21" s="383"/>
      <c r="AC21" s="383"/>
      <c r="AD21" s="383"/>
      <c r="AE21" s="383"/>
      <c r="AF21" s="383"/>
      <c r="AG21" s="383"/>
      <c r="AH21" s="384"/>
    </row>
    <row r="22" spans="2:37" ht="21" customHeight="1" x14ac:dyDescent="0.15">
      <c r="B22" s="408"/>
      <c r="C22" s="901" t="s">
        <v>978</v>
      </c>
      <c r="D22" s="901"/>
      <c r="E22" s="901"/>
      <c r="F22" s="901"/>
      <c r="G22" s="901"/>
      <c r="H22" s="901"/>
      <c r="I22" s="901"/>
      <c r="J22" s="901"/>
      <c r="K22" s="901"/>
      <c r="L22" s="901"/>
      <c r="M22" s="901"/>
      <c r="N22" s="901"/>
      <c r="O22" s="901"/>
      <c r="P22" s="901"/>
      <c r="Q22" s="901"/>
      <c r="R22" s="901"/>
      <c r="S22" s="901"/>
      <c r="T22" s="901"/>
      <c r="U22" s="901"/>
      <c r="V22" s="901"/>
      <c r="W22" s="901"/>
      <c r="X22" s="901"/>
      <c r="Y22" s="901"/>
      <c r="Z22" s="901"/>
      <c r="AA22" s="902" t="s">
        <v>976</v>
      </c>
      <c r="AB22" s="902"/>
      <c r="AC22" s="902"/>
      <c r="AD22" s="902"/>
      <c r="AE22" s="902"/>
      <c r="AF22" s="902"/>
      <c r="AG22" s="902"/>
      <c r="AH22" s="384"/>
    </row>
    <row r="23" spans="2:37" ht="20.100000000000001" customHeight="1" x14ac:dyDescent="0.15">
      <c r="B23" s="114"/>
      <c r="C23" s="908"/>
      <c r="D23" s="908"/>
      <c r="E23" s="908"/>
      <c r="F23" s="908"/>
      <c r="G23" s="908"/>
      <c r="H23" s="908"/>
      <c r="I23" s="908"/>
      <c r="J23" s="908"/>
      <c r="K23" s="908"/>
      <c r="L23" s="908"/>
      <c r="M23" s="908"/>
      <c r="N23" s="908"/>
      <c r="O23" s="908"/>
      <c r="P23" s="908"/>
      <c r="Q23" s="908"/>
      <c r="R23" s="908"/>
      <c r="S23" s="908"/>
      <c r="T23" s="908"/>
      <c r="U23" s="908"/>
      <c r="V23" s="908"/>
      <c r="W23" s="908"/>
      <c r="X23" s="908"/>
      <c r="Y23" s="908"/>
      <c r="Z23" s="906"/>
      <c r="AA23" s="517"/>
      <c r="AB23" s="517"/>
      <c r="AC23" s="517"/>
      <c r="AD23" s="517"/>
      <c r="AE23" s="517"/>
      <c r="AF23" s="517"/>
      <c r="AG23" s="517"/>
      <c r="AH23" s="415"/>
    </row>
    <row r="24" spans="2:37" s="96" customFormat="1" ht="20.100000000000001" customHeight="1" x14ac:dyDescent="0.15">
      <c r="B24" s="114"/>
      <c r="C24" s="572" t="s">
        <v>979</v>
      </c>
      <c r="D24" s="573"/>
      <c r="E24" s="573"/>
      <c r="F24" s="573"/>
      <c r="G24" s="573"/>
      <c r="H24" s="573"/>
      <c r="I24" s="573"/>
      <c r="J24" s="573"/>
      <c r="K24" s="573"/>
      <c r="L24" s="573"/>
      <c r="M24" s="449" t="s">
        <v>176</v>
      </c>
      <c r="N24" s="369" t="s">
        <v>980</v>
      </c>
      <c r="O24" s="369"/>
      <c r="P24" s="369"/>
      <c r="Q24" s="112"/>
      <c r="R24" s="112"/>
      <c r="S24" s="112"/>
      <c r="T24" s="112"/>
      <c r="U24" s="112"/>
      <c r="V24" s="112"/>
      <c r="W24" s="451" t="s">
        <v>176</v>
      </c>
      <c r="X24" s="369" t="s">
        <v>981</v>
      </c>
      <c r="Y24" s="416"/>
      <c r="Z24" s="416"/>
      <c r="AA24" s="112"/>
      <c r="AB24" s="112"/>
      <c r="AC24" s="112"/>
      <c r="AD24" s="112"/>
      <c r="AE24" s="112"/>
      <c r="AF24" s="112"/>
      <c r="AG24" s="145"/>
      <c r="AH24" s="384"/>
    </row>
    <row r="25" spans="2:37" s="96" customFormat="1" ht="20.100000000000001" customHeight="1" x14ac:dyDescent="0.15">
      <c r="B25" s="408"/>
      <c r="C25" s="819"/>
      <c r="D25" s="820"/>
      <c r="E25" s="820"/>
      <c r="F25" s="820"/>
      <c r="G25" s="820"/>
      <c r="H25" s="820"/>
      <c r="I25" s="820"/>
      <c r="J25" s="820"/>
      <c r="K25" s="820"/>
      <c r="L25" s="820"/>
      <c r="M25" s="450" t="s">
        <v>176</v>
      </c>
      <c r="N25" s="377" t="s">
        <v>982</v>
      </c>
      <c r="O25" s="377"/>
      <c r="P25" s="377"/>
      <c r="Q25" s="387"/>
      <c r="R25" s="387"/>
      <c r="S25" s="387"/>
      <c r="T25" s="387"/>
      <c r="U25" s="387"/>
      <c r="V25" s="387"/>
      <c r="W25" s="513" t="s">
        <v>176</v>
      </c>
      <c r="X25" s="377" t="s">
        <v>983</v>
      </c>
      <c r="Y25" s="417"/>
      <c r="Z25" s="417"/>
      <c r="AA25" s="387"/>
      <c r="AB25" s="387"/>
      <c r="AC25" s="387"/>
      <c r="AD25" s="387"/>
      <c r="AE25" s="387"/>
      <c r="AF25" s="387"/>
      <c r="AG25" s="143"/>
      <c r="AH25" s="384"/>
    </row>
    <row r="26" spans="2:37" s="96" customFormat="1" ht="9" customHeight="1" x14ac:dyDescent="0.15">
      <c r="B26" s="408"/>
      <c r="C26" s="403"/>
      <c r="D26" s="403"/>
      <c r="E26" s="403"/>
      <c r="F26" s="403"/>
      <c r="G26" s="403"/>
      <c r="H26" s="403"/>
      <c r="I26" s="403"/>
      <c r="J26" s="403"/>
      <c r="K26" s="403"/>
      <c r="L26" s="403"/>
      <c r="M26" s="403"/>
      <c r="N26" s="403"/>
      <c r="O26" s="403"/>
      <c r="P26" s="403"/>
      <c r="Q26" s="403"/>
      <c r="R26" s="403"/>
      <c r="S26" s="403"/>
      <c r="T26" s="403"/>
      <c r="U26" s="403"/>
      <c r="V26" s="403"/>
      <c r="W26" s="403"/>
      <c r="X26" s="403"/>
      <c r="Y26" s="403"/>
      <c r="Z26" s="403"/>
      <c r="AA26" s="82"/>
      <c r="AC26" s="86"/>
      <c r="AD26" s="86"/>
      <c r="AE26" s="86"/>
      <c r="AF26" s="86"/>
      <c r="AG26" s="86"/>
      <c r="AH26" s="384"/>
    </row>
    <row r="27" spans="2:37" s="96" customFormat="1" ht="20.100000000000001" customHeight="1" x14ac:dyDescent="0.4">
      <c r="B27" s="408"/>
      <c r="C27" s="909" t="s">
        <v>984</v>
      </c>
      <c r="D27" s="909"/>
      <c r="E27" s="909"/>
      <c r="F27" s="909"/>
      <c r="G27" s="909"/>
      <c r="H27" s="909"/>
      <c r="I27" s="909"/>
      <c r="J27" s="909"/>
      <c r="K27" s="909"/>
      <c r="L27" s="909"/>
      <c r="M27" s="909"/>
      <c r="N27" s="909"/>
      <c r="O27" s="909"/>
      <c r="P27" s="909"/>
      <c r="Q27" s="909"/>
      <c r="R27" s="909"/>
      <c r="S27" s="909"/>
      <c r="T27" s="909"/>
      <c r="U27" s="909"/>
      <c r="V27" s="909"/>
      <c r="W27" s="909"/>
      <c r="X27" s="909"/>
      <c r="Y27" s="909"/>
      <c r="Z27" s="909"/>
      <c r="AA27" s="383"/>
      <c r="AB27" s="383"/>
      <c r="AC27" s="383"/>
      <c r="AD27" s="383"/>
      <c r="AE27" s="383"/>
      <c r="AF27" s="383"/>
      <c r="AG27" s="383"/>
      <c r="AH27" s="384"/>
    </row>
    <row r="28" spans="2:37" s="96" customFormat="1" ht="20.100000000000001" customHeight="1" x14ac:dyDescent="0.4">
      <c r="B28" s="114"/>
      <c r="C28" s="910"/>
      <c r="D28" s="910"/>
      <c r="E28" s="910"/>
      <c r="F28" s="910"/>
      <c r="G28" s="910"/>
      <c r="H28" s="910"/>
      <c r="I28" s="910"/>
      <c r="J28" s="910"/>
      <c r="K28" s="910"/>
      <c r="L28" s="910"/>
      <c r="M28" s="910"/>
      <c r="N28" s="910"/>
      <c r="O28" s="910"/>
      <c r="P28" s="910"/>
      <c r="Q28" s="910"/>
      <c r="R28" s="910"/>
      <c r="S28" s="910"/>
      <c r="T28" s="910"/>
      <c r="U28" s="910"/>
      <c r="V28" s="910"/>
      <c r="W28" s="910"/>
      <c r="X28" s="910"/>
      <c r="Y28" s="910"/>
      <c r="Z28" s="910"/>
      <c r="AA28" s="114"/>
      <c r="AB28" s="86"/>
      <c r="AC28" s="86"/>
      <c r="AD28" s="86"/>
      <c r="AE28" s="86"/>
      <c r="AF28" s="86"/>
      <c r="AG28" s="86"/>
      <c r="AH28" s="131"/>
    </row>
    <row r="29" spans="2:37" s="96" customFormat="1" ht="9" customHeight="1" x14ac:dyDescent="0.4">
      <c r="B29" s="114"/>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131"/>
    </row>
    <row r="30" spans="2:37" s="96" customFormat="1" ht="20.100000000000001" customHeight="1" x14ac:dyDescent="0.4">
      <c r="B30" s="408"/>
      <c r="C30" s="911" t="s">
        <v>985</v>
      </c>
      <c r="D30" s="911"/>
      <c r="E30" s="911"/>
      <c r="F30" s="911"/>
      <c r="G30" s="911"/>
      <c r="H30" s="911"/>
      <c r="I30" s="911"/>
      <c r="J30" s="911"/>
      <c r="K30" s="912"/>
      <c r="L30" s="912"/>
      <c r="M30" s="912"/>
      <c r="N30" s="912"/>
      <c r="O30" s="912"/>
      <c r="P30" s="912"/>
      <c r="Q30" s="912"/>
      <c r="R30" s="914" t="s">
        <v>129</v>
      </c>
      <c r="S30" s="912"/>
      <c r="T30" s="912"/>
      <c r="U30" s="912"/>
      <c r="V30" s="912"/>
      <c r="W30" s="912"/>
      <c r="X30" s="912"/>
      <c r="Y30" s="912"/>
      <c r="Z30" s="914" t="s">
        <v>986</v>
      </c>
      <c r="AA30" s="912"/>
      <c r="AB30" s="912"/>
      <c r="AC30" s="912"/>
      <c r="AD30" s="912"/>
      <c r="AE30" s="912"/>
      <c r="AF30" s="912"/>
      <c r="AG30" s="916" t="s">
        <v>689</v>
      </c>
      <c r="AH30" s="384"/>
    </row>
    <row r="31" spans="2:37" s="96" customFormat="1" ht="20.100000000000001" customHeight="1" x14ac:dyDescent="0.4">
      <c r="B31" s="408"/>
      <c r="C31" s="911"/>
      <c r="D31" s="911"/>
      <c r="E31" s="911"/>
      <c r="F31" s="911"/>
      <c r="G31" s="911"/>
      <c r="H31" s="911"/>
      <c r="I31" s="911"/>
      <c r="J31" s="911"/>
      <c r="K31" s="913"/>
      <c r="L31" s="913"/>
      <c r="M31" s="913"/>
      <c r="N31" s="913"/>
      <c r="O31" s="913"/>
      <c r="P31" s="913"/>
      <c r="Q31" s="913"/>
      <c r="R31" s="915"/>
      <c r="S31" s="913"/>
      <c r="T31" s="913"/>
      <c r="U31" s="913"/>
      <c r="V31" s="913"/>
      <c r="W31" s="913"/>
      <c r="X31" s="913"/>
      <c r="Y31" s="913"/>
      <c r="Z31" s="915"/>
      <c r="AA31" s="913"/>
      <c r="AB31" s="913"/>
      <c r="AC31" s="913"/>
      <c r="AD31" s="913"/>
      <c r="AE31" s="913"/>
      <c r="AF31" s="913"/>
      <c r="AG31" s="917"/>
      <c r="AH31" s="384"/>
    </row>
    <row r="32" spans="2:37" s="96" customFormat="1" ht="13.5" customHeight="1" x14ac:dyDescent="0.4">
      <c r="B32" s="141"/>
      <c r="C32" s="377"/>
      <c r="D32" s="377"/>
      <c r="E32" s="377"/>
      <c r="F32" s="377"/>
      <c r="G32" s="377"/>
      <c r="H32" s="377"/>
      <c r="I32" s="377"/>
      <c r="J32" s="377"/>
      <c r="K32" s="377"/>
      <c r="L32" s="377"/>
      <c r="M32" s="377"/>
      <c r="N32" s="377"/>
      <c r="O32" s="377"/>
      <c r="P32" s="377"/>
      <c r="Q32" s="377"/>
      <c r="R32" s="377"/>
      <c r="S32" s="377"/>
      <c r="T32" s="377"/>
      <c r="U32" s="377"/>
      <c r="V32" s="377"/>
      <c r="W32" s="377"/>
      <c r="X32" s="377"/>
      <c r="Y32" s="377"/>
      <c r="Z32" s="377"/>
      <c r="AA32" s="377"/>
      <c r="AB32" s="377"/>
      <c r="AC32" s="377"/>
      <c r="AD32" s="377"/>
      <c r="AE32" s="377"/>
      <c r="AF32" s="377"/>
      <c r="AG32" s="377"/>
      <c r="AH32" s="378"/>
    </row>
    <row r="33" spans="2:34" s="96" customFormat="1" ht="13.5" customHeight="1" x14ac:dyDescent="0.4"/>
    <row r="34" spans="2:34" s="96" customFormat="1" ht="20.100000000000001" customHeight="1" x14ac:dyDescent="0.4">
      <c r="B34" s="100" t="s">
        <v>987</v>
      </c>
      <c r="C34" s="369"/>
      <c r="D34" s="369"/>
      <c r="E34" s="369"/>
      <c r="F34" s="369"/>
      <c r="G34" s="369"/>
      <c r="H34" s="369"/>
      <c r="I34" s="369"/>
      <c r="J34" s="369"/>
      <c r="K34" s="369"/>
      <c r="L34" s="369"/>
      <c r="M34" s="369"/>
      <c r="N34" s="369"/>
      <c r="O34" s="369"/>
      <c r="P34" s="369"/>
      <c r="Q34" s="369"/>
      <c r="R34" s="369"/>
      <c r="S34" s="369"/>
      <c r="T34" s="369"/>
      <c r="U34" s="369"/>
      <c r="V34" s="369"/>
      <c r="W34" s="369"/>
      <c r="X34" s="369"/>
      <c r="Y34" s="369"/>
      <c r="Z34" s="369"/>
      <c r="AA34" s="369"/>
      <c r="AB34" s="369"/>
      <c r="AC34" s="369"/>
      <c r="AD34" s="369"/>
      <c r="AE34" s="369"/>
      <c r="AF34" s="369"/>
      <c r="AG34" s="369"/>
      <c r="AH34" s="371"/>
    </row>
    <row r="35" spans="2:34" s="96" customFormat="1" ht="20.100000000000001" customHeight="1" x14ac:dyDescent="0.4">
      <c r="B35" s="408"/>
      <c r="C35" s="592" t="s">
        <v>988</v>
      </c>
      <c r="D35" s="592"/>
      <c r="E35" s="592"/>
      <c r="F35" s="592"/>
      <c r="G35" s="592"/>
      <c r="H35" s="592"/>
      <c r="I35" s="592"/>
      <c r="J35" s="592"/>
      <c r="K35" s="592"/>
      <c r="L35" s="592"/>
      <c r="M35" s="592"/>
      <c r="N35" s="592"/>
      <c r="O35" s="592"/>
      <c r="P35" s="592"/>
      <c r="Q35" s="592"/>
      <c r="R35" s="592"/>
      <c r="S35" s="592"/>
      <c r="T35" s="592"/>
      <c r="U35" s="592"/>
      <c r="V35" s="592"/>
      <c r="W35" s="592"/>
      <c r="X35" s="592"/>
      <c r="Y35" s="592"/>
      <c r="Z35" s="592"/>
      <c r="AA35" s="592"/>
      <c r="AB35" s="592"/>
      <c r="AC35" s="592"/>
      <c r="AD35" s="592"/>
      <c r="AE35" s="592"/>
      <c r="AF35" s="383"/>
      <c r="AG35" s="383"/>
      <c r="AH35" s="384"/>
    </row>
    <row r="36" spans="2:34" s="96" customFormat="1" ht="20.100000000000001" customHeight="1" x14ac:dyDescent="0.4">
      <c r="B36" s="146"/>
      <c r="C36" s="567" t="s">
        <v>975</v>
      </c>
      <c r="D36" s="901"/>
      <c r="E36" s="901"/>
      <c r="F36" s="901"/>
      <c r="G36" s="901"/>
      <c r="H36" s="901"/>
      <c r="I36" s="901"/>
      <c r="J36" s="901"/>
      <c r="K36" s="901"/>
      <c r="L36" s="901"/>
      <c r="M36" s="901"/>
      <c r="N36" s="901"/>
      <c r="O36" s="901"/>
      <c r="P36" s="901"/>
      <c r="Q36" s="901"/>
      <c r="R36" s="901"/>
      <c r="S36" s="901"/>
      <c r="T36" s="901"/>
      <c r="U36" s="901"/>
      <c r="V36" s="901"/>
      <c r="W36" s="901"/>
      <c r="X36" s="901"/>
      <c r="Y36" s="901"/>
      <c r="Z36" s="901"/>
      <c r="AA36" s="902" t="s">
        <v>976</v>
      </c>
      <c r="AB36" s="902"/>
      <c r="AC36" s="902"/>
      <c r="AD36" s="902"/>
      <c r="AE36" s="902"/>
      <c r="AF36" s="902"/>
      <c r="AG36" s="902"/>
      <c r="AH36" s="418"/>
    </row>
    <row r="37" spans="2:34" s="96" customFormat="1" ht="20.100000000000001" customHeight="1" x14ac:dyDescent="0.4">
      <c r="B37" s="116"/>
      <c r="C37" s="907"/>
      <c r="D37" s="908"/>
      <c r="E37" s="908"/>
      <c r="F37" s="908"/>
      <c r="G37" s="908"/>
      <c r="H37" s="908"/>
      <c r="I37" s="908"/>
      <c r="J37" s="908"/>
      <c r="K37" s="908"/>
      <c r="L37" s="908"/>
      <c r="M37" s="908"/>
      <c r="N37" s="908"/>
      <c r="O37" s="908"/>
      <c r="P37" s="908"/>
      <c r="Q37" s="908"/>
      <c r="R37" s="908"/>
      <c r="S37" s="908"/>
      <c r="T37" s="908"/>
      <c r="U37" s="908"/>
      <c r="V37" s="908"/>
      <c r="W37" s="908"/>
      <c r="X37" s="908"/>
      <c r="Y37" s="908"/>
      <c r="Z37" s="908"/>
      <c r="AA37" s="518"/>
      <c r="AB37" s="517"/>
      <c r="AC37" s="517"/>
      <c r="AD37" s="517"/>
      <c r="AE37" s="517"/>
      <c r="AF37" s="517"/>
      <c r="AG37" s="519"/>
      <c r="AH37" s="418"/>
    </row>
    <row r="38" spans="2:34" s="96" customFormat="1" ht="9" customHeight="1" x14ac:dyDescent="0.4">
      <c r="B38" s="114"/>
      <c r="C38" s="403"/>
      <c r="D38" s="403"/>
      <c r="E38" s="403"/>
      <c r="F38" s="403"/>
      <c r="G38" s="403"/>
      <c r="H38" s="403"/>
      <c r="I38" s="403"/>
      <c r="J38" s="403"/>
      <c r="K38" s="403"/>
      <c r="L38" s="403"/>
      <c r="M38" s="403"/>
      <c r="N38" s="403"/>
      <c r="O38" s="403"/>
      <c r="P38" s="403"/>
      <c r="Q38" s="403"/>
      <c r="R38" s="403"/>
      <c r="S38" s="403"/>
      <c r="T38" s="403"/>
      <c r="U38" s="403"/>
      <c r="V38" s="403"/>
      <c r="W38" s="403"/>
      <c r="X38" s="403"/>
      <c r="Y38" s="403"/>
      <c r="Z38" s="403"/>
      <c r="AA38" s="388"/>
      <c r="AB38" s="388"/>
      <c r="AC38" s="388"/>
      <c r="AD38" s="388"/>
      <c r="AE38" s="388"/>
      <c r="AF38" s="388"/>
      <c r="AG38" s="383"/>
      <c r="AH38" s="384"/>
    </row>
    <row r="39" spans="2:34" s="96" customFormat="1" ht="20.100000000000001" customHeight="1" x14ac:dyDescent="0.15">
      <c r="B39" s="114"/>
      <c r="C39" s="572" t="s">
        <v>979</v>
      </c>
      <c r="D39" s="794"/>
      <c r="E39" s="794"/>
      <c r="F39" s="794"/>
      <c r="G39" s="794"/>
      <c r="H39" s="794"/>
      <c r="I39" s="794"/>
      <c r="J39" s="794"/>
      <c r="K39" s="794"/>
      <c r="L39" s="794"/>
      <c r="M39" s="494" t="s">
        <v>176</v>
      </c>
      <c r="N39" s="96" t="s">
        <v>980</v>
      </c>
      <c r="Q39" s="86"/>
      <c r="R39" s="86"/>
      <c r="S39" s="86"/>
      <c r="T39" s="86"/>
      <c r="U39" s="86"/>
      <c r="V39" s="86"/>
      <c r="W39" s="443" t="s">
        <v>176</v>
      </c>
      <c r="X39" s="96" t="s">
        <v>981</v>
      </c>
      <c r="Y39" s="82"/>
      <c r="Z39" s="82"/>
      <c r="AA39" s="86"/>
      <c r="AB39" s="86"/>
      <c r="AC39" s="86"/>
      <c r="AD39" s="86"/>
      <c r="AE39" s="86"/>
      <c r="AF39" s="86"/>
      <c r="AG39" s="112"/>
      <c r="AH39" s="418"/>
    </row>
    <row r="40" spans="2:34" s="96" customFormat="1" ht="20.100000000000001" customHeight="1" x14ac:dyDescent="0.15">
      <c r="B40" s="114"/>
      <c r="C40" s="819"/>
      <c r="D40" s="820"/>
      <c r="E40" s="820"/>
      <c r="F40" s="820"/>
      <c r="G40" s="820"/>
      <c r="H40" s="820"/>
      <c r="I40" s="820"/>
      <c r="J40" s="820"/>
      <c r="K40" s="820"/>
      <c r="L40" s="820"/>
      <c r="M40" s="450" t="s">
        <v>176</v>
      </c>
      <c r="N40" s="377" t="s">
        <v>982</v>
      </c>
      <c r="O40" s="377"/>
      <c r="P40" s="377"/>
      <c r="Q40" s="387"/>
      <c r="R40" s="387"/>
      <c r="S40" s="387"/>
      <c r="T40" s="387"/>
      <c r="U40" s="387"/>
      <c r="V40" s="387"/>
      <c r="W40" s="387"/>
      <c r="X40" s="387"/>
      <c r="Y40" s="380"/>
      <c r="Z40" s="377"/>
      <c r="AA40" s="387"/>
      <c r="AB40" s="417"/>
      <c r="AC40" s="417"/>
      <c r="AD40" s="417"/>
      <c r="AE40" s="417"/>
      <c r="AF40" s="417"/>
      <c r="AG40" s="387"/>
      <c r="AH40" s="418"/>
    </row>
    <row r="41" spans="2:34" s="96" customFormat="1" ht="9" customHeight="1" x14ac:dyDescent="0.4">
      <c r="B41" s="114"/>
      <c r="C41" s="405"/>
      <c r="D41" s="405"/>
      <c r="E41" s="405"/>
      <c r="F41" s="405"/>
      <c r="G41" s="405"/>
      <c r="H41" s="405"/>
      <c r="I41" s="405"/>
      <c r="J41" s="405"/>
      <c r="K41" s="405"/>
      <c r="L41" s="405"/>
      <c r="M41" s="85"/>
      <c r="Q41" s="86"/>
      <c r="R41" s="86"/>
      <c r="S41" s="86"/>
      <c r="T41" s="86"/>
      <c r="U41" s="86"/>
      <c r="V41" s="86"/>
      <c r="W41" s="86"/>
      <c r="X41" s="86"/>
      <c r="Y41" s="85"/>
      <c r="AA41" s="86"/>
      <c r="AB41" s="86"/>
      <c r="AC41" s="86"/>
      <c r="AD41" s="86"/>
      <c r="AE41" s="86"/>
      <c r="AF41" s="86"/>
      <c r="AG41" s="86"/>
      <c r="AH41" s="384"/>
    </row>
    <row r="42" spans="2:34" s="96" customFormat="1" ht="20.100000000000001" customHeight="1" x14ac:dyDescent="0.4">
      <c r="B42" s="408"/>
      <c r="C42" s="901" t="s">
        <v>989</v>
      </c>
      <c r="D42" s="901"/>
      <c r="E42" s="901"/>
      <c r="F42" s="901"/>
      <c r="G42" s="901"/>
      <c r="H42" s="901"/>
      <c r="I42" s="901"/>
      <c r="J42" s="901"/>
      <c r="K42" s="919"/>
      <c r="L42" s="920"/>
      <c r="M42" s="920"/>
      <c r="N42" s="920"/>
      <c r="O42" s="920"/>
      <c r="P42" s="920"/>
      <c r="Q42" s="920"/>
      <c r="R42" s="419" t="s">
        <v>129</v>
      </c>
      <c r="S42" s="920"/>
      <c r="T42" s="920"/>
      <c r="U42" s="920"/>
      <c r="V42" s="920"/>
      <c r="W42" s="920"/>
      <c r="X42" s="920"/>
      <c r="Y42" s="920"/>
      <c r="Z42" s="419" t="s">
        <v>986</v>
      </c>
      <c r="AA42" s="920"/>
      <c r="AB42" s="920"/>
      <c r="AC42" s="920"/>
      <c r="AD42" s="920"/>
      <c r="AE42" s="920"/>
      <c r="AF42" s="920"/>
      <c r="AG42" s="420" t="s">
        <v>689</v>
      </c>
      <c r="AH42" s="421"/>
    </row>
    <row r="43" spans="2:34" s="96" customFormat="1" ht="10.5" customHeight="1" x14ac:dyDescent="0.4">
      <c r="B43" s="422"/>
      <c r="C43" s="403"/>
      <c r="D43" s="403"/>
      <c r="E43" s="403"/>
      <c r="F43" s="403"/>
      <c r="G43" s="403"/>
      <c r="H43" s="403"/>
      <c r="I43" s="403"/>
      <c r="J43" s="403"/>
      <c r="K43" s="423"/>
      <c r="L43" s="423"/>
      <c r="M43" s="423"/>
      <c r="N43" s="423"/>
      <c r="O43" s="423"/>
      <c r="P43" s="423"/>
      <c r="Q43" s="423"/>
      <c r="R43" s="423"/>
      <c r="S43" s="423"/>
      <c r="T43" s="423"/>
      <c r="U43" s="423"/>
      <c r="V43" s="423"/>
      <c r="W43" s="423"/>
      <c r="X43" s="423"/>
      <c r="Y43" s="423"/>
      <c r="Z43" s="423"/>
      <c r="AA43" s="423"/>
      <c r="AB43" s="423"/>
      <c r="AC43" s="423"/>
      <c r="AD43" s="423"/>
      <c r="AE43" s="423"/>
      <c r="AF43" s="423"/>
      <c r="AG43" s="423"/>
      <c r="AH43" s="424"/>
    </row>
    <row r="44" spans="2:34" s="96" customFormat="1" ht="6" customHeight="1" x14ac:dyDescent="0.4">
      <c r="B44" s="405"/>
      <c r="C44" s="405"/>
      <c r="D44" s="405"/>
      <c r="E44" s="405"/>
      <c r="F44" s="405"/>
      <c r="X44" s="394"/>
      <c r="Y44" s="394"/>
    </row>
    <row r="45" spans="2:34" s="96" customFormat="1" x14ac:dyDescent="0.4">
      <c r="B45" s="921" t="s">
        <v>990</v>
      </c>
      <c r="C45" s="921"/>
      <c r="D45" s="406" t="s">
        <v>991</v>
      </c>
      <c r="E45" s="425"/>
      <c r="F45" s="425"/>
      <c r="G45" s="425"/>
      <c r="H45" s="425"/>
      <c r="I45" s="425"/>
      <c r="J45" s="425"/>
      <c r="K45" s="425"/>
      <c r="L45" s="425"/>
      <c r="M45" s="425"/>
      <c r="N45" s="425"/>
      <c r="O45" s="425"/>
      <c r="P45" s="425"/>
      <c r="Q45" s="425"/>
      <c r="R45" s="425"/>
      <c r="S45" s="425"/>
      <c r="T45" s="425"/>
      <c r="U45" s="425"/>
      <c r="V45" s="425"/>
      <c r="W45" s="425"/>
      <c r="X45" s="425"/>
      <c r="Y45" s="425"/>
      <c r="Z45" s="425"/>
      <c r="AA45" s="425"/>
      <c r="AB45" s="425"/>
      <c r="AC45" s="425"/>
      <c r="AD45" s="425"/>
      <c r="AE45" s="425"/>
      <c r="AF45" s="425"/>
      <c r="AG45" s="425"/>
      <c r="AH45" s="425"/>
    </row>
    <row r="46" spans="2:34" s="96" customFormat="1" ht="13.5" customHeight="1" x14ac:dyDescent="0.4">
      <c r="B46" s="921" t="s">
        <v>992</v>
      </c>
      <c r="C46" s="921"/>
      <c r="D46" s="922" t="s">
        <v>993</v>
      </c>
      <c r="E46" s="922"/>
      <c r="F46" s="922"/>
      <c r="G46" s="922"/>
      <c r="H46" s="922"/>
      <c r="I46" s="922"/>
      <c r="J46" s="922"/>
      <c r="K46" s="922"/>
      <c r="L46" s="922"/>
      <c r="M46" s="922"/>
      <c r="N46" s="922"/>
      <c r="O46" s="922"/>
      <c r="P46" s="922"/>
      <c r="Q46" s="922"/>
      <c r="R46" s="922"/>
      <c r="S46" s="922"/>
      <c r="T46" s="922"/>
      <c r="U46" s="922"/>
      <c r="V46" s="922"/>
      <c r="W46" s="922"/>
      <c r="X46" s="922"/>
      <c r="Y46" s="922"/>
      <c r="Z46" s="922"/>
      <c r="AA46" s="922"/>
      <c r="AB46" s="922"/>
      <c r="AC46" s="922"/>
      <c r="AD46" s="922"/>
      <c r="AE46" s="922"/>
      <c r="AF46" s="922"/>
      <c r="AG46" s="922"/>
      <c r="AH46" s="922"/>
    </row>
    <row r="47" spans="2:34" s="96" customFormat="1" ht="13.5" customHeight="1" x14ac:dyDescent="0.4">
      <c r="B47" s="426"/>
      <c r="C47" s="426"/>
      <c r="D47" s="922"/>
      <c r="E47" s="922"/>
      <c r="F47" s="922"/>
      <c r="G47" s="922"/>
      <c r="H47" s="922"/>
      <c r="I47" s="922"/>
      <c r="J47" s="922"/>
      <c r="K47" s="922"/>
      <c r="L47" s="922"/>
      <c r="M47" s="922"/>
      <c r="N47" s="922"/>
      <c r="O47" s="922"/>
      <c r="P47" s="922"/>
      <c r="Q47" s="922"/>
      <c r="R47" s="922"/>
      <c r="S47" s="922"/>
      <c r="T47" s="922"/>
      <c r="U47" s="922"/>
      <c r="V47" s="922"/>
      <c r="W47" s="922"/>
      <c r="X47" s="922"/>
      <c r="Y47" s="922"/>
      <c r="Z47" s="922"/>
      <c r="AA47" s="922"/>
      <c r="AB47" s="922"/>
      <c r="AC47" s="922"/>
      <c r="AD47" s="922"/>
      <c r="AE47" s="922"/>
      <c r="AF47" s="922"/>
      <c r="AG47" s="922"/>
      <c r="AH47" s="922"/>
    </row>
    <row r="48" spans="2:34" s="96" customFormat="1" x14ac:dyDescent="0.4">
      <c r="B48" s="921" t="s">
        <v>994</v>
      </c>
      <c r="C48" s="921"/>
      <c r="D48" s="427" t="s">
        <v>995</v>
      </c>
      <c r="E48" s="154"/>
      <c r="F48" s="154"/>
      <c r="G48" s="154"/>
      <c r="H48" s="154"/>
      <c r="I48" s="154"/>
      <c r="J48" s="154"/>
      <c r="K48" s="154"/>
      <c r="L48" s="154"/>
      <c r="M48" s="154"/>
      <c r="N48" s="154"/>
      <c r="O48" s="154"/>
      <c r="P48" s="154"/>
      <c r="Q48" s="154"/>
      <c r="R48" s="154"/>
      <c r="S48" s="154"/>
      <c r="T48" s="154"/>
      <c r="U48" s="154"/>
      <c r="V48" s="154"/>
      <c r="W48" s="154"/>
      <c r="X48" s="154"/>
      <c r="Y48" s="154"/>
      <c r="Z48" s="154"/>
      <c r="AA48" s="154"/>
      <c r="AB48" s="154"/>
      <c r="AC48" s="154"/>
      <c r="AD48" s="154"/>
      <c r="AE48" s="154"/>
      <c r="AF48" s="154"/>
      <c r="AG48" s="154"/>
      <c r="AH48" s="154"/>
    </row>
    <row r="49" spans="1:37" ht="13.5" customHeight="1" x14ac:dyDescent="0.15">
      <c r="B49" s="921" t="s">
        <v>996</v>
      </c>
      <c r="C49" s="921"/>
      <c r="D49" s="922" t="s">
        <v>997</v>
      </c>
      <c r="E49" s="922"/>
      <c r="F49" s="922"/>
      <c r="G49" s="922"/>
      <c r="H49" s="922"/>
      <c r="I49" s="922"/>
      <c r="J49" s="922"/>
      <c r="K49" s="922"/>
      <c r="L49" s="922"/>
      <c r="M49" s="922"/>
      <c r="N49" s="922"/>
      <c r="O49" s="922"/>
      <c r="P49" s="922"/>
      <c r="Q49" s="922"/>
      <c r="R49" s="922"/>
      <c r="S49" s="922"/>
      <c r="T49" s="922"/>
      <c r="U49" s="922"/>
      <c r="V49" s="922"/>
      <c r="W49" s="922"/>
      <c r="X49" s="922"/>
      <c r="Y49" s="922"/>
      <c r="Z49" s="922"/>
      <c r="AA49" s="922"/>
      <c r="AB49" s="922"/>
      <c r="AC49" s="922"/>
      <c r="AD49" s="922"/>
      <c r="AE49" s="922"/>
      <c r="AF49" s="922"/>
      <c r="AG49" s="922"/>
      <c r="AH49" s="922"/>
    </row>
    <row r="50" spans="1:37" s="407" customFormat="1" ht="25.15" customHeight="1" x14ac:dyDescent="0.15">
      <c r="B50" s="85"/>
      <c r="C50" s="86"/>
      <c r="D50" s="922"/>
      <c r="E50" s="922"/>
      <c r="F50" s="922"/>
      <c r="G50" s="922"/>
      <c r="H50" s="922"/>
      <c r="I50" s="922"/>
      <c r="J50" s="922"/>
      <c r="K50" s="922"/>
      <c r="L50" s="922"/>
      <c r="M50" s="922"/>
      <c r="N50" s="922"/>
      <c r="O50" s="922"/>
      <c r="P50" s="922"/>
      <c r="Q50" s="922"/>
      <c r="R50" s="922"/>
      <c r="S50" s="922"/>
      <c r="T50" s="922"/>
      <c r="U50" s="922"/>
      <c r="V50" s="922"/>
      <c r="W50" s="922"/>
      <c r="X50" s="922"/>
      <c r="Y50" s="922"/>
      <c r="Z50" s="922"/>
      <c r="AA50" s="922"/>
      <c r="AB50" s="922"/>
      <c r="AC50" s="922"/>
      <c r="AD50" s="922"/>
      <c r="AE50" s="922"/>
      <c r="AF50" s="922"/>
      <c r="AG50" s="922"/>
      <c r="AH50" s="922"/>
    </row>
    <row r="51" spans="1:37" s="407" customFormat="1" ht="13.5" customHeight="1" x14ac:dyDescent="0.15">
      <c r="A51" s="82"/>
      <c r="B51" s="428" t="s">
        <v>998</v>
      </c>
      <c r="C51" s="428"/>
      <c r="D51" s="918" t="s">
        <v>999</v>
      </c>
      <c r="E51" s="918"/>
      <c r="F51" s="918"/>
      <c r="G51" s="918"/>
      <c r="H51" s="918"/>
      <c r="I51" s="918"/>
      <c r="J51" s="918"/>
      <c r="K51" s="918"/>
      <c r="L51" s="918"/>
      <c r="M51" s="918"/>
      <c r="N51" s="918"/>
      <c r="O51" s="918"/>
      <c r="P51" s="918"/>
      <c r="Q51" s="918"/>
      <c r="R51" s="918"/>
      <c r="S51" s="918"/>
      <c r="T51" s="918"/>
      <c r="U51" s="918"/>
      <c r="V51" s="918"/>
      <c r="W51" s="918"/>
      <c r="X51" s="918"/>
      <c r="Y51" s="918"/>
      <c r="Z51" s="918"/>
      <c r="AA51" s="918"/>
      <c r="AB51" s="918"/>
      <c r="AC51" s="918"/>
      <c r="AD51" s="918"/>
      <c r="AE51" s="918"/>
      <c r="AF51" s="918"/>
      <c r="AG51" s="918"/>
      <c r="AH51" s="918"/>
      <c r="AI51" s="82"/>
      <c r="AJ51" s="82"/>
      <c r="AK51" s="82"/>
    </row>
    <row r="52" spans="1:37" s="407" customFormat="1" x14ac:dyDescent="0.1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row>
    <row r="53" spans="1:37" s="407" customFormat="1" x14ac:dyDescent="0.15">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row>
    <row r="54" spans="1:37" s="407" customFormat="1" x14ac:dyDescent="0.15">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row>
  </sheetData>
  <mergeCells count="41">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G7:AH7"/>
    <mergeCell ref="B9:F12"/>
    <mergeCell ref="B13:F14"/>
    <mergeCell ref="C18:Z18"/>
    <mergeCell ref="AA18:AG18"/>
    <mergeCell ref="C19:Z19"/>
  </mergeCells>
  <phoneticPr fontId="2"/>
  <pageMargins left="0.7" right="0.7" top="0.75" bottom="0.75" header="0.3" footer="0.3"/>
  <pageSetup paperSize="9" scale="8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xm:f>
          </x14:formula1>
          <xm:sqref>G8:G17 JC8:JC17 SY8:SY17 ACU8:ACU17 AMQ8:AMQ17 AWM8:AWM17 BGI8:BGI17 BQE8:BQE17 CAA8:CAA17 CJW8:CJW17 CTS8:CTS17 DDO8:DDO17 DNK8:DNK17 DXG8:DXG17 EHC8:EHC17 EQY8:EQY17 FAU8:FAU17 FKQ8:FKQ17 FUM8:FUM17 GEI8:GEI17 GOE8:GOE17 GYA8:GYA17 HHW8:HHW17 HRS8:HRS17 IBO8:IBO17 ILK8:ILK17 IVG8:IVG17 JFC8:JFC17 JOY8:JOY17 JYU8:JYU17 KIQ8:KIQ17 KSM8:KSM17 LCI8:LCI17 LME8:LME17 LWA8:LWA17 MFW8:MFW17 MPS8:MPS17 MZO8:MZO17 NJK8:NJK17 NTG8:NTG17 ODC8:ODC17 OMY8:OMY17 OWU8:OWU17 PGQ8:PGQ17 PQM8:PQM17 QAI8:QAI17 QKE8:QKE17 QUA8:QUA17 RDW8:RDW17 RNS8:RNS17 RXO8:RXO17 SHK8:SHK17 SRG8:SRG17 TBC8:TBC17 TKY8:TKY17 TUU8:TUU17 UEQ8:UEQ17 UOM8:UOM17 UYI8:UYI17 VIE8:VIE17 VSA8:VSA17 WBW8:WBW17 WLS8:WLS17 WVO8:WVO17 G65542:G65551 JC65542:JC65551 SY65542:SY65551 ACU65542:ACU65551 AMQ65542:AMQ65551 AWM65542:AWM65551 BGI65542:BGI65551 BQE65542:BQE65551 CAA65542:CAA65551 CJW65542:CJW65551 CTS65542:CTS65551 DDO65542:DDO65551 DNK65542:DNK65551 DXG65542:DXG65551 EHC65542:EHC65551 EQY65542:EQY65551 FAU65542:FAU65551 FKQ65542:FKQ65551 FUM65542:FUM65551 GEI65542:GEI65551 GOE65542:GOE65551 GYA65542:GYA65551 HHW65542:HHW65551 HRS65542:HRS65551 IBO65542:IBO65551 ILK65542:ILK65551 IVG65542:IVG65551 JFC65542:JFC65551 JOY65542:JOY65551 JYU65542:JYU65551 KIQ65542:KIQ65551 KSM65542:KSM65551 LCI65542:LCI65551 LME65542:LME65551 LWA65542:LWA65551 MFW65542:MFW65551 MPS65542:MPS65551 MZO65542:MZO65551 NJK65542:NJK65551 NTG65542:NTG65551 ODC65542:ODC65551 OMY65542:OMY65551 OWU65542:OWU65551 PGQ65542:PGQ65551 PQM65542:PQM65551 QAI65542:QAI65551 QKE65542:QKE65551 QUA65542:QUA65551 RDW65542:RDW65551 RNS65542:RNS65551 RXO65542:RXO65551 SHK65542:SHK65551 SRG65542:SRG65551 TBC65542:TBC65551 TKY65542:TKY65551 TUU65542:TUU65551 UEQ65542:UEQ65551 UOM65542:UOM65551 UYI65542:UYI65551 VIE65542:VIE65551 VSA65542:VSA65551 WBW65542:WBW65551 WLS65542:WLS65551 WVO65542:WVO65551 G131078:G131087 JC131078:JC131087 SY131078:SY131087 ACU131078:ACU131087 AMQ131078:AMQ131087 AWM131078:AWM131087 BGI131078:BGI131087 BQE131078:BQE131087 CAA131078:CAA131087 CJW131078:CJW131087 CTS131078:CTS131087 DDO131078:DDO131087 DNK131078:DNK131087 DXG131078:DXG131087 EHC131078:EHC131087 EQY131078:EQY131087 FAU131078:FAU131087 FKQ131078:FKQ131087 FUM131078:FUM131087 GEI131078:GEI131087 GOE131078:GOE131087 GYA131078:GYA131087 HHW131078:HHW131087 HRS131078:HRS131087 IBO131078:IBO131087 ILK131078:ILK131087 IVG131078:IVG131087 JFC131078:JFC131087 JOY131078:JOY131087 JYU131078:JYU131087 KIQ131078:KIQ131087 KSM131078:KSM131087 LCI131078:LCI131087 LME131078:LME131087 LWA131078:LWA131087 MFW131078:MFW131087 MPS131078:MPS131087 MZO131078:MZO131087 NJK131078:NJK131087 NTG131078:NTG131087 ODC131078:ODC131087 OMY131078:OMY131087 OWU131078:OWU131087 PGQ131078:PGQ131087 PQM131078:PQM131087 QAI131078:QAI131087 QKE131078:QKE131087 QUA131078:QUA131087 RDW131078:RDW131087 RNS131078:RNS131087 RXO131078:RXO131087 SHK131078:SHK131087 SRG131078:SRG131087 TBC131078:TBC131087 TKY131078:TKY131087 TUU131078:TUU131087 UEQ131078:UEQ131087 UOM131078:UOM131087 UYI131078:UYI131087 VIE131078:VIE131087 VSA131078:VSA131087 WBW131078:WBW131087 WLS131078:WLS131087 WVO131078:WVO131087 G196614:G196623 JC196614:JC196623 SY196614:SY196623 ACU196614:ACU196623 AMQ196614:AMQ196623 AWM196614:AWM196623 BGI196614:BGI196623 BQE196614:BQE196623 CAA196614:CAA196623 CJW196614:CJW196623 CTS196614:CTS196623 DDO196614:DDO196623 DNK196614:DNK196623 DXG196614:DXG196623 EHC196614:EHC196623 EQY196614:EQY196623 FAU196614:FAU196623 FKQ196614:FKQ196623 FUM196614:FUM196623 GEI196614:GEI196623 GOE196614:GOE196623 GYA196614:GYA196623 HHW196614:HHW196623 HRS196614:HRS196623 IBO196614:IBO196623 ILK196614:ILK196623 IVG196614:IVG196623 JFC196614:JFC196623 JOY196614:JOY196623 JYU196614:JYU196623 KIQ196614:KIQ196623 KSM196614:KSM196623 LCI196614:LCI196623 LME196614:LME196623 LWA196614:LWA196623 MFW196614:MFW196623 MPS196614:MPS196623 MZO196614:MZO196623 NJK196614:NJK196623 NTG196614:NTG196623 ODC196614:ODC196623 OMY196614:OMY196623 OWU196614:OWU196623 PGQ196614:PGQ196623 PQM196614:PQM196623 QAI196614:QAI196623 QKE196614:QKE196623 QUA196614:QUA196623 RDW196614:RDW196623 RNS196614:RNS196623 RXO196614:RXO196623 SHK196614:SHK196623 SRG196614:SRG196623 TBC196614:TBC196623 TKY196614:TKY196623 TUU196614:TUU196623 UEQ196614:UEQ196623 UOM196614:UOM196623 UYI196614:UYI196623 VIE196614:VIE196623 VSA196614:VSA196623 WBW196614:WBW196623 WLS196614:WLS196623 WVO196614:WVO196623 G262150:G262159 JC262150:JC262159 SY262150:SY262159 ACU262150:ACU262159 AMQ262150:AMQ262159 AWM262150:AWM262159 BGI262150:BGI262159 BQE262150:BQE262159 CAA262150:CAA262159 CJW262150:CJW262159 CTS262150:CTS262159 DDO262150:DDO262159 DNK262150:DNK262159 DXG262150:DXG262159 EHC262150:EHC262159 EQY262150:EQY262159 FAU262150:FAU262159 FKQ262150:FKQ262159 FUM262150:FUM262159 GEI262150:GEI262159 GOE262150:GOE262159 GYA262150:GYA262159 HHW262150:HHW262159 HRS262150:HRS262159 IBO262150:IBO262159 ILK262150:ILK262159 IVG262150:IVG262159 JFC262150:JFC262159 JOY262150:JOY262159 JYU262150:JYU262159 KIQ262150:KIQ262159 KSM262150:KSM262159 LCI262150:LCI262159 LME262150:LME262159 LWA262150:LWA262159 MFW262150:MFW262159 MPS262150:MPS262159 MZO262150:MZO262159 NJK262150:NJK262159 NTG262150:NTG262159 ODC262150:ODC262159 OMY262150:OMY262159 OWU262150:OWU262159 PGQ262150:PGQ262159 PQM262150:PQM262159 QAI262150:QAI262159 QKE262150:QKE262159 QUA262150:QUA262159 RDW262150:RDW262159 RNS262150:RNS262159 RXO262150:RXO262159 SHK262150:SHK262159 SRG262150:SRG262159 TBC262150:TBC262159 TKY262150:TKY262159 TUU262150:TUU262159 UEQ262150:UEQ262159 UOM262150:UOM262159 UYI262150:UYI262159 VIE262150:VIE262159 VSA262150:VSA262159 WBW262150:WBW262159 WLS262150:WLS262159 WVO262150:WVO262159 G327686:G327695 JC327686:JC327695 SY327686:SY327695 ACU327686:ACU327695 AMQ327686:AMQ327695 AWM327686:AWM327695 BGI327686:BGI327695 BQE327686:BQE327695 CAA327686:CAA327695 CJW327686:CJW327695 CTS327686:CTS327695 DDO327686:DDO327695 DNK327686:DNK327695 DXG327686:DXG327695 EHC327686:EHC327695 EQY327686:EQY327695 FAU327686:FAU327695 FKQ327686:FKQ327695 FUM327686:FUM327695 GEI327686:GEI327695 GOE327686:GOE327695 GYA327686:GYA327695 HHW327686:HHW327695 HRS327686:HRS327695 IBO327686:IBO327695 ILK327686:ILK327695 IVG327686:IVG327695 JFC327686:JFC327695 JOY327686:JOY327695 JYU327686:JYU327695 KIQ327686:KIQ327695 KSM327686:KSM327695 LCI327686:LCI327695 LME327686:LME327695 LWA327686:LWA327695 MFW327686:MFW327695 MPS327686:MPS327695 MZO327686:MZO327695 NJK327686:NJK327695 NTG327686:NTG327695 ODC327686:ODC327695 OMY327686:OMY327695 OWU327686:OWU327695 PGQ327686:PGQ327695 PQM327686:PQM327695 QAI327686:QAI327695 QKE327686:QKE327695 QUA327686:QUA327695 RDW327686:RDW327695 RNS327686:RNS327695 RXO327686:RXO327695 SHK327686:SHK327695 SRG327686:SRG327695 TBC327686:TBC327695 TKY327686:TKY327695 TUU327686:TUU327695 UEQ327686:UEQ327695 UOM327686:UOM327695 UYI327686:UYI327695 VIE327686:VIE327695 VSA327686:VSA327695 WBW327686:WBW327695 WLS327686:WLS327695 WVO327686:WVO327695 G393222:G393231 JC393222:JC393231 SY393222:SY393231 ACU393222:ACU393231 AMQ393222:AMQ393231 AWM393222:AWM393231 BGI393222:BGI393231 BQE393222:BQE393231 CAA393222:CAA393231 CJW393222:CJW393231 CTS393222:CTS393231 DDO393222:DDO393231 DNK393222:DNK393231 DXG393222:DXG393231 EHC393222:EHC393231 EQY393222:EQY393231 FAU393222:FAU393231 FKQ393222:FKQ393231 FUM393222:FUM393231 GEI393222:GEI393231 GOE393222:GOE393231 GYA393222:GYA393231 HHW393222:HHW393231 HRS393222:HRS393231 IBO393222:IBO393231 ILK393222:ILK393231 IVG393222:IVG393231 JFC393222:JFC393231 JOY393222:JOY393231 JYU393222:JYU393231 KIQ393222:KIQ393231 KSM393222:KSM393231 LCI393222:LCI393231 LME393222:LME393231 LWA393222:LWA393231 MFW393222:MFW393231 MPS393222:MPS393231 MZO393222:MZO393231 NJK393222:NJK393231 NTG393222:NTG393231 ODC393222:ODC393231 OMY393222:OMY393231 OWU393222:OWU393231 PGQ393222:PGQ393231 PQM393222:PQM393231 QAI393222:QAI393231 QKE393222:QKE393231 QUA393222:QUA393231 RDW393222:RDW393231 RNS393222:RNS393231 RXO393222:RXO393231 SHK393222:SHK393231 SRG393222:SRG393231 TBC393222:TBC393231 TKY393222:TKY393231 TUU393222:TUU393231 UEQ393222:UEQ393231 UOM393222:UOM393231 UYI393222:UYI393231 VIE393222:VIE393231 VSA393222:VSA393231 WBW393222:WBW393231 WLS393222:WLS393231 WVO393222:WVO393231 G458758:G458767 JC458758:JC458767 SY458758:SY458767 ACU458758:ACU458767 AMQ458758:AMQ458767 AWM458758:AWM458767 BGI458758:BGI458767 BQE458758:BQE458767 CAA458758:CAA458767 CJW458758:CJW458767 CTS458758:CTS458767 DDO458758:DDO458767 DNK458758:DNK458767 DXG458758:DXG458767 EHC458758:EHC458767 EQY458758:EQY458767 FAU458758:FAU458767 FKQ458758:FKQ458767 FUM458758:FUM458767 GEI458758:GEI458767 GOE458758:GOE458767 GYA458758:GYA458767 HHW458758:HHW458767 HRS458758:HRS458767 IBO458758:IBO458767 ILK458758:ILK458767 IVG458758:IVG458767 JFC458758:JFC458767 JOY458758:JOY458767 JYU458758:JYU458767 KIQ458758:KIQ458767 KSM458758:KSM458767 LCI458758:LCI458767 LME458758:LME458767 LWA458758:LWA458767 MFW458758:MFW458767 MPS458758:MPS458767 MZO458758:MZO458767 NJK458758:NJK458767 NTG458758:NTG458767 ODC458758:ODC458767 OMY458758:OMY458767 OWU458758:OWU458767 PGQ458758:PGQ458767 PQM458758:PQM458767 QAI458758:QAI458767 QKE458758:QKE458767 QUA458758:QUA458767 RDW458758:RDW458767 RNS458758:RNS458767 RXO458758:RXO458767 SHK458758:SHK458767 SRG458758:SRG458767 TBC458758:TBC458767 TKY458758:TKY458767 TUU458758:TUU458767 UEQ458758:UEQ458767 UOM458758:UOM458767 UYI458758:UYI458767 VIE458758:VIE458767 VSA458758:VSA458767 WBW458758:WBW458767 WLS458758:WLS458767 WVO458758:WVO458767 G524294:G524303 JC524294:JC524303 SY524294:SY524303 ACU524294:ACU524303 AMQ524294:AMQ524303 AWM524294:AWM524303 BGI524294:BGI524303 BQE524294:BQE524303 CAA524294:CAA524303 CJW524294:CJW524303 CTS524294:CTS524303 DDO524294:DDO524303 DNK524294:DNK524303 DXG524294:DXG524303 EHC524294:EHC524303 EQY524294:EQY524303 FAU524294:FAU524303 FKQ524294:FKQ524303 FUM524294:FUM524303 GEI524294:GEI524303 GOE524294:GOE524303 GYA524294:GYA524303 HHW524294:HHW524303 HRS524294:HRS524303 IBO524294:IBO524303 ILK524294:ILK524303 IVG524294:IVG524303 JFC524294:JFC524303 JOY524294:JOY524303 JYU524294:JYU524303 KIQ524294:KIQ524303 KSM524294:KSM524303 LCI524294:LCI524303 LME524294:LME524303 LWA524294:LWA524303 MFW524294:MFW524303 MPS524294:MPS524303 MZO524294:MZO524303 NJK524294:NJK524303 NTG524294:NTG524303 ODC524294:ODC524303 OMY524294:OMY524303 OWU524294:OWU524303 PGQ524294:PGQ524303 PQM524294:PQM524303 QAI524294:QAI524303 QKE524294:QKE524303 QUA524294:QUA524303 RDW524294:RDW524303 RNS524294:RNS524303 RXO524294:RXO524303 SHK524294:SHK524303 SRG524294:SRG524303 TBC524294:TBC524303 TKY524294:TKY524303 TUU524294:TUU524303 UEQ524294:UEQ524303 UOM524294:UOM524303 UYI524294:UYI524303 VIE524294:VIE524303 VSA524294:VSA524303 WBW524294:WBW524303 WLS524294:WLS524303 WVO524294:WVO524303 G589830:G589839 JC589830:JC589839 SY589830:SY589839 ACU589830:ACU589839 AMQ589830:AMQ589839 AWM589830:AWM589839 BGI589830:BGI589839 BQE589830:BQE589839 CAA589830:CAA589839 CJW589830:CJW589839 CTS589830:CTS589839 DDO589830:DDO589839 DNK589830:DNK589839 DXG589830:DXG589839 EHC589830:EHC589839 EQY589830:EQY589839 FAU589830:FAU589839 FKQ589830:FKQ589839 FUM589830:FUM589839 GEI589830:GEI589839 GOE589830:GOE589839 GYA589830:GYA589839 HHW589830:HHW589839 HRS589830:HRS589839 IBO589830:IBO589839 ILK589830:ILK589839 IVG589830:IVG589839 JFC589830:JFC589839 JOY589830:JOY589839 JYU589830:JYU589839 KIQ589830:KIQ589839 KSM589830:KSM589839 LCI589830:LCI589839 LME589830:LME589839 LWA589830:LWA589839 MFW589830:MFW589839 MPS589830:MPS589839 MZO589830:MZO589839 NJK589830:NJK589839 NTG589830:NTG589839 ODC589830:ODC589839 OMY589830:OMY589839 OWU589830:OWU589839 PGQ589830:PGQ589839 PQM589830:PQM589839 QAI589830:QAI589839 QKE589830:QKE589839 QUA589830:QUA589839 RDW589830:RDW589839 RNS589830:RNS589839 RXO589830:RXO589839 SHK589830:SHK589839 SRG589830:SRG589839 TBC589830:TBC589839 TKY589830:TKY589839 TUU589830:TUU589839 UEQ589830:UEQ589839 UOM589830:UOM589839 UYI589830:UYI589839 VIE589830:VIE589839 VSA589830:VSA589839 WBW589830:WBW589839 WLS589830:WLS589839 WVO589830:WVO589839 G655366:G655375 JC655366:JC655375 SY655366:SY655375 ACU655366:ACU655375 AMQ655366:AMQ655375 AWM655366:AWM655375 BGI655366:BGI655375 BQE655366:BQE655375 CAA655366:CAA655375 CJW655366:CJW655375 CTS655366:CTS655375 DDO655366:DDO655375 DNK655366:DNK655375 DXG655366:DXG655375 EHC655366:EHC655375 EQY655366:EQY655375 FAU655366:FAU655375 FKQ655366:FKQ655375 FUM655366:FUM655375 GEI655366:GEI655375 GOE655366:GOE655375 GYA655366:GYA655375 HHW655366:HHW655375 HRS655366:HRS655375 IBO655366:IBO655375 ILK655366:ILK655375 IVG655366:IVG655375 JFC655366:JFC655375 JOY655366:JOY655375 JYU655366:JYU655375 KIQ655366:KIQ655375 KSM655366:KSM655375 LCI655366:LCI655375 LME655366:LME655375 LWA655366:LWA655375 MFW655366:MFW655375 MPS655366:MPS655375 MZO655366:MZO655375 NJK655366:NJK655375 NTG655366:NTG655375 ODC655366:ODC655375 OMY655366:OMY655375 OWU655366:OWU655375 PGQ655366:PGQ655375 PQM655366:PQM655375 QAI655366:QAI655375 QKE655366:QKE655375 QUA655366:QUA655375 RDW655366:RDW655375 RNS655366:RNS655375 RXO655366:RXO655375 SHK655366:SHK655375 SRG655366:SRG655375 TBC655366:TBC655375 TKY655366:TKY655375 TUU655366:TUU655375 UEQ655366:UEQ655375 UOM655366:UOM655375 UYI655366:UYI655375 VIE655366:VIE655375 VSA655366:VSA655375 WBW655366:WBW655375 WLS655366:WLS655375 WVO655366:WVO655375 G720902:G720911 JC720902:JC720911 SY720902:SY720911 ACU720902:ACU720911 AMQ720902:AMQ720911 AWM720902:AWM720911 BGI720902:BGI720911 BQE720902:BQE720911 CAA720902:CAA720911 CJW720902:CJW720911 CTS720902:CTS720911 DDO720902:DDO720911 DNK720902:DNK720911 DXG720902:DXG720911 EHC720902:EHC720911 EQY720902:EQY720911 FAU720902:FAU720911 FKQ720902:FKQ720911 FUM720902:FUM720911 GEI720902:GEI720911 GOE720902:GOE720911 GYA720902:GYA720911 HHW720902:HHW720911 HRS720902:HRS720911 IBO720902:IBO720911 ILK720902:ILK720911 IVG720902:IVG720911 JFC720902:JFC720911 JOY720902:JOY720911 JYU720902:JYU720911 KIQ720902:KIQ720911 KSM720902:KSM720911 LCI720902:LCI720911 LME720902:LME720911 LWA720902:LWA720911 MFW720902:MFW720911 MPS720902:MPS720911 MZO720902:MZO720911 NJK720902:NJK720911 NTG720902:NTG720911 ODC720902:ODC720911 OMY720902:OMY720911 OWU720902:OWU720911 PGQ720902:PGQ720911 PQM720902:PQM720911 QAI720902:QAI720911 QKE720902:QKE720911 QUA720902:QUA720911 RDW720902:RDW720911 RNS720902:RNS720911 RXO720902:RXO720911 SHK720902:SHK720911 SRG720902:SRG720911 TBC720902:TBC720911 TKY720902:TKY720911 TUU720902:TUU720911 UEQ720902:UEQ720911 UOM720902:UOM720911 UYI720902:UYI720911 VIE720902:VIE720911 VSA720902:VSA720911 WBW720902:WBW720911 WLS720902:WLS720911 WVO720902:WVO720911 G786438:G786447 JC786438:JC786447 SY786438:SY786447 ACU786438:ACU786447 AMQ786438:AMQ786447 AWM786438:AWM786447 BGI786438:BGI786447 BQE786438:BQE786447 CAA786438:CAA786447 CJW786438:CJW786447 CTS786438:CTS786447 DDO786438:DDO786447 DNK786438:DNK786447 DXG786438:DXG786447 EHC786438:EHC786447 EQY786438:EQY786447 FAU786438:FAU786447 FKQ786438:FKQ786447 FUM786438:FUM786447 GEI786438:GEI786447 GOE786438:GOE786447 GYA786438:GYA786447 HHW786438:HHW786447 HRS786438:HRS786447 IBO786438:IBO786447 ILK786438:ILK786447 IVG786438:IVG786447 JFC786438:JFC786447 JOY786438:JOY786447 JYU786438:JYU786447 KIQ786438:KIQ786447 KSM786438:KSM786447 LCI786438:LCI786447 LME786438:LME786447 LWA786438:LWA786447 MFW786438:MFW786447 MPS786438:MPS786447 MZO786438:MZO786447 NJK786438:NJK786447 NTG786438:NTG786447 ODC786438:ODC786447 OMY786438:OMY786447 OWU786438:OWU786447 PGQ786438:PGQ786447 PQM786438:PQM786447 QAI786438:QAI786447 QKE786438:QKE786447 QUA786438:QUA786447 RDW786438:RDW786447 RNS786438:RNS786447 RXO786438:RXO786447 SHK786438:SHK786447 SRG786438:SRG786447 TBC786438:TBC786447 TKY786438:TKY786447 TUU786438:TUU786447 UEQ786438:UEQ786447 UOM786438:UOM786447 UYI786438:UYI786447 VIE786438:VIE786447 VSA786438:VSA786447 WBW786438:WBW786447 WLS786438:WLS786447 WVO786438:WVO786447 G851974:G851983 JC851974:JC851983 SY851974:SY851983 ACU851974:ACU851983 AMQ851974:AMQ851983 AWM851974:AWM851983 BGI851974:BGI851983 BQE851974:BQE851983 CAA851974:CAA851983 CJW851974:CJW851983 CTS851974:CTS851983 DDO851974:DDO851983 DNK851974:DNK851983 DXG851974:DXG851983 EHC851974:EHC851983 EQY851974:EQY851983 FAU851974:FAU851983 FKQ851974:FKQ851983 FUM851974:FUM851983 GEI851974:GEI851983 GOE851974:GOE851983 GYA851974:GYA851983 HHW851974:HHW851983 HRS851974:HRS851983 IBO851974:IBO851983 ILK851974:ILK851983 IVG851974:IVG851983 JFC851974:JFC851983 JOY851974:JOY851983 JYU851974:JYU851983 KIQ851974:KIQ851983 KSM851974:KSM851983 LCI851974:LCI851983 LME851974:LME851983 LWA851974:LWA851983 MFW851974:MFW851983 MPS851974:MPS851983 MZO851974:MZO851983 NJK851974:NJK851983 NTG851974:NTG851983 ODC851974:ODC851983 OMY851974:OMY851983 OWU851974:OWU851983 PGQ851974:PGQ851983 PQM851974:PQM851983 QAI851974:QAI851983 QKE851974:QKE851983 QUA851974:QUA851983 RDW851974:RDW851983 RNS851974:RNS851983 RXO851974:RXO851983 SHK851974:SHK851983 SRG851974:SRG851983 TBC851974:TBC851983 TKY851974:TKY851983 TUU851974:TUU851983 UEQ851974:UEQ851983 UOM851974:UOM851983 UYI851974:UYI851983 VIE851974:VIE851983 VSA851974:VSA851983 WBW851974:WBW851983 WLS851974:WLS851983 WVO851974:WVO851983 G917510:G917519 JC917510:JC917519 SY917510:SY917519 ACU917510:ACU917519 AMQ917510:AMQ917519 AWM917510:AWM917519 BGI917510:BGI917519 BQE917510:BQE917519 CAA917510:CAA917519 CJW917510:CJW917519 CTS917510:CTS917519 DDO917510:DDO917519 DNK917510:DNK917519 DXG917510:DXG917519 EHC917510:EHC917519 EQY917510:EQY917519 FAU917510:FAU917519 FKQ917510:FKQ917519 FUM917510:FUM917519 GEI917510:GEI917519 GOE917510:GOE917519 GYA917510:GYA917519 HHW917510:HHW917519 HRS917510:HRS917519 IBO917510:IBO917519 ILK917510:ILK917519 IVG917510:IVG917519 JFC917510:JFC917519 JOY917510:JOY917519 JYU917510:JYU917519 KIQ917510:KIQ917519 KSM917510:KSM917519 LCI917510:LCI917519 LME917510:LME917519 LWA917510:LWA917519 MFW917510:MFW917519 MPS917510:MPS917519 MZO917510:MZO917519 NJK917510:NJK917519 NTG917510:NTG917519 ODC917510:ODC917519 OMY917510:OMY917519 OWU917510:OWU917519 PGQ917510:PGQ917519 PQM917510:PQM917519 QAI917510:QAI917519 QKE917510:QKE917519 QUA917510:QUA917519 RDW917510:RDW917519 RNS917510:RNS917519 RXO917510:RXO917519 SHK917510:SHK917519 SRG917510:SRG917519 TBC917510:TBC917519 TKY917510:TKY917519 TUU917510:TUU917519 UEQ917510:UEQ917519 UOM917510:UOM917519 UYI917510:UYI917519 VIE917510:VIE917519 VSA917510:VSA917519 WBW917510:WBW917519 WLS917510:WLS917519 WVO917510:WVO917519 G983046:G983055 JC983046:JC983055 SY983046:SY983055 ACU983046:ACU983055 AMQ983046:AMQ983055 AWM983046:AWM983055 BGI983046:BGI983055 BQE983046:BQE983055 CAA983046:CAA983055 CJW983046:CJW983055 CTS983046:CTS983055 DDO983046:DDO983055 DNK983046:DNK983055 DXG983046:DXG983055 EHC983046:EHC983055 EQY983046:EQY983055 FAU983046:FAU983055 FKQ983046:FKQ983055 FUM983046:FUM983055 GEI983046:GEI983055 GOE983046:GOE983055 GYA983046:GYA983055 HHW983046:HHW983055 HRS983046:HRS983055 IBO983046:IBO983055 ILK983046:ILK983055 IVG983046:IVG983055 JFC983046:JFC983055 JOY983046:JOY983055 JYU983046:JYU983055 KIQ983046:KIQ983055 KSM983046:KSM983055 LCI983046:LCI983055 LME983046:LME983055 LWA983046:LWA983055 MFW983046:MFW983055 MPS983046:MPS983055 MZO983046:MZO983055 NJK983046:NJK983055 NTG983046:NTG983055 ODC983046:ODC983055 OMY983046:OMY983055 OWU983046:OWU983055 PGQ983046:PGQ983055 PQM983046:PQM983055 QAI983046:QAI983055 QKE983046:QKE983055 QUA983046:QUA983055 RDW983046:RDW983055 RNS983046:RNS983055 RXO983046:RXO983055 SHK983046:SHK983055 SRG983046:SRG983055 TBC983046:TBC983055 TKY983046:TKY983055 TUU983046:TUU983055 UEQ983046:UEQ983055 UOM983046:UOM983055 UYI983046:UYI983055 VIE983046:VIE983055 VSA983046:VSA983055 WBW983046:WBW983055 WLS983046:WLS983055 WVO983046:WVO983055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U13:W13 JQ13:JS13 TM13:TO13 ADI13:ADK13 ANE13:ANG13 AXA13:AXC13 BGW13:BGY13 BQS13:BQU13 CAO13:CAQ13 CKK13:CKM13 CUG13:CUI13 DEC13:DEE13 DNY13:DOA13 DXU13:DXW13 EHQ13:EHS13 ERM13:ERO13 FBI13:FBK13 FLE13:FLG13 FVA13:FVC13 GEW13:GEY13 GOS13:GOU13 GYO13:GYQ13 HIK13:HIM13 HSG13:HSI13 ICC13:ICE13 ILY13:IMA13 IVU13:IVW13 JFQ13:JFS13 JPM13:JPO13 JZI13:JZK13 KJE13:KJG13 KTA13:KTC13 LCW13:LCY13 LMS13:LMU13 LWO13:LWQ13 MGK13:MGM13 MQG13:MQI13 NAC13:NAE13 NJY13:NKA13 NTU13:NTW13 ODQ13:ODS13 ONM13:ONO13 OXI13:OXK13 PHE13:PHG13 PRA13:PRC13 QAW13:QAY13 QKS13:QKU13 QUO13:QUQ13 REK13:REM13 ROG13:ROI13 RYC13:RYE13 SHY13:SIA13 SRU13:SRW13 TBQ13:TBS13 TLM13:TLO13 TVI13:TVK13 UFE13:UFG13 UPA13:UPC13 UYW13:UYY13 VIS13:VIU13 VSO13:VSQ13 WCK13:WCM13 WMG13:WMI13 WWC13:WWE13 U65547:W65547 JQ65547:JS65547 TM65547:TO65547 ADI65547:ADK65547 ANE65547:ANG65547 AXA65547:AXC65547 BGW65547:BGY65547 BQS65547:BQU65547 CAO65547:CAQ65547 CKK65547:CKM65547 CUG65547:CUI65547 DEC65547:DEE65547 DNY65547:DOA65547 DXU65547:DXW65547 EHQ65547:EHS65547 ERM65547:ERO65547 FBI65547:FBK65547 FLE65547:FLG65547 FVA65547:FVC65547 GEW65547:GEY65547 GOS65547:GOU65547 GYO65547:GYQ65547 HIK65547:HIM65547 HSG65547:HSI65547 ICC65547:ICE65547 ILY65547:IMA65547 IVU65547:IVW65547 JFQ65547:JFS65547 JPM65547:JPO65547 JZI65547:JZK65547 KJE65547:KJG65547 KTA65547:KTC65547 LCW65547:LCY65547 LMS65547:LMU65547 LWO65547:LWQ65547 MGK65547:MGM65547 MQG65547:MQI65547 NAC65547:NAE65547 NJY65547:NKA65547 NTU65547:NTW65547 ODQ65547:ODS65547 ONM65547:ONO65547 OXI65547:OXK65547 PHE65547:PHG65547 PRA65547:PRC65547 QAW65547:QAY65547 QKS65547:QKU65547 QUO65547:QUQ65547 REK65547:REM65547 ROG65547:ROI65547 RYC65547:RYE65547 SHY65547:SIA65547 SRU65547:SRW65547 TBQ65547:TBS65547 TLM65547:TLO65547 TVI65547:TVK65547 UFE65547:UFG65547 UPA65547:UPC65547 UYW65547:UYY65547 VIS65547:VIU65547 VSO65547:VSQ65547 WCK65547:WCM65547 WMG65547:WMI65547 WWC65547:WWE65547 U131083:W131083 JQ131083:JS131083 TM131083:TO131083 ADI131083:ADK131083 ANE131083:ANG131083 AXA131083:AXC131083 BGW131083:BGY131083 BQS131083:BQU131083 CAO131083:CAQ131083 CKK131083:CKM131083 CUG131083:CUI131083 DEC131083:DEE131083 DNY131083:DOA131083 DXU131083:DXW131083 EHQ131083:EHS131083 ERM131083:ERO131083 FBI131083:FBK131083 FLE131083:FLG131083 FVA131083:FVC131083 GEW131083:GEY131083 GOS131083:GOU131083 GYO131083:GYQ131083 HIK131083:HIM131083 HSG131083:HSI131083 ICC131083:ICE131083 ILY131083:IMA131083 IVU131083:IVW131083 JFQ131083:JFS131083 JPM131083:JPO131083 JZI131083:JZK131083 KJE131083:KJG131083 KTA131083:KTC131083 LCW131083:LCY131083 LMS131083:LMU131083 LWO131083:LWQ131083 MGK131083:MGM131083 MQG131083:MQI131083 NAC131083:NAE131083 NJY131083:NKA131083 NTU131083:NTW131083 ODQ131083:ODS131083 ONM131083:ONO131083 OXI131083:OXK131083 PHE131083:PHG131083 PRA131083:PRC131083 QAW131083:QAY131083 QKS131083:QKU131083 QUO131083:QUQ131083 REK131083:REM131083 ROG131083:ROI131083 RYC131083:RYE131083 SHY131083:SIA131083 SRU131083:SRW131083 TBQ131083:TBS131083 TLM131083:TLO131083 TVI131083:TVK131083 UFE131083:UFG131083 UPA131083:UPC131083 UYW131083:UYY131083 VIS131083:VIU131083 VSO131083:VSQ131083 WCK131083:WCM131083 WMG131083:WMI131083 WWC131083:WWE131083 U196619:W196619 JQ196619:JS196619 TM196619:TO196619 ADI196619:ADK196619 ANE196619:ANG196619 AXA196619:AXC196619 BGW196619:BGY196619 BQS196619:BQU196619 CAO196619:CAQ196619 CKK196619:CKM196619 CUG196619:CUI196619 DEC196619:DEE196619 DNY196619:DOA196619 DXU196619:DXW196619 EHQ196619:EHS196619 ERM196619:ERO196619 FBI196619:FBK196619 FLE196619:FLG196619 FVA196619:FVC196619 GEW196619:GEY196619 GOS196619:GOU196619 GYO196619:GYQ196619 HIK196619:HIM196619 HSG196619:HSI196619 ICC196619:ICE196619 ILY196619:IMA196619 IVU196619:IVW196619 JFQ196619:JFS196619 JPM196619:JPO196619 JZI196619:JZK196619 KJE196619:KJG196619 KTA196619:KTC196619 LCW196619:LCY196619 LMS196619:LMU196619 LWO196619:LWQ196619 MGK196619:MGM196619 MQG196619:MQI196619 NAC196619:NAE196619 NJY196619:NKA196619 NTU196619:NTW196619 ODQ196619:ODS196619 ONM196619:ONO196619 OXI196619:OXK196619 PHE196619:PHG196619 PRA196619:PRC196619 QAW196619:QAY196619 QKS196619:QKU196619 QUO196619:QUQ196619 REK196619:REM196619 ROG196619:ROI196619 RYC196619:RYE196619 SHY196619:SIA196619 SRU196619:SRW196619 TBQ196619:TBS196619 TLM196619:TLO196619 TVI196619:TVK196619 UFE196619:UFG196619 UPA196619:UPC196619 UYW196619:UYY196619 VIS196619:VIU196619 VSO196619:VSQ196619 WCK196619:WCM196619 WMG196619:WMI196619 WWC196619:WWE196619 U262155:W262155 JQ262155:JS262155 TM262155:TO262155 ADI262155:ADK262155 ANE262155:ANG262155 AXA262155:AXC262155 BGW262155:BGY262155 BQS262155:BQU262155 CAO262155:CAQ262155 CKK262155:CKM262155 CUG262155:CUI262155 DEC262155:DEE262155 DNY262155:DOA262155 DXU262155:DXW262155 EHQ262155:EHS262155 ERM262155:ERO262155 FBI262155:FBK262155 FLE262155:FLG262155 FVA262155:FVC262155 GEW262155:GEY262155 GOS262155:GOU262155 GYO262155:GYQ262155 HIK262155:HIM262155 HSG262155:HSI262155 ICC262155:ICE262155 ILY262155:IMA262155 IVU262155:IVW262155 JFQ262155:JFS262155 JPM262155:JPO262155 JZI262155:JZK262155 KJE262155:KJG262155 KTA262155:KTC262155 LCW262155:LCY262155 LMS262155:LMU262155 LWO262155:LWQ262155 MGK262155:MGM262155 MQG262155:MQI262155 NAC262155:NAE262155 NJY262155:NKA262155 NTU262155:NTW262155 ODQ262155:ODS262155 ONM262155:ONO262155 OXI262155:OXK262155 PHE262155:PHG262155 PRA262155:PRC262155 QAW262155:QAY262155 QKS262155:QKU262155 QUO262155:QUQ262155 REK262155:REM262155 ROG262155:ROI262155 RYC262155:RYE262155 SHY262155:SIA262155 SRU262155:SRW262155 TBQ262155:TBS262155 TLM262155:TLO262155 TVI262155:TVK262155 UFE262155:UFG262155 UPA262155:UPC262155 UYW262155:UYY262155 VIS262155:VIU262155 VSO262155:VSQ262155 WCK262155:WCM262155 WMG262155:WMI262155 WWC262155:WWE262155 U327691:W327691 JQ327691:JS327691 TM327691:TO327691 ADI327691:ADK327691 ANE327691:ANG327691 AXA327691:AXC327691 BGW327691:BGY327691 BQS327691:BQU327691 CAO327691:CAQ327691 CKK327691:CKM327691 CUG327691:CUI327691 DEC327691:DEE327691 DNY327691:DOA327691 DXU327691:DXW327691 EHQ327691:EHS327691 ERM327691:ERO327691 FBI327691:FBK327691 FLE327691:FLG327691 FVA327691:FVC327691 GEW327691:GEY327691 GOS327691:GOU327691 GYO327691:GYQ327691 HIK327691:HIM327691 HSG327691:HSI327691 ICC327691:ICE327691 ILY327691:IMA327691 IVU327691:IVW327691 JFQ327691:JFS327691 JPM327691:JPO327691 JZI327691:JZK327691 KJE327691:KJG327691 KTA327691:KTC327691 LCW327691:LCY327691 LMS327691:LMU327691 LWO327691:LWQ327691 MGK327691:MGM327691 MQG327691:MQI327691 NAC327691:NAE327691 NJY327691:NKA327691 NTU327691:NTW327691 ODQ327691:ODS327691 ONM327691:ONO327691 OXI327691:OXK327691 PHE327691:PHG327691 PRA327691:PRC327691 QAW327691:QAY327691 QKS327691:QKU327691 QUO327691:QUQ327691 REK327691:REM327691 ROG327691:ROI327691 RYC327691:RYE327691 SHY327691:SIA327691 SRU327691:SRW327691 TBQ327691:TBS327691 TLM327691:TLO327691 TVI327691:TVK327691 UFE327691:UFG327691 UPA327691:UPC327691 UYW327691:UYY327691 VIS327691:VIU327691 VSO327691:VSQ327691 WCK327691:WCM327691 WMG327691:WMI327691 WWC327691:WWE327691 U393227:W393227 JQ393227:JS393227 TM393227:TO393227 ADI393227:ADK393227 ANE393227:ANG393227 AXA393227:AXC393227 BGW393227:BGY393227 BQS393227:BQU393227 CAO393227:CAQ393227 CKK393227:CKM393227 CUG393227:CUI393227 DEC393227:DEE393227 DNY393227:DOA393227 DXU393227:DXW393227 EHQ393227:EHS393227 ERM393227:ERO393227 FBI393227:FBK393227 FLE393227:FLG393227 FVA393227:FVC393227 GEW393227:GEY393227 GOS393227:GOU393227 GYO393227:GYQ393227 HIK393227:HIM393227 HSG393227:HSI393227 ICC393227:ICE393227 ILY393227:IMA393227 IVU393227:IVW393227 JFQ393227:JFS393227 JPM393227:JPO393227 JZI393227:JZK393227 KJE393227:KJG393227 KTA393227:KTC393227 LCW393227:LCY393227 LMS393227:LMU393227 LWO393227:LWQ393227 MGK393227:MGM393227 MQG393227:MQI393227 NAC393227:NAE393227 NJY393227:NKA393227 NTU393227:NTW393227 ODQ393227:ODS393227 ONM393227:ONO393227 OXI393227:OXK393227 PHE393227:PHG393227 PRA393227:PRC393227 QAW393227:QAY393227 QKS393227:QKU393227 QUO393227:QUQ393227 REK393227:REM393227 ROG393227:ROI393227 RYC393227:RYE393227 SHY393227:SIA393227 SRU393227:SRW393227 TBQ393227:TBS393227 TLM393227:TLO393227 TVI393227:TVK393227 UFE393227:UFG393227 UPA393227:UPC393227 UYW393227:UYY393227 VIS393227:VIU393227 VSO393227:VSQ393227 WCK393227:WCM393227 WMG393227:WMI393227 WWC393227:WWE393227 U458763:W458763 JQ458763:JS458763 TM458763:TO458763 ADI458763:ADK458763 ANE458763:ANG458763 AXA458763:AXC458763 BGW458763:BGY458763 BQS458763:BQU458763 CAO458763:CAQ458763 CKK458763:CKM458763 CUG458763:CUI458763 DEC458763:DEE458763 DNY458763:DOA458763 DXU458763:DXW458763 EHQ458763:EHS458763 ERM458763:ERO458763 FBI458763:FBK458763 FLE458763:FLG458763 FVA458763:FVC458763 GEW458763:GEY458763 GOS458763:GOU458763 GYO458763:GYQ458763 HIK458763:HIM458763 HSG458763:HSI458763 ICC458763:ICE458763 ILY458763:IMA458763 IVU458763:IVW458763 JFQ458763:JFS458763 JPM458763:JPO458763 JZI458763:JZK458763 KJE458763:KJG458763 KTA458763:KTC458763 LCW458763:LCY458763 LMS458763:LMU458763 LWO458763:LWQ458763 MGK458763:MGM458763 MQG458763:MQI458763 NAC458763:NAE458763 NJY458763:NKA458763 NTU458763:NTW458763 ODQ458763:ODS458763 ONM458763:ONO458763 OXI458763:OXK458763 PHE458763:PHG458763 PRA458763:PRC458763 QAW458763:QAY458763 QKS458763:QKU458763 QUO458763:QUQ458763 REK458763:REM458763 ROG458763:ROI458763 RYC458763:RYE458763 SHY458763:SIA458763 SRU458763:SRW458763 TBQ458763:TBS458763 TLM458763:TLO458763 TVI458763:TVK458763 UFE458763:UFG458763 UPA458763:UPC458763 UYW458763:UYY458763 VIS458763:VIU458763 VSO458763:VSQ458763 WCK458763:WCM458763 WMG458763:WMI458763 WWC458763:WWE458763 U524299:W524299 JQ524299:JS524299 TM524299:TO524299 ADI524299:ADK524299 ANE524299:ANG524299 AXA524299:AXC524299 BGW524299:BGY524299 BQS524299:BQU524299 CAO524299:CAQ524299 CKK524299:CKM524299 CUG524299:CUI524299 DEC524299:DEE524299 DNY524299:DOA524299 DXU524299:DXW524299 EHQ524299:EHS524299 ERM524299:ERO524299 FBI524299:FBK524299 FLE524299:FLG524299 FVA524299:FVC524299 GEW524299:GEY524299 GOS524299:GOU524299 GYO524299:GYQ524299 HIK524299:HIM524299 HSG524299:HSI524299 ICC524299:ICE524299 ILY524299:IMA524299 IVU524299:IVW524299 JFQ524299:JFS524299 JPM524299:JPO524299 JZI524299:JZK524299 KJE524299:KJG524299 KTA524299:KTC524299 LCW524299:LCY524299 LMS524299:LMU524299 LWO524299:LWQ524299 MGK524299:MGM524299 MQG524299:MQI524299 NAC524299:NAE524299 NJY524299:NKA524299 NTU524299:NTW524299 ODQ524299:ODS524299 ONM524299:ONO524299 OXI524299:OXK524299 PHE524299:PHG524299 PRA524299:PRC524299 QAW524299:QAY524299 QKS524299:QKU524299 QUO524299:QUQ524299 REK524299:REM524299 ROG524299:ROI524299 RYC524299:RYE524299 SHY524299:SIA524299 SRU524299:SRW524299 TBQ524299:TBS524299 TLM524299:TLO524299 TVI524299:TVK524299 UFE524299:UFG524299 UPA524299:UPC524299 UYW524299:UYY524299 VIS524299:VIU524299 VSO524299:VSQ524299 WCK524299:WCM524299 WMG524299:WMI524299 WWC524299:WWE524299 U589835:W589835 JQ589835:JS589835 TM589835:TO589835 ADI589835:ADK589835 ANE589835:ANG589835 AXA589835:AXC589835 BGW589835:BGY589835 BQS589835:BQU589835 CAO589835:CAQ589835 CKK589835:CKM589835 CUG589835:CUI589835 DEC589835:DEE589835 DNY589835:DOA589835 DXU589835:DXW589835 EHQ589835:EHS589835 ERM589835:ERO589835 FBI589835:FBK589835 FLE589835:FLG589835 FVA589835:FVC589835 GEW589835:GEY589835 GOS589835:GOU589835 GYO589835:GYQ589835 HIK589835:HIM589835 HSG589835:HSI589835 ICC589835:ICE589835 ILY589835:IMA589835 IVU589835:IVW589835 JFQ589835:JFS589835 JPM589835:JPO589835 JZI589835:JZK589835 KJE589835:KJG589835 KTA589835:KTC589835 LCW589835:LCY589835 LMS589835:LMU589835 LWO589835:LWQ589835 MGK589835:MGM589835 MQG589835:MQI589835 NAC589835:NAE589835 NJY589835:NKA589835 NTU589835:NTW589835 ODQ589835:ODS589835 ONM589835:ONO589835 OXI589835:OXK589835 PHE589835:PHG589835 PRA589835:PRC589835 QAW589835:QAY589835 QKS589835:QKU589835 QUO589835:QUQ589835 REK589835:REM589835 ROG589835:ROI589835 RYC589835:RYE589835 SHY589835:SIA589835 SRU589835:SRW589835 TBQ589835:TBS589835 TLM589835:TLO589835 TVI589835:TVK589835 UFE589835:UFG589835 UPA589835:UPC589835 UYW589835:UYY589835 VIS589835:VIU589835 VSO589835:VSQ589835 WCK589835:WCM589835 WMG589835:WMI589835 WWC589835:WWE589835 U655371:W655371 JQ655371:JS655371 TM655371:TO655371 ADI655371:ADK655371 ANE655371:ANG655371 AXA655371:AXC655371 BGW655371:BGY655371 BQS655371:BQU655371 CAO655371:CAQ655371 CKK655371:CKM655371 CUG655371:CUI655371 DEC655371:DEE655371 DNY655371:DOA655371 DXU655371:DXW655371 EHQ655371:EHS655371 ERM655371:ERO655371 FBI655371:FBK655371 FLE655371:FLG655371 FVA655371:FVC655371 GEW655371:GEY655371 GOS655371:GOU655371 GYO655371:GYQ655371 HIK655371:HIM655371 HSG655371:HSI655371 ICC655371:ICE655371 ILY655371:IMA655371 IVU655371:IVW655371 JFQ655371:JFS655371 JPM655371:JPO655371 JZI655371:JZK655371 KJE655371:KJG655371 KTA655371:KTC655371 LCW655371:LCY655371 LMS655371:LMU655371 LWO655371:LWQ655371 MGK655371:MGM655371 MQG655371:MQI655371 NAC655371:NAE655371 NJY655371:NKA655371 NTU655371:NTW655371 ODQ655371:ODS655371 ONM655371:ONO655371 OXI655371:OXK655371 PHE655371:PHG655371 PRA655371:PRC655371 QAW655371:QAY655371 QKS655371:QKU655371 QUO655371:QUQ655371 REK655371:REM655371 ROG655371:ROI655371 RYC655371:RYE655371 SHY655371:SIA655371 SRU655371:SRW655371 TBQ655371:TBS655371 TLM655371:TLO655371 TVI655371:TVK655371 UFE655371:UFG655371 UPA655371:UPC655371 UYW655371:UYY655371 VIS655371:VIU655371 VSO655371:VSQ655371 WCK655371:WCM655371 WMG655371:WMI655371 WWC655371:WWE655371 U720907:W720907 JQ720907:JS720907 TM720907:TO720907 ADI720907:ADK720907 ANE720907:ANG720907 AXA720907:AXC720907 BGW720907:BGY720907 BQS720907:BQU720907 CAO720907:CAQ720907 CKK720907:CKM720907 CUG720907:CUI720907 DEC720907:DEE720907 DNY720907:DOA720907 DXU720907:DXW720907 EHQ720907:EHS720907 ERM720907:ERO720907 FBI720907:FBK720907 FLE720907:FLG720907 FVA720907:FVC720907 GEW720907:GEY720907 GOS720907:GOU720907 GYO720907:GYQ720907 HIK720907:HIM720907 HSG720907:HSI720907 ICC720907:ICE720907 ILY720907:IMA720907 IVU720907:IVW720907 JFQ720907:JFS720907 JPM720907:JPO720907 JZI720907:JZK720907 KJE720907:KJG720907 KTA720907:KTC720907 LCW720907:LCY720907 LMS720907:LMU720907 LWO720907:LWQ720907 MGK720907:MGM720907 MQG720907:MQI720907 NAC720907:NAE720907 NJY720907:NKA720907 NTU720907:NTW720907 ODQ720907:ODS720907 ONM720907:ONO720907 OXI720907:OXK720907 PHE720907:PHG720907 PRA720907:PRC720907 QAW720907:QAY720907 QKS720907:QKU720907 QUO720907:QUQ720907 REK720907:REM720907 ROG720907:ROI720907 RYC720907:RYE720907 SHY720907:SIA720907 SRU720907:SRW720907 TBQ720907:TBS720907 TLM720907:TLO720907 TVI720907:TVK720907 UFE720907:UFG720907 UPA720907:UPC720907 UYW720907:UYY720907 VIS720907:VIU720907 VSO720907:VSQ720907 WCK720907:WCM720907 WMG720907:WMI720907 WWC720907:WWE720907 U786443:W786443 JQ786443:JS786443 TM786443:TO786443 ADI786443:ADK786443 ANE786443:ANG786443 AXA786443:AXC786443 BGW786443:BGY786443 BQS786443:BQU786443 CAO786443:CAQ786443 CKK786443:CKM786443 CUG786443:CUI786443 DEC786443:DEE786443 DNY786443:DOA786443 DXU786443:DXW786443 EHQ786443:EHS786443 ERM786443:ERO786443 FBI786443:FBK786443 FLE786443:FLG786443 FVA786443:FVC786443 GEW786443:GEY786443 GOS786443:GOU786443 GYO786443:GYQ786443 HIK786443:HIM786443 HSG786443:HSI786443 ICC786443:ICE786443 ILY786443:IMA786443 IVU786443:IVW786443 JFQ786443:JFS786443 JPM786443:JPO786443 JZI786443:JZK786443 KJE786443:KJG786443 KTA786443:KTC786443 LCW786443:LCY786443 LMS786443:LMU786443 LWO786443:LWQ786443 MGK786443:MGM786443 MQG786443:MQI786443 NAC786443:NAE786443 NJY786443:NKA786443 NTU786443:NTW786443 ODQ786443:ODS786443 ONM786443:ONO786443 OXI786443:OXK786443 PHE786443:PHG786443 PRA786443:PRC786443 QAW786443:QAY786443 QKS786443:QKU786443 QUO786443:QUQ786443 REK786443:REM786443 ROG786443:ROI786443 RYC786443:RYE786443 SHY786443:SIA786443 SRU786443:SRW786443 TBQ786443:TBS786443 TLM786443:TLO786443 TVI786443:TVK786443 UFE786443:UFG786443 UPA786443:UPC786443 UYW786443:UYY786443 VIS786443:VIU786443 VSO786443:VSQ786443 WCK786443:WCM786443 WMG786443:WMI786443 WWC786443:WWE786443 U851979:W851979 JQ851979:JS851979 TM851979:TO851979 ADI851979:ADK851979 ANE851979:ANG851979 AXA851979:AXC851979 BGW851979:BGY851979 BQS851979:BQU851979 CAO851979:CAQ851979 CKK851979:CKM851979 CUG851979:CUI851979 DEC851979:DEE851979 DNY851979:DOA851979 DXU851979:DXW851979 EHQ851979:EHS851979 ERM851979:ERO851979 FBI851979:FBK851979 FLE851979:FLG851979 FVA851979:FVC851979 GEW851979:GEY851979 GOS851979:GOU851979 GYO851979:GYQ851979 HIK851979:HIM851979 HSG851979:HSI851979 ICC851979:ICE851979 ILY851979:IMA851979 IVU851979:IVW851979 JFQ851979:JFS851979 JPM851979:JPO851979 JZI851979:JZK851979 KJE851979:KJG851979 KTA851979:KTC851979 LCW851979:LCY851979 LMS851979:LMU851979 LWO851979:LWQ851979 MGK851979:MGM851979 MQG851979:MQI851979 NAC851979:NAE851979 NJY851979:NKA851979 NTU851979:NTW851979 ODQ851979:ODS851979 ONM851979:ONO851979 OXI851979:OXK851979 PHE851979:PHG851979 PRA851979:PRC851979 QAW851979:QAY851979 QKS851979:QKU851979 QUO851979:QUQ851979 REK851979:REM851979 ROG851979:ROI851979 RYC851979:RYE851979 SHY851979:SIA851979 SRU851979:SRW851979 TBQ851979:TBS851979 TLM851979:TLO851979 TVI851979:TVK851979 UFE851979:UFG851979 UPA851979:UPC851979 UYW851979:UYY851979 VIS851979:VIU851979 VSO851979:VSQ851979 WCK851979:WCM851979 WMG851979:WMI851979 WWC851979:WWE851979 U917515:W917515 JQ917515:JS917515 TM917515:TO917515 ADI917515:ADK917515 ANE917515:ANG917515 AXA917515:AXC917515 BGW917515:BGY917515 BQS917515:BQU917515 CAO917515:CAQ917515 CKK917515:CKM917515 CUG917515:CUI917515 DEC917515:DEE917515 DNY917515:DOA917515 DXU917515:DXW917515 EHQ917515:EHS917515 ERM917515:ERO917515 FBI917515:FBK917515 FLE917515:FLG917515 FVA917515:FVC917515 GEW917515:GEY917515 GOS917515:GOU917515 GYO917515:GYQ917515 HIK917515:HIM917515 HSG917515:HSI917515 ICC917515:ICE917515 ILY917515:IMA917515 IVU917515:IVW917515 JFQ917515:JFS917515 JPM917515:JPO917515 JZI917515:JZK917515 KJE917515:KJG917515 KTA917515:KTC917515 LCW917515:LCY917515 LMS917515:LMU917515 LWO917515:LWQ917515 MGK917515:MGM917515 MQG917515:MQI917515 NAC917515:NAE917515 NJY917515:NKA917515 NTU917515:NTW917515 ODQ917515:ODS917515 ONM917515:ONO917515 OXI917515:OXK917515 PHE917515:PHG917515 PRA917515:PRC917515 QAW917515:QAY917515 QKS917515:QKU917515 QUO917515:QUQ917515 REK917515:REM917515 ROG917515:ROI917515 RYC917515:RYE917515 SHY917515:SIA917515 SRU917515:SRW917515 TBQ917515:TBS917515 TLM917515:TLO917515 TVI917515:TVK917515 UFE917515:UFG917515 UPA917515:UPC917515 UYW917515:UYY917515 VIS917515:VIU917515 VSO917515:VSQ917515 WCK917515:WCM917515 WMG917515:WMI917515 WWC917515:WWE917515 U983051:W983051 JQ983051:JS983051 TM983051:TO983051 ADI983051:ADK983051 ANE983051:ANG983051 AXA983051:AXC983051 BGW983051:BGY983051 BQS983051:BQU983051 CAO983051:CAQ983051 CKK983051:CKM983051 CUG983051:CUI983051 DEC983051:DEE983051 DNY983051:DOA983051 DXU983051:DXW983051 EHQ983051:EHS983051 ERM983051:ERO983051 FBI983051:FBK983051 FLE983051:FLG983051 FVA983051:FVC983051 GEW983051:GEY983051 GOS983051:GOU983051 GYO983051:GYQ983051 HIK983051:HIM983051 HSG983051:HSI983051 ICC983051:ICE983051 ILY983051:IMA983051 IVU983051:IVW983051 JFQ983051:JFS983051 JPM983051:JPO983051 JZI983051:JZK983051 KJE983051:KJG983051 KTA983051:KTC983051 LCW983051:LCY983051 LMS983051:LMU983051 LWO983051:LWQ983051 MGK983051:MGM983051 MQG983051:MQI983051 NAC983051:NAE983051 NJY983051:NKA983051 NTU983051:NTW983051 ODQ983051:ODS983051 ONM983051:ONO983051 OXI983051:OXK983051 PHE983051:PHG983051 PRA983051:PRC983051 QAW983051:QAY983051 QKS983051:QKU983051 QUO983051:QUQ983051 REK983051:REM983051 ROG983051:ROI983051 RYC983051:RYE983051 SHY983051:SIA983051 SRU983051:SRW983051 TBQ983051:TBS983051 TLM983051:TLO983051 TVI983051:TVK983051 UFE983051:UFG983051 UPA983051:UPC983051 UYW983051:UYY983051 VIS983051:VIU983051 VSO983051:VSQ983051 WCK983051:WCM983051 WMG983051:WMI983051 WWC983051:WWE983051 U9:U11 JQ9:JQ11 TM9:TM11 ADI9:ADI11 ANE9:ANE11 AXA9:AXA11 BGW9:BGW11 BQS9:BQS11 CAO9:CAO11 CKK9:CKK11 CUG9:CUG11 DEC9:DEC11 DNY9:DNY11 DXU9:DXU11 EHQ9:EHQ11 ERM9:ERM11 FBI9:FBI11 FLE9:FLE11 FVA9:FVA11 GEW9:GEW11 GOS9:GOS11 GYO9:GYO11 HIK9:HIK11 HSG9:HSG11 ICC9:ICC11 ILY9:ILY11 IVU9:IVU11 JFQ9:JFQ11 JPM9:JPM11 JZI9:JZI11 KJE9:KJE11 KTA9:KTA11 LCW9:LCW11 LMS9:LMS11 LWO9:LWO11 MGK9:MGK11 MQG9:MQG11 NAC9:NAC11 NJY9:NJY11 NTU9:NTU11 ODQ9:ODQ11 ONM9:ONM11 OXI9:OXI11 PHE9:PHE11 PRA9:PRA11 QAW9:QAW11 QKS9:QKS11 QUO9:QUO11 REK9:REK11 ROG9:ROG11 RYC9:RYC11 SHY9:SHY11 SRU9:SRU11 TBQ9:TBQ11 TLM9:TLM11 TVI9:TVI11 UFE9:UFE11 UPA9:UPA11 UYW9:UYW11 VIS9:VIS11 VSO9:VSO11 WCK9:WCK11 WMG9:WMG11 WWC9:WWC11 U65543:U65545 JQ65543:JQ65545 TM65543:TM65545 ADI65543:ADI65545 ANE65543:ANE65545 AXA65543:AXA65545 BGW65543:BGW65545 BQS65543:BQS65545 CAO65543:CAO65545 CKK65543:CKK65545 CUG65543:CUG65545 DEC65543:DEC65545 DNY65543:DNY65545 DXU65543:DXU65545 EHQ65543:EHQ65545 ERM65543:ERM65545 FBI65543:FBI65545 FLE65543:FLE65545 FVA65543:FVA65545 GEW65543:GEW65545 GOS65543:GOS65545 GYO65543:GYO65545 HIK65543:HIK65545 HSG65543:HSG65545 ICC65543:ICC65545 ILY65543:ILY65545 IVU65543:IVU65545 JFQ65543:JFQ65545 JPM65543:JPM65545 JZI65543:JZI65545 KJE65543:KJE65545 KTA65543:KTA65545 LCW65543:LCW65545 LMS65543:LMS65545 LWO65543:LWO65545 MGK65543:MGK65545 MQG65543:MQG65545 NAC65543:NAC65545 NJY65543:NJY65545 NTU65543:NTU65545 ODQ65543:ODQ65545 ONM65543:ONM65545 OXI65543:OXI65545 PHE65543:PHE65545 PRA65543:PRA65545 QAW65543:QAW65545 QKS65543:QKS65545 QUO65543:QUO65545 REK65543:REK65545 ROG65543:ROG65545 RYC65543:RYC65545 SHY65543:SHY65545 SRU65543:SRU65545 TBQ65543:TBQ65545 TLM65543:TLM65545 TVI65543:TVI65545 UFE65543:UFE65545 UPA65543:UPA65545 UYW65543:UYW65545 VIS65543:VIS65545 VSO65543:VSO65545 WCK65543:WCK65545 WMG65543:WMG65545 WWC65543:WWC65545 U131079:U131081 JQ131079:JQ131081 TM131079:TM131081 ADI131079:ADI131081 ANE131079:ANE131081 AXA131079:AXA131081 BGW131079:BGW131081 BQS131079:BQS131081 CAO131079:CAO131081 CKK131079:CKK131081 CUG131079:CUG131081 DEC131079:DEC131081 DNY131079:DNY131081 DXU131079:DXU131081 EHQ131079:EHQ131081 ERM131079:ERM131081 FBI131079:FBI131081 FLE131079:FLE131081 FVA131079:FVA131081 GEW131079:GEW131081 GOS131079:GOS131081 GYO131079:GYO131081 HIK131079:HIK131081 HSG131079:HSG131081 ICC131079:ICC131081 ILY131079:ILY131081 IVU131079:IVU131081 JFQ131079:JFQ131081 JPM131079:JPM131081 JZI131079:JZI131081 KJE131079:KJE131081 KTA131079:KTA131081 LCW131079:LCW131081 LMS131079:LMS131081 LWO131079:LWO131081 MGK131079:MGK131081 MQG131079:MQG131081 NAC131079:NAC131081 NJY131079:NJY131081 NTU131079:NTU131081 ODQ131079:ODQ131081 ONM131079:ONM131081 OXI131079:OXI131081 PHE131079:PHE131081 PRA131079:PRA131081 QAW131079:QAW131081 QKS131079:QKS131081 QUO131079:QUO131081 REK131079:REK131081 ROG131079:ROG131081 RYC131079:RYC131081 SHY131079:SHY131081 SRU131079:SRU131081 TBQ131079:TBQ131081 TLM131079:TLM131081 TVI131079:TVI131081 UFE131079:UFE131081 UPA131079:UPA131081 UYW131079:UYW131081 VIS131079:VIS131081 VSO131079:VSO131081 WCK131079:WCK131081 WMG131079:WMG131081 WWC131079:WWC131081 U196615:U196617 JQ196615:JQ196617 TM196615:TM196617 ADI196615:ADI196617 ANE196615:ANE196617 AXA196615:AXA196617 BGW196615:BGW196617 BQS196615:BQS196617 CAO196615:CAO196617 CKK196615:CKK196617 CUG196615:CUG196617 DEC196615:DEC196617 DNY196615:DNY196617 DXU196615:DXU196617 EHQ196615:EHQ196617 ERM196615:ERM196617 FBI196615:FBI196617 FLE196615:FLE196617 FVA196615:FVA196617 GEW196615:GEW196617 GOS196615:GOS196617 GYO196615:GYO196617 HIK196615:HIK196617 HSG196615:HSG196617 ICC196615:ICC196617 ILY196615:ILY196617 IVU196615:IVU196617 JFQ196615:JFQ196617 JPM196615:JPM196617 JZI196615:JZI196617 KJE196615:KJE196617 KTA196615:KTA196617 LCW196615:LCW196617 LMS196615:LMS196617 LWO196615:LWO196617 MGK196615:MGK196617 MQG196615:MQG196617 NAC196615:NAC196617 NJY196615:NJY196617 NTU196615:NTU196617 ODQ196615:ODQ196617 ONM196615:ONM196617 OXI196615:OXI196617 PHE196615:PHE196617 PRA196615:PRA196617 QAW196615:QAW196617 QKS196615:QKS196617 QUO196615:QUO196617 REK196615:REK196617 ROG196615:ROG196617 RYC196615:RYC196617 SHY196615:SHY196617 SRU196615:SRU196617 TBQ196615:TBQ196617 TLM196615:TLM196617 TVI196615:TVI196617 UFE196615:UFE196617 UPA196615:UPA196617 UYW196615:UYW196617 VIS196615:VIS196617 VSO196615:VSO196617 WCK196615:WCK196617 WMG196615:WMG196617 WWC196615:WWC196617 U262151:U262153 JQ262151:JQ262153 TM262151:TM262153 ADI262151:ADI262153 ANE262151:ANE262153 AXA262151:AXA262153 BGW262151:BGW262153 BQS262151:BQS262153 CAO262151:CAO262153 CKK262151:CKK262153 CUG262151:CUG262153 DEC262151:DEC262153 DNY262151:DNY262153 DXU262151:DXU262153 EHQ262151:EHQ262153 ERM262151:ERM262153 FBI262151:FBI262153 FLE262151:FLE262153 FVA262151:FVA262153 GEW262151:GEW262153 GOS262151:GOS262153 GYO262151:GYO262153 HIK262151:HIK262153 HSG262151:HSG262153 ICC262151:ICC262153 ILY262151:ILY262153 IVU262151:IVU262153 JFQ262151:JFQ262153 JPM262151:JPM262153 JZI262151:JZI262153 KJE262151:KJE262153 KTA262151:KTA262153 LCW262151:LCW262153 LMS262151:LMS262153 LWO262151:LWO262153 MGK262151:MGK262153 MQG262151:MQG262153 NAC262151:NAC262153 NJY262151:NJY262153 NTU262151:NTU262153 ODQ262151:ODQ262153 ONM262151:ONM262153 OXI262151:OXI262153 PHE262151:PHE262153 PRA262151:PRA262153 QAW262151:QAW262153 QKS262151:QKS262153 QUO262151:QUO262153 REK262151:REK262153 ROG262151:ROG262153 RYC262151:RYC262153 SHY262151:SHY262153 SRU262151:SRU262153 TBQ262151:TBQ262153 TLM262151:TLM262153 TVI262151:TVI262153 UFE262151:UFE262153 UPA262151:UPA262153 UYW262151:UYW262153 VIS262151:VIS262153 VSO262151:VSO262153 WCK262151:WCK262153 WMG262151:WMG262153 WWC262151:WWC262153 U327687:U327689 JQ327687:JQ327689 TM327687:TM327689 ADI327687:ADI327689 ANE327687:ANE327689 AXA327687:AXA327689 BGW327687:BGW327689 BQS327687:BQS327689 CAO327687:CAO327689 CKK327687:CKK327689 CUG327687:CUG327689 DEC327687:DEC327689 DNY327687:DNY327689 DXU327687:DXU327689 EHQ327687:EHQ327689 ERM327687:ERM327689 FBI327687:FBI327689 FLE327687:FLE327689 FVA327687:FVA327689 GEW327687:GEW327689 GOS327687:GOS327689 GYO327687:GYO327689 HIK327687:HIK327689 HSG327687:HSG327689 ICC327687:ICC327689 ILY327687:ILY327689 IVU327687:IVU327689 JFQ327687:JFQ327689 JPM327687:JPM327689 JZI327687:JZI327689 KJE327687:KJE327689 KTA327687:KTA327689 LCW327687:LCW327689 LMS327687:LMS327689 LWO327687:LWO327689 MGK327687:MGK327689 MQG327687:MQG327689 NAC327687:NAC327689 NJY327687:NJY327689 NTU327687:NTU327689 ODQ327687:ODQ327689 ONM327687:ONM327689 OXI327687:OXI327689 PHE327687:PHE327689 PRA327687:PRA327689 QAW327687:QAW327689 QKS327687:QKS327689 QUO327687:QUO327689 REK327687:REK327689 ROG327687:ROG327689 RYC327687:RYC327689 SHY327687:SHY327689 SRU327687:SRU327689 TBQ327687:TBQ327689 TLM327687:TLM327689 TVI327687:TVI327689 UFE327687:UFE327689 UPA327687:UPA327689 UYW327687:UYW327689 VIS327687:VIS327689 VSO327687:VSO327689 WCK327687:WCK327689 WMG327687:WMG327689 WWC327687:WWC327689 U393223:U393225 JQ393223:JQ393225 TM393223:TM393225 ADI393223:ADI393225 ANE393223:ANE393225 AXA393223:AXA393225 BGW393223:BGW393225 BQS393223:BQS393225 CAO393223:CAO393225 CKK393223:CKK393225 CUG393223:CUG393225 DEC393223:DEC393225 DNY393223:DNY393225 DXU393223:DXU393225 EHQ393223:EHQ393225 ERM393223:ERM393225 FBI393223:FBI393225 FLE393223:FLE393225 FVA393223:FVA393225 GEW393223:GEW393225 GOS393223:GOS393225 GYO393223:GYO393225 HIK393223:HIK393225 HSG393223:HSG393225 ICC393223:ICC393225 ILY393223:ILY393225 IVU393223:IVU393225 JFQ393223:JFQ393225 JPM393223:JPM393225 JZI393223:JZI393225 KJE393223:KJE393225 KTA393223:KTA393225 LCW393223:LCW393225 LMS393223:LMS393225 LWO393223:LWO393225 MGK393223:MGK393225 MQG393223:MQG393225 NAC393223:NAC393225 NJY393223:NJY393225 NTU393223:NTU393225 ODQ393223:ODQ393225 ONM393223:ONM393225 OXI393223:OXI393225 PHE393223:PHE393225 PRA393223:PRA393225 QAW393223:QAW393225 QKS393223:QKS393225 QUO393223:QUO393225 REK393223:REK393225 ROG393223:ROG393225 RYC393223:RYC393225 SHY393223:SHY393225 SRU393223:SRU393225 TBQ393223:TBQ393225 TLM393223:TLM393225 TVI393223:TVI393225 UFE393223:UFE393225 UPA393223:UPA393225 UYW393223:UYW393225 VIS393223:VIS393225 VSO393223:VSO393225 WCK393223:WCK393225 WMG393223:WMG393225 WWC393223:WWC393225 U458759:U458761 JQ458759:JQ458761 TM458759:TM458761 ADI458759:ADI458761 ANE458759:ANE458761 AXA458759:AXA458761 BGW458759:BGW458761 BQS458759:BQS458761 CAO458759:CAO458761 CKK458759:CKK458761 CUG458759:CUG458761 DEC458759:DEC458761 DNY458759:DNY458761 DXU458759:DXU458761 EHQ458759:EHQ458761 ERM458759:ERM458761 FBI458759:FBI458761 FLE458759:FLE458761 FVA458759:FVA458761 GEW458759:GEW458761 GOS458759:GOS458761 GYO458759:GYO458761 HIK458759:HIK458761 HSG458759:HSG458761 ICC458759:ICC458761 ILY458759:ILY458761 IVU458759:IVU458761 JFQ458759:JFQ458761 JPM458759:JPM458761 JZI458759:JZI458761 KJE458759:KJE458761 KTA458759:KTA458761 LCW458759:LCW458761 LMS458759:LMS458761 LWO458759:LWO458761 MGK458759:MGK458761 MQG458759:MQG458761 NAC458759:NAC458761 NJY458759:NJY458761 NTU458759:NTU458761 ODQ458759:ODQ458761 ONM458759:ONM458761 OXI458759:OXI458761 PHE458759:PHE458761 PRA458759:PRA458761 QAW458759:QAW458761 QKS458759:QKS458761 QUO458759:QUO458761 REK458759:REK458761 ROG458759:ROG458761 RYC458759:RYC458761 SHY458759:SHY458761 SRU458759:SRU458761 TBQ458759:TBQ458761 TLM458759:TLM458761 TVI458759:TVI458761 UFE458759:UFE458761 UPA458759:UPA458761 UYW458759:UYW458761 VIS458759:VIS458761 VSO458759:VSO458761 WCK458759:WCK458761 WMG458759:WMG458761 WWC458759:WWC458761 U524295:U524297 JQ524295:JQ524297 TM524295:TM524297 ADI524295:ADI524297 ANE524295:ANE524297 AXA524295:AXA524297 BGW524295:BGW524297 BQS524295:BQS524297 CAO524295:CAO524297 CKK524295:CKK524297 CUG524295:CUG524297 DEC524295:DEC524297 DNY524295:DNY524297 DXU524295:DXU524297 EHQ524295:EHQ524297 ERM524295:ERM524297 FBI524295:FBI524297 FLE524295:FLE524297 FVA524295:FVA524297 GEW524295:GEW524297 GOS524295:GOS524297 GYO524295:GYO524297 HIK524295:HIK524297 HSG524295:HSG524297 ICC524295:ICC524297 ILY524295:ILY524297 IVU524295:IVU524297 JFQ524295:JFQ524297 JPM524295:JPM524297 JZI524295:JZI524297 KJE524295:KJE524297 KTA524295:KTA524297 LCW524295:LCW524297 LMS524295:LMS524297 LWO524295:LWO524297 MGK524295:MGK524297 MQG524295:MQG524297 NAC524295:NAC524297 NJY524295:NJY524297 NTU524295:NTU524297 ODQ524295:ODQ524297 ONM524295:ONM524297 OXI524295:OXI524297 PHE524295:PHE524297 PRA524295:PRA524297 QAW524295:QAW524297 QKS524295:QKS524297 QUO524295:QUO524297 REK524295:REK524297 ROG524295:ROG524297 RYC524295:RYC524297 SHY524295:SHY524297 SRU524295:SRU524297 TBQ524295:TBQ524297 TLM524295:TLM524297 TVI524295:TVI524297 UFE524295:UFE524297 UPA524295:UPA524297 UYW524295:UYW524297 VIS524295:VIS524297 VSO524295:VSO524297 WCK524295:WCK524297 WMG524295:WMG524297 WWC524295:WWC524297 U589831:U589833 JQ589831:JQ589833 TM589831:TM589833 ADI589831:ADI589833 ANE589831:ANE589833 AXA589831:AXA589833 BGW589831:BGW589833 BQS589831:BQS589833 CAO589831:CAO589833 CKK589831:CKK589833 CUG589831:CUG589833 DEC589831:DEC589833 DNY589831:DNY589833 DXU589831:DXU589833 EHQ589831:EHQ589833 ERM589831:ERM589833 FBI589831:FBI589833 FLE589831:FLE589833 FVA589831:FVA589833 GEW589831:GEW589833 GOS589831:GOS589833 GYO589831:GYO589833 HIK589831:HIK589833 HSG589831:HSG589833 ICC589831:ICC589833 ILY589831:ILY589833 IVU589831:IVU589833 JFQ589831:JFQ589833 JPM589831:JPM589833 JZI589831:JZI589833 KJE589831:KJE589833 KTA589831:KTA589833 LCW589831:LCW589833 LMS589831:LMS589833 LWO589831:LWO589833 MGK589831:MGK589833 MQG589831:MQG589833 NAC589831:NAC589833 NJY589831:NJY589833 NTU589831:NTU589833 ODQ589831:ODQ589833 ONM589831:ONM589833 OXI589831:OXI589833 PHE589831:PHE589833 PRA589831:PRA589833 QAW589831:QAW589833 QKS589831:QKS589833 QUO589831:QUO589833 REK589831:REK589833 ROG589831:ROG589833 RYC589831:RYC589833 SHY589831:SHY589833 SRU589831:SRU589833 TBQ589831:TBQ589833 TLM589831:TLM589833 TVI589831:TVI589833 UFE589831:UFE589833 UPA589831:UPA589833 UYW589831:UYW589833 VIS589831:VIS589833 VSO589831:VSO589833 WCK589831:WCK589833 WMG589831:WMG589833 WWC589831:WWC589833 U655367:U655369 JQ655367:JQ655369 TM655367:TM655369 ADI655367:ADI655369 ANE655367:ANE655369 AXA655367:AXA655369 BGW655367:BGW655369 BQS655367:BQS655369 CAO655367:CAO655369 CKK655367:CKK655369 CUG655367:CUG655369 DEC655367:DEC655369 DNY655367:DNY655369 DXU655367:DXU655369 EHQ655367:EHQ655369 ERM655367:ERM655369 FBI655367:FBI655369 FLE655367:FLE655369 FVA655367:FVA655369 GEW655367:GEW655369 GOS655367:GOS655369 GYO655367:GYO655369 HIK655367:HIK655369 HSG655367:HSG655369 ICC655367:ICC655369 ILY655367:ILY655369 IVU655367:IVU655369 JFQ655367:JFQ655369 JPM655367:JPM655369 JZI655367:JZI655369 KJE655367:KJE655369 KTA655367:KTA655369 LCW655367:LCW655369 LMS655367:LMS655369 LWO655367:LWO655369 MGK655367:MGK655369 MQG655367:MQG655369 NAC655367:NAC655369 NJY655367:NJY655369 NTU655367:NTU655369 ODQ655367:ODQ655369 ONM655367:ONM655369 OXI655367:OXI655369 PHE655367:PHE655369 PRA655367:PRA655369 QAW655367:QAW655369 QKS655367:QKS655369 QUO655367:QUO655369 REK655367:REK655369 ROG655367:ROG655369 RYC655367:RYC655369 SHY655367:SHY655369 SRU655367:SRU655369 TBQ655367:TBQ655369 TLM655367:TLM655369 TVI655367:TVI655369 UFE655367:UFE655369 UPA655367:UPA655369 UYW655367:UYW655369 VIS655367:VIS655369 VSO655367:VSO655369 WCK655367:WCK655369 WMG655367:WMG655369 WWC655367:WWC655369 U720903:U720905 JQ720903:JQ720905 TM720903:TM720905 ADI720903:ADI720905 ANE720903:ANE720905 AXA720903:AXA720905 BGW720903:BGW720905 BQS720903:BQS720905 CAO720903:CAO720905 CKK720903:CKK720905 CUG720903:CUG720905 DEC720903:DEC720905 DNY720903:DNY720905 DXU720903:DXU720905 EHQ720903:EHQ720905 ERM720903:ERM720905 FBI720903:FBI720905 FLE720903:FLE720905 FVA720903:FVA720905 GEW720903:GEW720905 GOS720903:GOS720905 GYO720903:GYO720905 HIK720903:HIK720905 HSG720903:HSG720905 ICC720903:ICC720905 ILY720903:ILY720905 IVU720903:IVU720905 JFQ720903:JFQ720905 JPM720903:JPM720905 JZI720903:JZI720905 KJE720903:KJE720905 KTA720903:KTA720905 LCW720903:LCW720905 LMS720903:LMS720905 LWO720903:LWO720905 MGK720903:MGK720905 MQG720903:MQG720905 NAC720903:NAC720905 NJY720903:NJY720905 NTU720903:NTU720905 ODQ720903:ODQ720905 ONM720903:ONM720905 OXI720903:OXI720905 PHE720903:PHE720905 PRA720903:PRA720905 QAW720903:QAW720905 QKS720903:QKS720905 QUO720903:QUO720905 REK720903:REK720905 ROG720903:ROG720905 RYC720903:RYC720905 SHY720903:SHY720905 SRU720903:SRU720905 TBQ720903:TBQ720905 TLM720903:TLM720905 TVI720903:TVI720905 UFE720903:UFE720905 UPA720903:UPA720905 UYW720903:UYW720905 VIS720903:VIS720905 VSO720903:VSO720905 WCK720903:WCK720905 WMG720903:WMG720905 WWC720903:WWC720905 U786439:U786441 JQ786439:JQ786441 TM786439:TM786441 ADI786439:ADI786441 ANE786439:ANE786441 AXA786439:AXA786441 BGW786439:BGW786441 BQS786439:BQS786441 CAO786439:CAO786441 CKK786439:CKK786441 CUG786439:CUG786441 DEC786439:DEC786441 DNY786439:DNY786441 DXU786439:DXU786441 EHQ786439:EHQ786441 ERM786439:ERM786441 FBI786439:FBI786441 FLE786439:FLE786441 FVA786439:FVA786441 GEW786439:GEW786441 GOS786439:GOS786441 GYO786439:GYO786441 HIK786439:HIK786441 HSG786439:HSG786441 ICC786439:ICC786441 ILY786439:ILY786441 IVU786439:IVU786441 JFQ786439:JFQ786441 JPM786439:JPM786441 JZI786439:JZI786441 KJE786439:KJE786441 KTA786439:KTA786441 LCW786439:LCW786441 LMS786439:LMS786441 LWO786439:LWO786441 MGK786439:MGK786441 MQG786439:MQG786441 NAC786439:NAC786441 NJY786439:NJY786441 NTU786439:NTU786441 ODQ786439:ODQ786441 ONM786439:ONM786441 OXI786439:OXI786441 PHE786439:PHE786441 PRA786439:PRA786441 QAW786439:QAW786441 QKS786439:QKS786441 QUO786439:QUO786441 REK786439:REK786441 ROG786439:ROG786441 RYC786439:RYC786441 SHY786439:SHY786441 SRU786439:SRU786441 TBQ786439:TBQ786441 TLM786439:TLM786441 TVI786439:TVI786441 UFE786439:UFE786441 UPA786439:UPA786441 UYW786439:UYW786441 VIS786439:VIS786441 VSO786439:VSO786441 WCK786439:WCK786441 WMG786439:WMG786441 WWC786439:WWC786441 U851975:U851977 JQ851975:JQ851977 TM851975:TM851977 ADI851975:ADI851977 ANE851975:ANE851977 AXA851975:AXA851977 BGW851975:BGW851977 BQS851975:BQS851977 CAO851975:CAO851977 CKK851975:CKK851977 CUG851975:CUG851977 DEC851975:DEC851977 DNY851975:DNY851977 DXU851975:DXU851977 EHQ851975:EHQ851977 ERM851975:ERM851977 FBI851975:FBI851977 FLE851975:FLE851977 FVA851975:FVA851977 GEW851975:GEW851977 GOS851975:GOS851977 GYO851975:GYO851977 HIK851975:HIK851977 HSG851975:HSG851977 ICC851975:ICC851977 ILY851975:ILY851977 IVU851975:IVU851977 JFQ851975:JFQ851977 JPM851975:JPM851977 JZI851975:JZI851977 KJE851975:KJE851977 KTA851975:KTA851977 LCW851975:LCW851977 LMS851975:LMS851977 LWO851975:LWO851977 MGK851975:MGK851977 MQG851975:MQG851977 NAC851975:NAC851977 NJY851975:NJY851977 NTU851975:NTU851977 ODQ851975:ODQ851977 ONM851975:ONM851977 OXI851975:OXI851977 PHE851975:PHE851977 PRA851975:PRA851977 QAW851975:QAW851977 QKS851975:QKS851977 QUO851975:QUO851977 REK851975:REK851977 ROG851975:ROG851977 RYC851975:RYC851977 SHY851975:SHY851977 SRU851975:SRU851977 TBQ851975:TBQ851977 TLM851975:TLM851977 TVI851975:TVI851977 UFE851975:UFE851977 UPA851975:UPA851977 UYW851975:UYW851977 VIS851975:VIS851977 VSO851975:VSO851977 WCK851975:WCK851977 WMG851975:WMG851977 WWC851975:WWC851977 U917511:U917513 JQ917511:JQ917513 TM917511:TM917513 ADI917511:ADI917513 ANE917511:ANE917513 AXA917511:AXA917513 BGW917511:BGW917513 BQS917511:BQS917513 CAO917511:CAO917513 CKK917511:CKK917513 CUG917511:CUG917513 DEC917511:DEC917513 DNY917511:DNY917513 DXU917511:DXU917513 EHQ917511:EHQ917513 ERM917511:ERM917513 FBI917511:FBI917513 FLE917511:FLE917513 FVA917511:FVA917513 GEW917511:GEW917513 GOS917511:GOS917513 GYO917511:GYO917513 HIK917511:HIK917513 HSG917511:HSG917513 ICC917511:ICC917513 ILY917511:ILY917513 IVU917511:IVU917513 JFQ917511:JFQ917513 JPM917511:JPM917513 JZI917511:JZI917513 KJE917511:KJE917513 KTA917511:KTA917513 LCW917511:LCW917513 LMS917511:LMS917513 LWO917511:LWO917513 MGK917511:MGK917513 MQG917511:MQG917513 NAC917511:NAC917513 NJY917511:NJY917513 NTU917511:NTU917513 ODQ917511:ODQ917513 ONM917511:ONM917513 OXI917511:OXI917513 PHE917511:PHE917513 PRA917511:PRA917513 QAW917511:QAW917513 QKS917511:QKS917513 QUO917511:QUO917513 REK917511:REK917513 ROG917511:ROG917513 RYC917511:RYC917513 SHY917511:SHY917513 SRU917511:SRU917513 TBQ917511:TBQ917513 TLM917511:TLM917513 TVI917511:TVI917513 UFE917511:UFE917513 UPA917511:UPA917513 UYW917511:UYW917513 VIS917511:VIS917513 VSO917511:VSO917513 WCK917511:WCK917513 WMG917511:WMG917513 WWC917511:WWC917513 U983047:U983049 JQ983047:JQ983049 TM983047:TM983049 ADI983047:ADI983049 ANE983047:ANE983049 AXA983047:AXA983049 BGW983047:BGW983049 BQS983047:BQS983049 CAO983047:CAO983049 CKK983047:CKK983049 CUG983047:CUG983049 DEC983047:DEC983049 DNY983047:DNY983049 DXU983047:DXU983049 EHQ983047:EHQ983049 ERM983047:ERM983049 FBI983047:FBI983049 FLE983047:FLE983049 FVA983047:FVA983049 GEW983047:GEW983049 GOS983047:GOS983049 GYO983047:GYO983049 HIK983047:HIK983049 HSG983047:HSG983049 ICC983047:ICC983049 ILY983047:ILY983049 IVU983047:IVU983049 JFQ983047:JFQ983049 JPM983047:JPM983049 JZI983047:JZI983049 KJE983047:KJE983049 KTA983047:KTA983049 LCW983047:LCW983049 LMS983047:LMS983049 LWO983047:LWO983049 MGK983047:MGK983049 MQG983047:MQG983049 NAC983047:NAC983049 NJY983047:NJY983049 NTU983047:NTU983049 ODQ983047:ODQ983049 ONM983047:ONM983049 OXI983047:OXI983049 PHE983047:PHE983049 PRA983047:PRA983049 QAW983047:QAW983049 QKS983047:QKS983049 QUO983047:QUO983049 REK983047:REK983049 ROG983047:ROG983049 RYC983047:RYC983049 SHY983047:SHY983049 SRU983047:SRU983049 TBQ983047:TBQ983049 TLM983047:TLM983049 TVI983047:TVI983049 UFE983047:UFE983049 UPA983047:UPA983049 UYW983047:UYW983049 VIS983047:VIS983049 VSO983047:VSO983049 WCK983047:WCK983049 WMG983047:WMG983049 WWC983047:WWC983049 M24:M25 JI24:JI25 TE24:TE25 ADA24:ADA25 AMW24:AMW25 AWS24:AWS25 BGO24:BGO25 BQK24:BQK25 CAG24:CAG25 CKC24:CKC25 CTY24:CTY25 DDU24:DDU25 DNQ24:DNQ25 DXM24:DXM25 EHI24:EHI25 ERE24:ERE25 FBA24:FBA25 FKW24:FKW25 FUS24:FUS25 GEO24:GEO25 GOK24:GOK25 GYG24:GYG25 HIC24:HIC25 HRY24:HRY25 IBU24:IBU25 ILQ24:ILQ25 IVM24:IVM25 JFI24:JFI25 JPE24:JPE25 JZA24:JZA25 KIW24:KIW25 KSS24:KSS25 LCO24:LCO25 LMK24:LMK25 LWG24:LWG25 MGC24:MGC25 MPY24:MPY25 MZU24:MZU25 NJQ24:NJQ25 NTM24:NTM25 ODI24:ODI25 ONE24:ONE25 OXA24:OXA25 PGW24:PGW25 PQS24:PQS25 QAO24:QAO25 QKK24:QKK25 QUG24:QUG25 REC24:REC25 RNY24:RNY25 RXU24:RXU25 SHQ24:SHQ25 SRM24:SRM25 TBI24:TBI25 TLE24:TLE25 TVA24:TVA25 UEW24:UEW25 UOS24:UOS25 UYO24:UYO25 VIK24:VIK25 VSG24:VSG25 WCC24:WCC25 WLY24:WLY25 WVU24:WVU25 M65558:M65559 JI65558:JI65559 TE65558:TE65559 ADA65558:ADA65559 AMW65558:AMW65559 AWS65558:AWS65559 BGO65558:BGO65559 BQK65558:BQK65559 CAG65558:CAG65559 CKC65558:CKC65559 CTY65558:CTY65559 DDU65558:DDU65559 DNQ65558:DNQ65559 DXM65558:DXM65559 EHI65558:EHI65559 ERE65558:ERE65559 FBA65558:FBA65559 FKW65558:FKW65559 FUS65558:FUS65559 GEO65558:GEO65559 GOK65558:GOK65559 GYG65558:GYG65559 HIC65558:HIC65559 HRY65558:HRY65559 IBU65558:IBU65559 ILQ65558:ILQ65559 IVM65558:IVM65559 JFI65558:JFI65559 JPE65558:JPE65559 JZA65558:JZA65559 KIW65558:KIW65559 KSS65558:KSS65559 LCO65558:LCO65559 LMK65558:LMK65559 LWG65558:LWG65559 MGC65558:MGC65559 MPY65558:MPY65559 MZU65558:MZU65559 NJQ65558:NJQ65559 NTM65558:NTM65559 ODI65558:ODI65559 ONE65558:ONE65559 OXA65558:OXA65559 PGW65558:PGW65559 PQS65558:PQS65559 QAO65558:QAO65559 QKK65558:QKK65559 QUG65558:QUG65559 REC65558:REC65559 RNY65558:RNY65559 RXU65558:RXU65559 SHQ65558:SHQ65559 SRM65558:SRM65559 TBI65558:TBI65559 TLE65558:TLE65559 TVA65558:TVA65559 UEW65558:UEW65559 UOS65558:UOS65559 UYO65558:UYO65559 VIK65558:VIK65559 VSG65558:VSG65559 WCC65558:WCC65559 WLY65558:WLY65559 WVU65558:WVU65559 M131094:M131095 JI131094:JI131095 TE131094:TE131095 ADA131094:ADA131095 AMW131094:AMW131095 AWS131094:AWS131095 BGO131094:BGO131095 BQK131094:BQK131095 CAG131094:CAG131095 CKC131094:CKC131095 CTY131094:CTY131095 DDU131094:DDU131095 DNQ131094:DNQ131095 DXM131094:DXM131095 EHI131094:EHI131095 ERE131094:ERE131095 FBA131094:FBA131095 FKW131094:FKW131095 FUS131094:FUS131095 GEO131094:GEO131095 GOK131094:GOK131095 GYG131094:GYG131095 HIC131094:HIC131095 HRY131094:HRY131095 IBU131094:IBU131095 ILQ131094:ILQ131095 IVM131094:IVM131095 JFI131094:JFI131095 JPE131094:JPE131095 JZA131094:JZA131095 KIW131094:KIW131095 KSS131094:KSS131095 LCO131094:LCO131095 LMK131094:LMK131095 LWG131094:LWG131095 MGC131094:MGC131095 MPY131094:MPY131095 MZU131094:MZU131095 NJQ131094:NJQ131095 NTM131094:NTM131095 ODI131094:ODI131095 ONE131094:ONE131095 OXA131094:OXA131095 PGW131094:PGW131095 PQS131094:PQS131095 QAO131094:QAO131095 QKK131094:QKK131095 QUG131094:QUG131095 REC131094:REC131095 RNY131094:RNY131095 RXU131094:RXU131095 SHQ131094:SHQ131095 SRM131094:SRM131095 TBI131094:TBI131095 TLE131094:TLE131095 TVA131094:TVA131095 UEW131094:UEW131095 UOS131094:UOS131095 UYO131094:UYO131095 VIK131094:VIK131095 VSG131094:VSG131095 WCC131094:WCC131095 WLY131094:WLY131095 WVU131094:WVU131095 M196630:M196631 JI196630:JI196631 TE196630:TE196631 ADA196630:ADA196631 AMW196630:AMW196631 AWS196630:AWS196631 BGO196630:BGO196631 BQK196630:BQK196631 CAG196630:CAG196631 CKC196630:CKC196631 CTY196630:CTY196631 DDU196630:DDU196631 DNQ196630:DNQ196631 DXM196630:DXM196631 EHI196630:EHI196631 ERE196630:ERE196631 FBA196630:FBA196631 FKW196630:FKW196631 FUS196630:FUS196631 GEO196630:GEO196631 GOK196630:GOK196631 GYG196630:GYG196631 HIC196630:HIC196631 HRY196630:HRY196631 IBU196630:IBU196631 ILQ196630:ILQ196631 IVM196630:IVM196631 JFI196630:JFI196631 JPE196630:JPE196631 JZA196630:JZA196631 KIW196630:KIW196631 KSS196630:KSS196631 LCO196630:LCO196631 LMK196630:LMK196631 LWG196630:LWG196631 MGC196630:MGC196631 MPY196630:MPY196631 MZU196630:MZU196631 NJQ196630:NJQ196631 NTM196630:NTM196631 ODI196630:ODI196631 ONE196630:ONE196631 OXA196630:OXA196631 PGW196630:PGW196631 PQS196630:PQS196631 QAO196630:QAO196631 QKK196630:QKK196631 QUG196630:QUG196631 REC196630:REC196631 RNY196630:RNY196631 RXU196630:RXU196631 SHQ196630:SHQ196631 SRM196630:SRM196631 TBI196630:TBI196631 TLE196630:TLE196631 TVA196630:TVA196631 UEW196630:UEW196631 UOS196630:UOS196631 UYO196630:UYO196631 VIK196630:VIK196631 VSG196630:VSG196631 WCC196630:WCC196631 WLY196630:WLY196631 WVU196630:WVU196631 M262166:M262167 JI262166:JI262167 TE262166:TE262167 ADA262166:ADA262167 AMW262166:AMW262167 AWS262166:AWS262167 BGO262166:BGO262167 BQK262166:BQK262167 CAG262166:CAG262167 CKC262166:CKC262167 CTY262166:CTY262167 DDU262166:DDU262167 DNQ262166:DNQ262167 DXM262166:DXM262167 EHI262166:EHI262167 ERE262166:ERE262167 FBA262166:FBA262167 FKW262166:FKW262167 FUS262166:FUS262167 GEO262166:GEO262167 GOK262166:GOK262167 GYG262166:GYG262167 HIC262166:HIC262167 HRY262166:HRY262167 IBU262166:IBU262167 ILQ262166:ILQ262167 IVM262166:IVM262167 JFI262166:JFI262167 JPE262166:JPE262167 JZA262166:JZA262167 KIW262166:KIW262167 KSS262166:KSS262167 LCO262166:LCO262167 LMK262166:LMK262167 LWG262166:LWG262167 MGC262166:MGC262167 MPY262166:MPY262167 MZU262166:MZU262167 NJQ262166:NJQ262167 NTM262166:NTM262167 ODI262166:ODI262167 ONE262166:ONE262167 OXA262166:OXA262167 PGW262166:PGW262167 PQS262166:PQS262167 QAO262166:QAO262167 QKK262166:QKK262167 QUG262166:QUG262167 REC262166:REC262167 RNY262166:RNY262167 RXU262166:RXU262167 SHQ262166:SHQ262167 SRM262166:SRM262167 TBI262166:TBI262167 TLE262166:TLE262167 TVA262166:TVA262167 UEW262166:UEW262167 UOS262166:UOS262167 UYO262166:UYO262167 VIK262166:VIK262167 VSG262166:VSG262167 WCC262166:WCC262167 WLY262166:WLY262167 WVU262166:WVU262167 M327702:M327703 JI327702:JI327703 TE327702:TE327703 ADA327702:ADA327703 AMW327702:AMW327703 AWS327702:AWS327703 BGO327702:BGO327703 BQK327702:BQK327703 CAG327702:CAG327703 CKC327702:CKC327703 CTY327702:CTY327703 DDU327702:DDU327703 DNQ327702:DNQ327703 DXM327702:DXM327703 EHI327702:EHI327703 ERE327702:ERE327703 FBA327702:FBA327703 FKW327702:FKW327703 FUS327702:FUS327703 GEO327702:GEO327703 GOK327702:GOK327703 GYG327702:GYG327703 HIC327702:HIC327703 HRY327702:HRY327703 IBU327702:IBU327703 ILQ327702:ILQ327703 IVM327702:IVM327703 JFI327702:JFI327703 JPE327702:JPE327703 JZA327702:JZA327703 KIW327702:KIW327703 KSS327702:KSS327703 LCO327702:LCO327703 LMK327702:LMK327703 LWG327702:LWG327703 MGC327702:MGC327703 MPY327702:MPY327703 MZU327702:MZU327703 NJQ327702:NJQ327703 NTM327702:NTM327703 ODI327702:ODI327703 ONE327702:ONE327703 OXA327702:OXA327703 PGW327702:PGW327703 PQS327702:PQS327703 QAO327702:QAO327703 QKK327702:QKK327703 QUG327702:QUG327703 REC327702:REC327703 RNY327702:RNY327703 RXU327702:RXU327703 SHQ327702:SHQ327703 SRM327702:SRM327703 TBI327702:TBI327703 TLE327702:TLE327703 TVA327702:TVA327703 UEW327702:UEW327703 UOS327702:UOS327703 UYO327702:UYO327703 VIK327702:VIK327703 VSG327702:VSG327703 WCC327702:WCC327703 WLY327702:WLY327703 WVU327702:WVU327703 M393238:M393239 JI393238:JI393239 TE393238:TE393239 ADA393238:ADA393239 AMW393238:AMW393239 AWS393238:AWS393239 BGO393238:BGO393239 BQK393238:BQK393239 CAG393238:CAG393239 CKC393238:CKC393239 CTY393238:CTY393239 DDU393238:DDU393239 DNQ393238:DNQ393239 DXM393238:DXM393239 EHI393238:EHI393239 ERE393238:ERE393239 FBA393238:FBA393239 FKW393238:FKW393239 FUS393238:FUS393239 GEO393238:GEO393239 GOK393238:GOK393239 GYG393238:GYG393239 HIC393238:HIC393239 HRY393238:HRY393239 IBU393238:IBU393239 ILQ393238:ILQ393239 IVM393238:IVM393239 JFI393238:JFI393239 JPE393238:JPE393239 JZA393238:JZA393239 KIW393238:KIW393239 KSS393238:KSS393239 LCO393238:LCO393239 LMK393238:LMK393239 LWG393238:LWG393239 MGC393238:MGC393239 MPY393238:MPY393239 MZU393238:MZU393239 NJQ393238:NJQ393239 NTM393238:NTM393239 ODI393238:ODI393239 ONE393238:ONE393239 OXA393238:OXA393239 PGW393238:PGW393239 PQS393238:PQS393239 QAO393238:QAO393239 QKK393238:QKK393239 QUG393238:QUG393239 REC393238:REC393239 RNY393238:RNY393239 RXU393238:RXU393239 SHQ393238:SHQ393239 SRM393238:SRM393239 TBI393238:TBI393239 TLE393238:TLE393239 TVA393238:TVA393239 UEW393238:UEW393239 UOS393238:UOS393239 UYO393238:UYO393239 VIK393238:VIK393239 VSG393238:VSG393239 WCC393238:WCC393239 WLY393238:WLY393239 WVU393238:WVU393239 M458774:M458775 JI458774:JI458775 TE458774:TE458775 ADA458774:ADA458775 AMW458774:AMW458775 AWS458774:AWS458775 BGO458774:BGO458775 BQK458774:BQK458775 CAG458774:CAG458775 CKC458774:CKC458775 CTY458774:CTY458775 DDU458774:DDU458775 DNQ458774:DNQ458775 DXM458774:DXM458775 EHI458774:EHI458775 ERE458774:ERE458775 FBA458774:FBA458775 FKW458774:FKW458775 FUS458774:FUS458775 GEO458774:GEO458775 GOK458774:GOK458775 GYG458774:GYG458775 HIC458774:HIC458775 HRY458774:HRY458775 IBU458774:IBU458775 ILQ458774:ILQ458775 IVM458774:IVM458775 JFI458774:JFI458775 JPE458774:JPE458775 JZA458774:JZA458775 KIW458774:KIW458775 KSS458774:KSS458775 LCO458774:LCO458775 LMK458774:LMK458775 LWG458774:LWG458775 MGC458774:MGC458775 MPY458774:MPY458775 MZU458774:MZU458775 NJQ458774:NJQ458775 NTM458774:NTM458775 ODI458774:ODI458775 ONE458774:ONE458775 OXA458774:OXA458775 PGW458774:PGW458775 PQS458774:PQS458775 QAO458774:QAO458775 QKK458774:QKK458775 QUG458774:QUG458775 REC458774:REC458775 RNY458774:RNY458775 RXU458774:RXU458775 SHQ458774:SHQ458775 SRM458774:SRM458775 TBI458774:TBI458775 TLE458774:TLE458775 TVA458774:TVA458775 UEW458774:UEW458775 UOS458774:UOS458775 UYO458774:UYO458775 VIK458774:VIK458775 VSG458774:VSG458775 WCC458774:WCC458775 WLY458774:WLY458775 WVU458774:WVU458775 M524310:M524311 JI524310:JI524311 TE524310:TE524311 ADA524310:ADA524311 AMW524310:AMW524311 AWS524310:AWS524311 BGO524310:BGO524311 BQK524310:BQK524311 CAG524310:CAG524311 CKC524310:CKC524311 CTY524310:CTY524311 DDU524310:DDU524311 DNQ524310:DNQ524311 DXM524310:DXM524311 EHI524310:EHI524311 ERE524310:ERE524311 FBA524310:FBA524311 FKW524310:FKW524311 FUS524310:FUS524311 GEO524310:GEO524311 GOK524310:GOK524311 GYG524310:GYG524311 HIC524310:HIC524311 HRY524310:HRY524311 IBU524310:IBU524311 ILQ524310:ILQ524311 IVM524310:IVM524311 JFI524310:JFI524311 JPE524310:JPE524311 JZA524310:JZA524311 KIW524310:KIW524311 KSS524310:KSS524311 LCO524310:LCO524311 LMK524310:LMK524311 LWG524310:LWG524311 MGC524310:MGC524311 MPY524310:MPY524311 MZU524310:MZU524311 NJQ524310:NJQ524311 NTM524310:NTM524311 ODI524310:ODI524311 ONE524310:ONE524311 OXA524310:OXA524311 PGW524310:PGW524311 PQS524310:PQS524311 QAO524310:QAO524311 QKK524310:QKK524311 QUG524310:QUG524311 REC524310:REC524311 RNY524310:RNY524311 RXU524310:RXU524311 SHQ524310:SHQ524311 SRM524310:SRM524311 TBI524310:TBI524311 TLE524310:TLE524311 TVA524310:TVA524311 UEW524310:UEW524311 UOS524310:UOS524311 UYO524310:UYO524311 VIK524310:VIK524311 VSG524310:VSG524311 WCC524310:WCC524311 WLY524310:WLY524311 WVU524310:WVU524311 M589846:M589847 JI589846:JI589847 TE589846:TE589847 ADA589846:ADA589847 AMW589846:AMW589847 AWS589846:AWS589847 BGO589846:BGO589847 BQK589846:BQK589847 CAG589846:CAG589847 CKC589846:CKC589847 CTY589846:CTY589847 DDU589846:DDU589847 DNQ589846:DNQ589847 DXM589846:DXM589847 EHI589846:EHI589847 ERE589846:ERE589847 FBA589846:FBA589847 FKW589846:FKW589847 FUS589846:FUS589847 GEO589846:GEO589847 GOK589846:GOK589847 GYG589846:GYG589847 HIC589846:HIC589847 HRY589846:HRY589847 IBU589846:IBU589847 ILQ589846:ILQ589847 IVM589846:IVM589847 JFI589846:JFI589847 JPE589846:JPE589847 JZA589846:JZA589847 KIW589846:KIW589847 KSS589846:KSS589847 LCO589846:LCO589847 LMK589846:LMK589847 LWG589846:LWG589847 MGC589846:MGC589847 MPY589846:MPY589847 MZU589846:MZU589847 NJQ589846:NJQ589847 NTM589846:NTM589847 ODI589846:ODI589847 ONE589846:ONE589847 OXA589846:OXA589847 PGW589846:PGW589847 PQS589846:PQS589847 QAO589846:QAO589847 QKK589846:QKK589847 QUG589846:QUG589847 REC589846:REC589847 RNY589846:RNY589847 RXU589846:RXU589847 SHQ589846:SHQ589847 SRM589846:SRM589847 TBI589846:TBI589847 TLE589846:TLE589847 TVA589846:TVA589847 UEW589846:UEW589847 UOS589846:UOS589847 UYO589846:UYO589847 VIK589846:VIK589847 VSG589846:VSG589847 WCC589846:WCC589847 WLY589846:WLY589847 WVU589846:WVU589847 M655382:M655383 JI655382:JI655383 TE655382:TE655383 ADA655382:ADA655383 AMW655382:AMW655383 AWS655382:AWS655383 BGO655382:BGO655383 BQK655382:BQK655383 CAG655382:CAG655383 CKC655382:CKC655383 CTY655382:CTY655383 DDU655382:DDU655383 DNQ655382:DNQ655383 DXM655382:DXM655383 EHI655382:EHI655383 ERE655382:ERE655383 FBA655382:FBA655383 FKW655382:FKW655383 FUS655382:FUS655383 GEO655382:GEO655383 GOK655382:GOK655383 GYG655382:GYG655383 HIC655382:HIC655383 HRY655382:HRY655383 IBU655382:IBU655383 ILQ655382:ILQ655383 IVM655382:IVM655383 JFI655382:JFI655383 JPE655382:JPE655383 JZA655382:JZA655383 KIW655382:KIW655383 KSS655382:KSS655383 LCO655382:LCO655383 LMK655382:LMK655383 LWG655382:LWG655383 MGC655382:MGC655383 MPY655382:MPY655383 MZU655382:MZU655383 NJQ655382:NJQ655383 NTM655382:NTM655383 ODI655382:ODI655383 ONE655382:ONE655383 OXA655382:OXA655383 PGW655382:PGW655383 PQS655382:PQS655383 QAO655382:QAO655383 QKK655382:QKK655383 QUG655382:QUG655383 REC655382:REC655383 RNY655382:RNY655383 RXU655382:RXU655383 SHQ655382:SHQ655383 SRM655382:SRM655383 TBI655382:TBI655383 TLE655382:TLE655383 TVA655382:TVA655383 UEW655382:UEW655383 UOS655382:UOS655383 UYO655382:UYO655383 VIK655382:VIK655383 VSG655382:VSG655383 WCC655382:WCC655383 WLY655382:WLY655383 WVU655382:WVU655383 M720918:M720919 JI720918:JI720919 TE720918:TE720919 ADA720918:ADA720919 AMW720918:AMW720919 AWS720918:AWS720919 BGO720918:BGO720919 BQK720918:BQK720919 CAG720918:CAG720919 CKC720918:CKC720919 CTY720918:CTY720919 DDU720918:DDU720919 DNQ720918:DNQ720919 DXM720918:DXM720919 EHI720918:EHI720919 ERE720918:ERE720919 FBA720918:FBA720919 FKW720918:FKW720919 FUS720918:FUS720919 GEO720918:GEO720919 GOK720918:GOK720919 GYG720918:GYG720919 HIC720918:HIC720919 HRY720918:HRY720919 IBU720918:IBU720919 ILQ720918:ILQ720919 IVM720918:IVM720919 JFI720918:JFI720919 JPE720918:JPE720919 JZA720918:JZA720919 KIW720918:KIW720919 KSS720918:KSS720919 LCO720918:LCO720919 LMK720918:LMK720919 LWG720918:LWG720919 MGC720918:MGC720919 MPY720918:MPY720919 MZU720918:MZU720919 NJQ720918:NJQ720919 NTM720918:NTM720919 ODI720918:ODI720919 ONE720918:ONE720919 OXA720918:OXA720919 PGW720918:PGW720919 PQS720918:PQS720919 QAO720918:QAO720919 QKK720918:QKK720919 QUG720918:QUG720919 REC720918:REC720919 RNY720918:RNY720919 RXU720918:RXU720919 SHQ720918:SHQ720919 SRM720918:SRM720919 TBI720918:TBI720919 TLE720918:TLE720919 TVA720918:TVA720919 UEW720918:UEW720919 UOS720918:UOS720919 UYO720918:UYO720919 VIK720918:VIK720919 VSG720918:VSG720919 WCC720918:WCC720919 WLY720918:WLY720919 WVU720918:WVU720919 M786454:M786455 JI786454:JI786455 TE786454:TE786455 ADA786454:ADA786455 AMW786454:AMW786455 AWS786454:AWS786455 BGO786454:BGO786455 BQK786454:BQK786455 CAG786454:CAG786455 CKC786454:CKC786455 CTY786454:CTY786455 DDU786454:DDU786455 DNQ786454:DNQ786455 DXM786454:DXM786455 EHI786454:EHI786455 ERE786454:ERE786455 FBA786454:FBA786455 FKW786454:FKW786455 FUS786454:FUS786455 GEO786454:GEO786455 GOK786454:GOK786455 GYG786454:GYG786455 HIC786454:HIC786455 HRY786454:HRY786455 IBU786454:IBU786455 ILQ786454:ILQ786455 IVM786454:IVM786455 JFI786454:JFI786455 JPE786454:JPE786455 JZA786454:JZA786455 KIW786454:KIW786455 KSS786454:KSS786455 LCO786454:LCO786455 LMK786454:LMK786455 LWG786454:LWG786455 MGC786454:MGC786455 MPY786454:MPY786455 MZU786454:MZU786455 NJQ786454:NJQ786455 NTM786454:NTM786455 ODI786454:ODI786455 ONE786454:ONE786455 OXA786454:OXA786455 PGW786454:PGW786455 PQS786454:PQS786455 QAO786454:QAO786455 QKK786454:QKK786455 QUG786454:QUG786455 REC786454:REC786455 RNY786454:RNY786455 RXU786454:RXU786455 SHQ786454:SHQ786455 SRM786454:SRM786455 TBI786454:TBI786455 TLE786454:TLE786455 TVA786454:TVA786455 UEW786454:UEW786455 UOS786454:UOS786455 UYO786454:UYO786455 VIK786454:VIK786455 VSG786454:VSG786455 WCC786454:WCC786455 WLY786454:WLY786455 WVU786454:WVU786455 M851990:M851991 JI851990:JI851991 TE851990:TE851991 ADA851990:ADA851991 AMW851990:AMW851991 AWS851990:AWS851991 BGO851990:BGO851991 BQK851990:BQK851991 CAG851990:CAG851991 CKC851990:CKC851991 CTY851990:CTY851991 DDU851990:DDU851991 DNQ851990:DNQ851991 DXM851990:DXM851991 EHI851990:EHI851991 ERE851990:ERE851991 FBA851990:FBA851991 FKW851990:FKW851991 FUS851990:FUS851991 GEO851990:GEO851991 GOK851990:GOK851991 GYG851990:GYG851991 HIC851990:HIC851991 HRY851990:HRY851991 IBU851990:IBU851991 ILQ851990:ILQ851991 IVM851990:IVM851991 JFI851990:JFI851991 JPE851990:JPE851991 JZA851990:JZA851991 KIW851990:KIW851991 KSS851990:KSS851991 LCO851990:LCO851991 LMK851990:LMK851991 LWG851990:LWG851991 MGC851990:MGC851991 MPY851990:MPY851991 MZU851990:MZU851991 NJQ851990:NJQ851991 NTM851990:NTM851991 ODI851990:ODI851991 ONE851990:ONE851991 OXA851990:OXA851991 PGW851990:PGW851991 PQS851990:PQS851991 QAO851990:QAO851991 QKK851990:QKK851991 QUG851990:QUG851991 REC851990:REC851991 RNY851990:RNY851991 RXU851990:RXU851991 SHQ851990:SHQ851991 SRM851990:SRM851991 TBI851990:TBI851991 TLE851990:TLE851991 TVA851990:TVA851991 UEW851990:UEW851991 UOS851990:UOS851991 UYO851990:UYO851991 VIK851990:VIK851991 VSG851990:VSG851991 WCC851990:WCC851991 WLY851990:WLY851991 WVU851990:WVU851991 M917526:M917527 JI917526:JI917527 TE917526:TE917527 ADA917526:ADA917527 AMW917526:AMW917527 AWS917526:AWS917527 BGO917526:BGO917527 BQK917526:BQK917527 CAG917526:CAG917527 CKC917526:CKC917527 CTY917526:CTY917527 DDU917526:DDU917527 DNQ917526:DNQ917527 DXM917526:DXM917527 EHI917526:EHI917527 ERE917526:ERE917527 FBA917526:FBA917527 FKW917526:FKW917527 FUS917526:FUS917527 GEO917526:GEO917527 GOK917526:GOK917527 GYG917526:GYG917527 HIC917526:HIC917527 HRY917526:HRY917527 IBU917526:IBU917527 ILQ917526:ILQ917527 IVM917526:IVM917527 JFI917526:JFI917527 JPE917526:JPE917527 JZA917526:JZA917527 KIW917526:KIW917527 KSS917526:KSS917527 LCO917526:LCO917527 LMK917526:LMK917527 LWG917526:LWG917527 MGC917526:MGC917527 MPY917526:MPY917527 MZU917526:MZU917527 NJQ917526:NJQ917527 NTM917526:NTM917527 ODI917526:ODI917527 ONE917526:ONE917527 OXA917526:OXA917527 PGW917526:PGW917527 PQS917526:PQS917527 QAO917526:QAO917527 QKK917526:QKK917527 QUG917526:QUG917527 REC917526:REC917527 RNY917526:RNY917527 RXU917526:RXU917527 SHQ917526:SHQ917527 SRM917526:SRM917527 TBI917526:TBI917527 TLE917526:TLE917527 TVA917526:TVA917527 UEW917526:UEW917527 UOS917526:UOS917527 UYO917526:UYO917527 VIK917526:VIK917527 VSG917526:VSG917527 WCC917526:WCC917527 WLY917526:WLY917527 WVU917526:WVU917527 M983062:M983063 JI983062:JI983063 TE983062:TE983063 ADA983062:ADA983063 AMW983062:AMW983063 AWS983062:AWS983063 BGO983062:BGO983063 BQK983062:BQK983063 CAG983062:CAG983063 CKC983062:CKC983063 CTY983062:CTY983063 DDU983062:DDU983063 DNQ983062:DNQ983063 DXM983062:DXM983063 EHI983062:EHI983063 ERE983062:ERE983063 FBA983062:FBA983063 FKW983062:FKW983063 FUS983062:FUS983063 GEO983062:GEO983063 GOK983062:GOK983063 GYG983062:GYG983063 HIC983062:HIC983063 HRY983062:HRY983063 IBU983062:IBU983063 ILQ983062:ILQ983063 IVM983062:IVM983063 JFI983062:JFI983063 JPE983062:JPE983063 JZA983062:JZA983063 KIW983062:KIW983063 KSS983062:KSS983063 LCO983062:LCO983063 LMK983062:LMK983063 LWG983062:LWG983063 MGC983062:MGC983063 MPY983062:MPY983063 MZU983062:MZU983063 NJQ983062:NJQ983063 NTM983062:NTM983063 ODI983062:ODI983063 ONE983062:ONE983063 OXA983062:OXA983063 PGW983062:PGW983063 PQS983062:PQS983063 QAO983062:QAO983063 QKK983062:QKK983063 QUG983062:QUG983063 REC983062:REC983063 RNY983062:RNY983063 RXU983062:RXU983063 SHQ983062:SHQ983063 SRM983062:SRM983063 TBI983062:TBI983063 TLE983062:TLE983063 TVA983062:TVA983063 UEW983062:UEW983063 UOS983062:UOS983063 UYO983062:UYO983063 VIK983062:VIK983063 VSG983062:VSG983063 WCC983062:WCC983063 WLY983062:WLY983063 WVU983062:WVU983063 W24:W25 JS24:JS25 TO24:TO25 ADK24:ADK25 ANG24:ANG25 AXC24:AXC25 BGY24:BGY25 BQU24:BQU25 CAQ24:CAQ25 CKM24:CKM25 CUI24:CUI25 DEE24:DEE25 DOA24:DOA25 DXW24:DXW25 EHS24:EHS25 ERO24:ERO25 FBK24:FBK25 FLG24:FLG25 FVC24:FVC25 GEY24:GEY25 GOU24:GOU25 GYQ24:GYQ25 HIM24:HIM25 HSI24:HSI25 ICE24:ICE25 IMA24:IMA25 IVW24:IVW25 JFS24:JFS25 JPO24:JPO25 JZK24:JZK25 KJG24:KJG25 KTC24:KTC25 LCY24:LCY25 LMU24:LMU25 LWQ24:LWQ25 MGM24:MGM25 MQI24:MQI25 NAE24:NAE25 NKA24:NKA25 NTW24:NTW25 ODS24:ODS25 ONO24:ONO25 OXK24:OXK25 PHG24:PHG25 PRC24:PRC25 QAY24:QAY25 QKU24:QKU25 QUQ24:QUQ25 REM24:REM25 ROI24:ROI25 RYE24:RYE25 SIA24:SIA25 SRW24:SRW25 TBS24:TBS25 TLO24:TLO25 TVK24:TVK25 UFG24:UFG25 UPC24:UPC25 UYY24:UYY25 VIU24:VIU25 VSQ24:VSQ25 WCM24:WCM25 WMI24:WMI25 WWE24:WWE25 W65558:W65559 JS65558:JS65559 TO65558:TO65559 ADK65558:ADK65559 ANG65558:ANG65559 AXC65558:AXC65559 BGY65558:BGY65559 BQU65558:BQU65559 CAQ65558:CAQ65559 CKM65558:CKM65559 CUI65558:CUI65559 DEE65558:DEE65559 DOA65558:DOA65559 DXW65558:DXW65559 EHS65558:EHS65559 ERO65558:ERO65559 FBK65558:FBK65559 FLG65558:FLG65559 FVC65558:FVC65559 GEY65558:GEY65559 GOU65558:GOU65559 GYQ65558:GYQ65559 HIM65558:HIM65559 HSI65558:HSI65559 ICE65558:ICE65559 IMA65558:IMA65559 IVW65558:IVW65559 JFS65558:JFS65559 JPO65558:JPO65559 JZK65558:JZK65559 KJG65558:KJG65559 KTC65558:KTC65559 LCY65558:LCY65559 LMU65558:LMU65559 LWQ65558:LWQ65559 MGM65558:MGM65559 MQI65558:MQI65559 NAE65558:NAE65559 NKA65558:NKA65559 NTW65558:NTW65559 ODS65558:ODS65559 ONO65558:ONO65559 OXK65558:OXK65559 PHG65558:PHG65559 PRC65558:PRC65559 QAY65558:QAY65559 QKU65558:QKU65559 QUQ65558:QUQ65559 REM65558:REM65559 ROI65558:ROI65559 RYE65558:RYE65559 SIA65558:SIA65559 SRW65558:SRW65559 TBS65558:TBS65559 TLO65558:TLO65559 TVK65558:TVK65559 UFG65558:UFG65559 UPC65558:UPC65559 UYY65558:UYY65559 VIU65558:VIU65559 VSQ65558:VSQ65559 WCM65558:WCM65559 WMI65558:WMI65559 WWE65558:WWE65559 W131094:W131095 JS131094:JS131095 TO131094:TO131095 ADK131094:ADK131095 ANG131094:ANG131095 AXC131094:AXC131095 BGY131094:BGY131095 BQU131094:BQU131095 CAQ131094:CAQ131095 CKM131094:CKM131095 CUI131094:CUI131095 DEE131094:DEE131095 DOA131094:DOA131095 DXW131094:DXW131095 EHS131094:EHS131095 ERO131094:ERO131095 FBK131094:FBK131095 FLG131094:FLG131095 FVC131094:FVC131095 GEY131094:GEY131095 GOU131094:GOU131095 GYQ131094:GYQ131095 HIM131094:HIM131095 HSI131094:HSI131095 ICE131094:ICE131095 IMA131094:IMA131095 IVW131094:IVW131095 JFS131094:JFS131095 JPO131094:JPO131095 JZK131094:JZK131095 KJG131094:KJG131095 KTC131094:KTC131095 LCY131094:LCY131095 LMU131094:LMU131095 LWQ131094:LWQ131095 MGM131094:MGM131095 MQI131094:MQI131095 NAE131094:NAE131095 NKA131094:NKA131095 NTW131094:NTW131095 ODS131094:ODS131095 ONO131094:ONO131095 OXK131094:OXK131095 PHG131094:PHG131095 PRC131094:PRC131095 QAY131094:QAY131095 QKU131094:QKU131095 QUQ131094:QUQ131095 REM131094:REM131095 ROI131094:ROI131095 RYE131094:RYE131095 SIA131094:SIA131095 SRW131094:SRW131095 TBS131094:TBS131095 TLO131094:TLO131095 TVK131094:TVK131095 UFG131094:UFG131095 UPC131094:UPC131095 UYY131094:UYY131095 VIU131094:VIU131095 VSQ131094:VSQ131095 WCM131094:WCM131095 WMI131094:WMI131095 WWE131094:WWE131095 W196630:W196631 JS196630:JS196631 TO196630:TO196631 ADK196630:ADK196631 ANG196630:ANG196631 AXC196630:AXC196631 BGY196630:BGY196631 BQU196630:BQU196631 CAQ196630:CAQ196631 CKM196630:CKM196631 CUI196630:CUI196631 DEE196630:DEE196631 DOA196630:DOA196631 DXW196630:DXW196631 EHS196630:EHS196631 ERO196630:ERO196631 FBK196630:FBK196631 FLG196630:FLG196631 FVC196630:FVC196631 GEY196630:GEY196631 GOU196630:GOU196631 GYQ196630:GYQ196631 HIM196630:HIM196631 HSI196630:HSI196631 ICE196630:ICE196631 IMA196630:IMA196631 IVW196630:IVW196631 JFS196630:JFS196631 JPO196630:JPO196631 JZK196630:JZK196631 KJG196630:KJG196631 KTC196630:KTC196631 LCY196630:LCY196631 LMU196630:LMU196631 LWQ196630:LWQ196631 MGM196630:MGM196631 MQI196630:MQI196631 NAE196630:NAE196631 NKA196630:NKA196631 NTW196630:NTW196631 ODS196630:ODS196631 ONO196630:ONO196631 OXK196630:OXK196631 PHG196630:PHG196631 PRC196630:PRC196631 QAY196630:QAY196631 QKU196630:QKU196631 QUQ196630:QUQ196631 REM196630:REM196631 ROI196630:ROI196631 RYE196630:RYE196631 SIA196630:SIA196631 SRW196630:SRW196631 TBS196630:TBS196631 TLO196630:TLO196631 TVK196630:TVK196631 UFG196630:UFG196631 UPC196630:UPC196631 UYY196630:UYY196631 VIU196630:VIU196631 VSQ196630:VSQ196631 WCM196630:WCM196631 WMI196630:WMI196631 WWE196630:WWE196631 W262166:W262167 JS262166:JS262167 TO262166:TO262167 ADK262166:ADK262167 ANG262166:ANG262167 AXC262166:AXC262167 BGY262166:BGY262167 BQU262166:BQU262167 CAQ262166:CAQ262167 CKM262166:CKM262167 CUI262166:CUI262167 DEE262166:DEE262167 DOA262166:DOA262167 DXW262166:DXW262167 EHS262166:EHS262167 ERO262166:ERO262167 FBK262166:FBK262167 FLG262166:FLG262167 FVC262166:FVC262167 GEY262166:GEY262167 GOU262166:GOU262167 GYQ262166:GYQ262167 HIM262166:HIM262167 HSI262166:HSI262167 ICE262166:ICE262167 IMA262166:IMA262167 IVW262166:IVW262167 JFS262166:JFS262167 JPO262166:JPO262167 JZK262166:JZK262167 KJG262166:KJG262167 KTC262166:KTC262167 LCY262166:LCY262167 LMU262166:LMU262167 LWQ262166:LWQ262167 MGM262166:MGM262167 MQI262166:MQI262167 NAE262166:NAE262167 NKA262166:NKA262167 NTW262166:NTW262167 ODS262166:ODS262167 ONO262166:ONO262167 OXK262166:OXK262167 PHG262166:PHG262167 PRC262166:PRC262167 QAY262166:QAY262167 QKU262166:QKU262167 QUQ262166:QUQ262167 REM262166:REM262167 ROI262166:ROI262167 RYE262166:RYE262167 SIA262166:SIA262167 SRW262166:SRW262167 TBS262166:TBS262167 TLO262166:TLO262167 TVK262166:TVK262167 UFG262166:UFG262167 UPC262166:UPC262167 UYY262166:UYY262167 VIU262166:VIU262167 VSQ262166:VSQ262167 WCM262166:WCM262167 WMI262166:WMI262167 WWE262166:WWE262167 W327702:W327703 JS327702:JS327703 TO327702:TO327703 ADK327702:ADK327703 ANG327702:ANG327703 AXC327702:AXC327703 BGY327702:BGY327703 BQU327702:BQU327703 CAQ327702:CAQ327703 CKM327702:CKM327703 CUI327702:CUI327703 DEE327702:DEE327703 DOA327702:DOA327703 DXW327702:DXW327703 EHS327702:EHS327703 ERO327702:ERO327703 FBK327702:FBK327703 FLG327702:FLG327703 FVC327702:FVC327703 GEY327702:GEY327703 GOU327702:GOU327703 GYQ327702:GYQ327703 HIM327702:HIM327703 HSI327702:HSI327703 ICE327702:ICE327703 IMA327702:IMA327703 IVW327702:IVW327703 JFS327702:JFS327703 JPO327702:JPO327703 JZK327702:JZK327703 KJG327702:KJG327703 KTC327702:KTC327703 LCY327702:LCY327703 LMU327702:LMU327703 LWQ327702:LWQ327703 MGM327702:MGM327703 MQI327702:MQI327703 NAE327702:NAE327703 NKA327702:NKA327703 NTW327702:NTW327703 ODS327702:ODS327703 ONO327702:ONO327703 OXK327702:OXK327703 PHG327702:PHG327703 PRC327702:PRC327703 QAY327702:QAY327703 QKU327702:QKU327703 QUQ327702:QUQ327703 REM327702:REM327703 ROI327702:ROI327703 RYE327702:RYE327703 SIA327702:SIA327703 SRW327702:SRW327703 TBS327702:TBS327703 TLO327702:TLO327703 TVK327702:TVK327703 UFG327702:UFG327703 UPC327702:UPC327703 UYY327702:UYY327703 VIU327702:VIU327703 VSQ327702:VSQ327703 WCM327702:WCM327703 WMI327702:WMI327703 WWE327702:WWE327703 W393238:W393239 JS393238:JS393239 TO393238:TO393239 ADK393238:ADK393239 ANG393238:ANG393239 AXC393238:AXC393239 BGY393238:BGY393239 BQU393238:BQU393239 CAQ393238:CAQ393239 CKM393238:CKM393239 CUI393238:CUI393239 DEE393238:DEE393239 DOA393238:DOA393239 DXW393238:DXW393239 EHS393238:EHS393239 ERO393238:ERO393239 FBK393238:FBK393239 FLG393238:FLG393239 FVC393238:FVC393239 GEY393238:GEY393239 GOU393238:GOU393239 GYQ393238:GYQ393239 HIM393238:HIM393239 HSI393238:HSI393239 ICE393238:ICE393239 IMA393238:IMA393239 IVW393238:IVW393239 JFS393238:JFS393239 JPO393238:JPO393239 JZK393238:JZK393239 KJG393238:KJG393239 KTC393238:KTC393239 LCY393238:LCY393239 LMU393238:LMU393239 LWQ393238:LWQ393239 MGM393238:MGM393239 MQI393238:MQI393239 NAE393238:NAE393239 NKA393238:NKA393239 NTW393238:NTW393239 ODS393238:ODS393239 ONO393238:ONO393239 OXK393238:OXK393239 PHG393238:PHG393239 PRC393238:PRC393239 QAY393238:QAY393239 QKU393238:QKU393239 QUQ393238:QUQ393239 REM393238:REM393239 ROI393238:ROI393239 RYE393238:RYE393239 SIA393238:SIA393239 SRW393238:SRW393239 TBS393238:TBS393239 TLO393238:TLO393239 TVK393238:TVK393239 UFG393238:UFG393239 UPC393238:UPC393239 UYY393238:UYY393239 VIU393238:VIU393239 VSQ393238:VSQ393239 WCM393238:WCM393239 WMI393238:WMI393239 WWE393238:WWE393239 W458774:W458775 JS458774:JS458775 TO458774:TO458775 ADK458774:ADK458775 ANG458774:ANG458775 AXC458774:AXC458775 BGY458774:BGY458775 BQU458774:BQU458775 CAQ458774:CAQ458775 CKM458774:CKM458775 CUI458774:CUI458775 DEE458774:DEE458775 DOA458774:DOA458775 DXW458774:DXW458775 EHS458774:EHS458775 ERO458774:ERO458775 FBK458774:FBK458775 FLG458774:FLG458775 FVC458774:FVC458775 GEY458774:GEY458775 GOU458774:GOU458775 GYQ458774:GYQ458775 HIM458774:HIM458775 HSI458774:HSI458775 ICE458774:ICE458775 IMA458774:IMA458775 IVW458774:IVW458775 JFS458774:JFS458775 JPO458774:JPO458775 JZK458774:JZK458775 KJG458774:KJG458775 KTC458774:KTC458775 LCY458774:LCY458775 LMU458774:LMU458775 LWQ458774:LWQ458775 MGM458774:MGM458775 MQI458774:MQI458775 NAE458774:NAE458775 NKA458774:NKA458775 NTW458774:NTW458775 ODS458774:ODS458775 ONO458774:ONO458775 OXK458774:OXK458775 PHG458774:PHG458775 PRC458774:PRC458775 QAY458774:QAY458775 QKU458774:QKU458775 QUQ458774:QUQ458775 REM458774:REM458775 ROI458774:ROI458775 RYE458774:RYE458775 SIA458774:SIA458775 SRW458774:SRW458775 TBS458774:TBS458775 TLO458774:TLO458775 TVK458774:TVK458775 UFG458774:UFG458775 UPC458774:UPC458775 UYY458774:UYY458775 VIU458774:VIU458775 VSQ458774:VSQ458775 WCM458774:WCM458775 WMI458774:WMI458775 WWE458774:WWE458775 W524310:W524311 JS524310:JS524311 TO524310:TO524311 ADK524310:ADK524311 ANG524310:ANG524311 AXC524310:AXC524311 BGY524310:BGY524311 BQU524310:BQU524311 CAQ524310:CAQ524311 CKM524310:CKM524311 CUI524310:CUI524311 DEE524310:DEE524311 DOA524310:DOA524311 DXW524310:DXW524311 EHS524310:EHS524311 ERO524310:ERO524311 FBK524310:FBK524311 FLG524310:FLG524311 FVC524310:FVC524311 GEY524310:GEY524311 GOU524310:GOU524311 GYQ524310:GYQ524311 HIM524310:HIM524311 HSI524310:HSI524311 ICE524310:ICE524311 IMA524310:IMA524311 IVW524310:IVW524311 JFS524310:JFS524311 JPO524310:JPO524311 JZK524310:JZK524311 KJG524310:KJG524311 KTC524310:KTC524311 LCY524310:LCY524311 LMU524310:LMU524311 LWQ524310:LWQ524311 MGM524310:MGM524311 MQI524310:MQI524311 NAE524310:NAE524311 NKA524310:NKA524311 NTW524310:NTW524311 ODS524310:ODS524311 ONO524310:ONO524311 OXK524310:OXK524311 PHG524310:PHG524311 PRC524310:PRC524311 QAY524310:QAY524311 QKU524310:QKU524311 QUQ524310:QUQ524311 REM524310:REM524311 ROI524310:ROI524311 RYE524310:RYE524311 SIA524310:SIA524311 SRW524310:SRW524311 TBS524310:TBS524311 TLO524310:TLO524311 TVK524310:TVK524311 UFG524310:UFG524311 UPC524310:UPC524311 UYY524310:UYY524311 VIU524310:VIU524311 VSQ524310:VSQ524311 WCM524310:WCM524311 WMI524310:WMI524311 WWE524310:WWE524311 W589846:W589847 JS589846:JS589847 TO589846:TO589847 ADK589846:ADK589847 ANG589846:ANG589847 AXC589846:AXC589847 BGY589846:BGY589847 BQU589846:BQU589847 CAQ589846:CAQ589847 CKM589846:CKM589847 CUI589846:CUI589847 DEE589846:DEE589847 DOA589846:DOA589847 DXW589846:DXW589847 EHS589846:EHS589847 ERO589846:ERO589847 FBK589846:FBK589847 FLG589846:FLG589847 FVC589846:FVC589847 GEY589846:GEY589847 GOU589846:GOU589847 GYQ589846:GYQ589847 HIM589846:HIM589847 HSI589846:HSI589847 ICE589846:ICE589847 IMA589846:IMA589847 IVW589846:IVW589847 JFS589846:JFS589847 JPO589846:JPO589847 JZK589846:JZK589847 KJG589846:KJG589847 KTC589846:KTC589847 LCY589846:LCY589847 LMU589846:LMU589847 LWQ589846:LWQ589847 MGM589846:MGM589847 MQI589846:MQI589847 NAE589846:NAE589847 NKA589846:NKA589847 NTW589846:NTW589847 ODS589846:ODS589847 ONO589846:ONO589847 OXK589846:OXK589847 PHG589846:PHG589847 PRC589846:PRC589847 QAY589846:QAY589847 QKU589846:QKU589847 QUQ589846:QUQ589847 REM589846:REM589847 ROI589846:ROI589847 RYE589846:RYE589847 SIA589846:SIA589847 SRW589846:SRW589847 TBS589846:TBS589847 TLO589846:TLO589847 TVK589846:TVK589847 UFG589846:UFG589847 UPC589846:UPC589847 UYY589846:UYY589847 VIU589846:VIU589847 VSQ589846:VSQ589847 WCM589846:WCM589847 WMI589846:WMI589847 WWE589846:WWE589847 W655382:W655383 JS655382:JS655383 TO655382:TO655383 ADK655382:ADK655383 ANG655382:ANG655383 AXC655382:AXC655383 BGY655382:BGY655383 BQU655382:BQU655383 CAQ655382:CAQ655383 CKM655382:CKM655383 CUI655382:CUI655383 DEE655382:DEE655383 DOA655382:DOA655383 DXW655382:DXW655383 EHS655382:EHS655383 ERO655382:ERO655383 FBK655382:FBK655383 FLG655382:FLG655383 FVC655382:FVC655383 GEY655382:GEY655383 GOU655382:GOU655383 GYQ655382:GYQ655383 HIM655382:HIM655383 HSI655382:HSI655383 ICE655382:ICE655383 IMA655382:IMA655383 IVW655382:IVW655383 JFS655382:JFS655383 JPO655382:JPO655383 JZK655382:JZK655383 KJG655382:KJG655383 KTC655382:KTC655383 LCY655382:LCY655383 LMU655382:LMU655383 LWQ655382:LWQ655383 MGM655382:MGM655383 MQI655382:MQI655383 NAE655382:NAE655383 NKA655382:NKA655383 NTW655382:NTW655383 ODS655382:ODS655383 ONO655382:ONO655383 OXK655382:OXK655383 PHG655382:PHG655383 PRC655382:PRC655383 QAY655382:QAY655383 QKU655382:QKU655383 QUQ655382:QUQ655383 REM655382:REM655383 ROI655382:ROI655383 RYE655382:RYE655383 SIA655382:SIA655383 SRW655382:SRW655383 TBS655382:TBS655383 TLO655382:TLO655383 TVK655382:TVK655383 UFG655382:UFG655383 UPC655382:UPC655383 UYY655382:UYY655383 VIU655382:VIU655383 VSQ655382:VSQ655383 WCM655382:WCM655383 WMI655382:WMI655383 WWE655382:WWE655383 W720918:W720919 JS720918:JS720919 TO720918:TO720919 ADK720918:ADK720919 ANG720918:ANG720919 AXC720918:AXC720919 BGY720918:BGY720919 BQU720918:BQU720919 CAQ720918:CAQ720919 CKM720918:CKM720919 CUI720918:CUI720919 DEE720918:DEE720919 DOA720918:DOA720919 DXW720918:DXW720919 EHS720918:EHS720919 ERO720918:ERO720919 FBK720918:FBK720919 FLG720918:FLG720919 FVC720918:FVC720919 GEY720918:GEY720919 GOU720918:GOU720919 GYQ720918:GYQ720919 HIM720918:HIM720919 HSI720918:HSI720919 ICE720918:ICE720919 IMA720918:IMA720919 IVW720918:IVW720919 JFS720918:JFS720919 JPO720918:JPO720919 JZK720918:JZK720919 KJG720918:KJG720919 KTC720918:KTC720919 LCY720918:LCY720919 LMU720918:LMU720919 LWQ720918:LWQ720919 MGM720918:MGM720919 MQI720918:MQI720919 NAE720918:NAE720919 NKA720918:NKA720919 NTW720918:NTW720919 ODS720918:ODS720919 ONO720918:ONO720919 OXK720918:OXK720919 PHG720918:PHG720919 PRC720918:PRC720919 QAY720918:QAY720919 QKU720918:QKU720919 QUQ720918:QUQ720919 REM720918:REM720919 ROI720918:ROI720919 RYE720918:RYE720919 SIA720918:SIA720919 SRW720918:SRW720919 TBS720918:TBS720919 TLO720918:TLO720919 TVK720918:TVK720919 UFG720918:UFG720919 UPC720918:UPC720919 UYY720918:UYY720919 VIU720918:VIU720919 VSQ720918:VSQ720919 WCM720918:WCM720919 WMI720918:WMI720919 WWE720918:WWE720919 W786454:W786455 JS786454:JS786455 TO786454:TO786455 ADK786454:ADK786455 ANG786454:ANG786455 AXC786454:AXC786455 BGY786454:BGY786455 BQU786454:BQU786455 CAQ786454:CAQ786455 CKM786454:CKM786455 CUI786454:CUI786455 DEE786454:DEE786455 DOA786454:DOA786455 DXW786454:DXW786455 EHS786454:EHS786455 ERO786454:ERO786455 FBK786454:FBK786455 FLG786454:FLG786455 FVC786454:FVC786455 GEY786454:GEY786455 GOU786454:GOU786455 GYQ786454:GYQ786455 HIM786454:HIM786455 HSI786454:HSI786455 ICE786454:ICE786455 IMA786454:IMA786455 IVW786454:IVW786455 JFS786454:JFS786455 JPO786454:JPO786455 JZK786454:JZK786455 KJG786454:KJG786455 KTC786454:KTC786455 LCY786454:LCY786455 LMU786454:LMU786455 LWQ786454:LWQ786455 MGM786454:MGM786455 MQI786454:MQI786455 NAE786454:NAE786455 NKA786454:NKA786455 NTW786454:NTW786455 ODS786454:ODS786455 ONO786454:ONO786455 OXK786454:OXK786455 PHG786454:PHG786455 PRC786454:PRC786455 QAY786454:QAY786455 QKU786454:QKU786455 QUQ786454:QUQ786455 REM786454:REM786455 ROI786454:ROI786455 RYE786454:RYE786455 SIA786454:SIA786455 SRW786454:SRW786455 TBS786454:TBS786455 TLO786454:TLO786455 TVK786454:TVK786455 UFG786454:UFG786455 UPC786454:UPC786455 UYY786454:UYY786455 VIU786454:VIU786455 VSQ786454:VSQ786455 WCM786454:WCM786455 WMI786454:WMI786455 WWE786454:WWE786455 W851990:W851991 JS851990:JS851991 TO851990:TO851991 ADK851990:ADK851991 ANG851990:ANG851991 AXC851990:AXC851991 BGY851990:BGY851991 BQU851990:BQU851991 CAQ851990:CAQ851991 CKM851990:CKM851991 CUI851990:CUI851991 DEE851990:DEE851991 DOA851990:DOA851991 DXW851990:DXW851991 EHS851990:EHS851991 ERO851990:ERO851991 FBK851990:FBK851991 FLG851990:FLG851991 FVC851990:FVC851991 GEY851990:GEY851991 GOU851990:GOU851991 GYQ851990:GYQ851991 HIM851990:HIM851991 HSI851990:HSI851991 ICE851990:ICE851991 IMA851990:IMA851991 IVW851990:IVW851991 JFS851990:JFS851991 JPO851990:JPO851991 JZK851990:JZK851991 KJG851990:KJG851991 KTC851990:KTC851991 LCY851990:LCY851991 LMU851990:LMU851991 LWQ851990:LWQ851991 MGM851990:MGM851991 MQI851990:MQI851991 NAE851990:NAE851991 NKA851990:NKA851991 NTW851990:NTW851991 ODS851990:ODS851991 ONO851990:ONO851991 OXK851990:OXK851991 PHG851990:PHG851991 PRC851990:PRC851991 QAY851990:QAY851991 QKU851990:QKU851991 QUQ851990:QUQ851991 REM851990:REM851991 ROI851990:ROI851991 RYE851990:RYE851991 SIA851990:SIA851991 SRW851990:SRW851991 TBS851990:TBS851991 TLO851990:TLO851991 TVK851990:TVK851991 UFG851990:UFG851991 UPC851990:UPC851991 UYY851990:UYY851991 VIU851990:VIU851991 VSQ851990:VSQ851991 WCM851990:WCM851991 WMI851990:WMI851991 WWE851990:WWE851991 W917526:W917527 JS917526:JS917527 TO917526:TO917527 ADK917526:ADK917527 ANG917526:ANG917527 AXC917526:AXC917527 BGY917526:BGY917527 BQU917526:BQU917527 CAQ917526:CAQ917527 CKM917526:CKM917527 CUI917526:CUI917527 DEE917526:DEE917527 DOA917526:DOA917527 DXW917526:DXW917527 EHS917526:EHS917527 ERO917526:ERO917527 FBK917526:FBK917527 FLG917526:FLG917527 FVC917526:FVC917527 GEY917526:GEY917527 GOU917526:GOU917527 GYQ917526:GYQ917527 HIM917526:HIM917527 HSI917526:HSI917527 ICE917526:ICE917527 IMA917526:IMA917527 IVW917526:IVW917527 JFS917526:JFS917527 JPO917526:JPO917527 JZK917526:JZK917527 KJG917526:KJG917527 KTC917526:KTC917527 LCY917526:LCY917527 LMU917526:LMU917527 LWQ917526:LWQ917527 MGM917526:MGM917527 MQI917526:MQI917527 NAE917526:NAE917527 NKA917526:NKA917527 NTW917526:NTW917527 ODS917526:ODS917527 ONO917526:ONO917527 OXK917526:OXK917527 PHG917526:PHG917527 PRC917526:PRC917527 QAY917526:QAY917527 QKU917526:QKU917527 QUQ917526:QUQ917527 REM917526:REM917527 ROI917526:ROI917527 RYE917526:RYE917527 SIA917526:SIA917527 SRW917526:SRW917527 TBS917526:TBS917527 TLO917526:TLO917527 TVK917526:TVK917527 UFG917526:UFG917527 UPC917526:UPC917527 UYY917526:UYY917527 VIU917526:VIU917527 VSQ917526:VSQ917527 WCM917526:WCM917527 WMI917526:WMI917527 WWE917526:WWE917527 W983062:W983063 JS983062:JS983063 TO983062:TO983063 ADK983062:ADK983063 ANG983062:ANG983063 AXC983062:AXC983063 BGY983062:BGY983063 BQU983062:BQU983063 CAQ983062:CAQ983063 CKM983062:CKM983063 CUI983062:CUI983063 DEE983062:DEE983063 DOA983062:DOA983063 DXW983062:DXW983063 EHS983062:EHS983063 ERO983062:ERO983063 FBK983062:FBK983063 FLG983062:FLG983063 FVC983062:FVC983063 GEY983062:GEY983063 GOU983062:GOU983063 GYQ983062:GYQ983063 HIM983062:HIM983063 HSI983062:HSI983063 ICE983062:ICE983063 IMA983062:IMA983063 IVW983062:IVW983063 JFS983062:JFS983063 JPO983062:JPO983063 JZK983062:JZK983063 KJG983062:KJG983063 KTC983062:KTC983063 LCY983062:LCY983063 LMU983062:LMU983063 LWQ983062:LWQ983063 MGM983062:MGM983063 MQI983062:MQI983063 NAE983062:NAE983063 NKA983062:NKA983063 NTW983062:NTW983063 ODS983062:ODS983063 ONO983062:ONO983063 OXK983062:OXK983063 PHG983062:PHG983063 PRC983062:PRC983063 QAY983062:QAY983063 QKU983062:QKU983063 QUQ983062:QUQ983063 REM983062:REM983063 ROI983062:ROI983063 RYE983062:RYE983063 SIA983062:SIA983063 SRW983062:SRW983063 TBS983062:TBS983063 TLO983062:TLO983063 TVK983062:TVK983063 UFG983062:UFG983063 UPC983062:UPC983063 UYY983062:UYY983063 VIU983062:VIU983063 VSQ983062:VSQ983063 WCM983062:WCM983063 WMI983062:WMI983063 WWE983062:WWE983063 M39:M41 JI39:JI41 TE39:TE41 ADA39:ADA41 AMW39:AMW41 AWS39:AWS41 BGO39:BGO41 BQK39:BQK41 CAG39:CAG41 CKC39:CKC41 CTY39:CTY41 DDU39:DDU41 DNQ39:DNQ41 DXM39:DXM41 EHI39:EHI41 ERE39:ERE41 FBA39:FBA41 FKW39:FKW41 FUS39:FUS41 GEO39:GEO41 GOK39:GOK41 GYG39:GYG41 HIC39:HIC41 HRY39:HRY41 IBU39:IBU41 ILQ39:ILQ41 IVM39:IVM41 JFI39:JFI41 JPE39:JPE41 JZA39:JZA41 KIW39:KIW41 KSS39:KSS41 LCO39:LCO41 LMK39:LMK41 LWG39:LWG41 MGC39:MGC41 MPY39:MPY41 MZU39:MZU41 NJQ39:NJQ41 NTM39:NTM41 ODI39:ODI41 ONE39:ONE41 OXA39:OXA41 PGW39:PGW41 PQS39:PQS41 QAO39:QAO41 QKK39:QKK41 QUG39:QUG41 REC39:REC41 RNY39:RNY41 RXU39:RXU41 SHQ39:SHQ41 SRM39:SRM41 TBI39:TBI41 TLE39:TLE41 TVA39:TVA41 UEW39:UEW41 UOS39:UOS41 UYO39:UYO41 VIK39:VIK41 VSG39:VSG41 WCC39:WCC41 WLY39:WLY41 WVU39:WVU41 M65573:M65575 JI65573:JI65575 TE65573:TE65575 ADA65573:ADA65575 AMW65573:AMW65575 AWS65573:AWS65575 BGO65573:BGO65575 BQK65573:BQK65575 CAG65573:CAG65575 CKC65573:CKC65575 CTY65573:CTY65575 DDU65573:DDU65575 DNQ65573:DNQ65575 DXM65573:DXM65575 EHI65573:EHI65575 ERE65573:ERE65575 FBA65573:FBA65575 FKW65573:FKW65575 FUS65573:FUS65575 GEO65573:GEO65575 GOK65573:GOK65575 GYG65573:GYG65575 HIC65573:HIC65575 HRY65573:HRY65575 IBU65573:IBU65575 ILQ65573:ILQ65575 IVM65573:IVM65575 JFI65573:JFI65575 JPE65573:JPE65575 JZA65573:JZA65575 KIW65573:KIW65575 KSS65573:KSS65575 LCO65573:LCO65575 LMK65573:LMK65575 LWG65573:LWG65575 MGC65573:MGC65575 MPY65573:MPY65575 MZU65573:MZU65575 NJQ65573:NJQ65575 NTM65573:NTM65575 ODI65573:ODI65575 ONE65573:ONE65575 OXA65573:OXA65575 PGW65573:PGW65575 PQS65573:PQS65575 QAO65573:QAO65575 QKK65573:QKK65575 QUG65573:QUG65575 REC65573:REC65575 RNY65573:RNY65575 RXU65573:RXU65575 SHQ65573:SHQ65575 SRM65573:SRM65575 TBI65573:TBI65575 TLE65573:TLE65575 TVA65573:TVA65575 UEW65573:UEW65575 UOS65573:UOS65575 UYO65573:UYO65575 VIK65573:VIK65575 VSG65573:VSG65575 WCC65573:WCC65575 WLY65573:WLY65575 WVU65573:WVU65575 M131109:M131111 JI131109:JI131111 TE131109:TE131111 ADA131109:ADA131111 AMW131109:AMW131111 AWS131109:AWS131111 BGO131109:BGO131111 BQK131109:BQK131111 CAG131109:CAG131111 CKC131109:CKC131111 CTY131109:CTY131111 DDU131109:DDU131111 DNQ131109:DNQ131111 DXM131109:DXM131111 EHI131109:EHI131111 ERE131109:ERE131111 FBA131109:FBA131111 FKW131109:FKW131111 FUS131109:FUS131111 GEO131109:GEO131111 GOK131109:GOK131111 GYG131109:GYG131111 HIC131109:HIC131111 HRY131109:HRY131111 IBU131109:IBU131111 ILQ131109:ILQ131111 IVM131109:IVM131111 JFI131109:JFI131111 JPE131109:JPE131111 JZA131109:JZA131111 KIW131109:KIW131111 KSS131109:KSS131111 LCO131109:LCO131111 LMK131109:LMK131111 LWG131109:LWG131111 MGC131109:MGC131111 MPY131109:MPY131111 MZU131109:MZU131111 NJQ131109:NJQ131111 NTM131109:NTM131111 ODI131109:ODI131111 ONE131109:ONE131111 OXA131109:OXA131111 PGW131109:PGW131111 PQS131109:PQS131111 QAO131109:QAO131111 QKK131109:QKK131111 QUG131109:QUG131111 REC131109:REC131111 RNY131109:RNY131111 RXU131109:RXU131111 SHQ131109:SHQ131111 SRM131109:SRM131111 TBI131109:TBI131111 TLE131109:TLE131111 TVA131109:TVA131111 UEW131109:UEW131111 UOS131109:UOS131111 UYO131109:UYO131111 VIK131109:VIK131111 VSG131109:VSG131111 WCC131109:WCC131111 WLY131109:WLY131111 WVU131109:WVU131111 M196645:M196647 JI196645:JI196647 TE196645:TE196647 ADA196645:ADA196647 AMW196645:AMW196647 AWS196645:AWS196647 BGO196645:BGO196647 BQK196645:BQK196647 CAG196645:CAG196647 CKC196645:CKC196647 CTY196645:CTY196647 DDU196645:DDU196647 DNQ196645:DNQ196647 DXM196645:DXM196647 EHI196645:EHI196647 ERE196645:ERE196647 FBA196645:FBA196647 FKW196645:FKW196647 FUS196645:FUS196647 GEO196645:GEO196647 GOK196645:GOK196647 GYG196645:GYG196647 HIC196645:HIC196647 HRY196645:HRY196647 IBU196645:IBU196647 ILQ196645:ILQ196647 IVM196645:IVM196647 JFI196645:JFI196647 JPE196645:JPE196647 JZA196645:JZA196647 KIW196645:KIW196647 KSS196645:KSS196647 LCO196645:LCO196647 LMK196645:LMK196647 LWG196645:LWG196647 MGC196645:MGC196647 MPY196645:MPY196647 MZU196645:MZU196647 NJQ196645:NJQ196647 NTM196645:NTM196647 ODI196645:ODI196647 ONE196645:ONE196647 OXA196645:OXA196647 PGW196645:PGW196647 PQS196645:PQS196647 QAO196645:QAO196647 QKK196645:QKK196647 QUG196645:QUG196647 REC196645:REC196647 RNY196645:RNY196647 RXU196645:RXU196647 SHQ196645:SHQ196647 SRM196645:SRM196647 TBI196645:TBI196647 TLE196645:TLE196647 TVA196645:TVA196647 UEW196645:UEW196647 UOS196645:UOS196647 UYO196645:UYO196647 VIK196645:VIK196647 VSG196645:VSG196647 WCC196645:WCC196647 WLY196645:WLY196647 WVU196645:WVU196647 M262181:M262183 JI262181:JI262183 TE262181:TE262183 ADA262181:ADA262183 AMW262181:AMW262183 AWS262181:AWS262183 BGO262181:BGO262183 BQK262181:BQK262183 CAG262181:CAG262183 CKC262181:CKC262183 CTY262181:CTY262183 DDU262181:DDU262183 DNQ262181:DNQ262183 DXM262181:DXM262183 EHI262181:EHI262183 ERE262181:ERE262183 FBA262181:FBA262183 FKW262181:FKW262183 FUS262181:FUS262183 GEO262181:GEO262183 GOK262181:GOK262183 GYG262181:GYG262183 HIC262181:HIC262183 HRY262181:HRY262183 IBU262181:IBU262183 ILQ262181:ILQ262183 IVM262181:IVM262183 JFI262181:JFI262183 JPE262181:JPE262183 JZA262181:JZA262183 KIW262181:KIW262183 KSS262181:KSS262183 LCO262181:LCO262183 LMK262181:LMK262183 LWG262181:LWG262183 MGC262181:MGC262183 MPY262181:MPY262183 MZU262181:MZU262183 NJQ262181:NJQ262183 NTM262181:NTM262183 ODI262181:ODI262183 ONE262181:ONE262183 OXA262181:OXA262183 PGW262181:PGW262183 PQS262181:PQS262183 QAO262181:QAO262183 QKK262181:QKK262183 QUG262181:QUG262183 REC262181:REC262183 RNY262181:RNY262183 RXU262181:RXU262183 SHQ262181:SHQ262183 SRM262181:SRM262183 TBI262181:TBI262183 TLE262181:TLE262183 TVA262181:TVA262183 UEW262181:UEW262183 UOS262181:UOS262183 UYO262181:UYO262183 VIK262181:VIK262183 VSG262181:VSG262183 WCC262181:WCC262183 WLY262181:WLY262183 WVU262181:WVU262183 M327717:M327719 JI327717:JI327719 TE327717:TE327719 ADA327717:ADA327719 AMW327717:AMW327719 AWS327717:AWS327719 BGO327717:BGO327719 BQK327717:BQK327719 CAG327717:CAG327719 CKC327717:CKC327719 CTY327717:CTY327719 DDU327717:DDU327719 DNQ327717:DNQ327719 DXM327717:DXM327719 EHI327717:EHI327719 ERE327717:ERE327719 FBA327717:FBA327719 FKW327717:FKW327719 FUS327717:FUS327719 GEO327717:GEO327719 GOK327717:GOK327719 GYG327717:GYG327719 HIC327717:HIC327719 HRY327717:HRY327719 IBU327717:IBU327719 ILQ327717:ILQ327719 IVM327717:IVM327719 JFI327717:JFI327719 JPE327717:JPE327719 JZA327717:JZA327719 KIW327717:KIW327719 KSS327717:KSS327719 LCO327717:LCO327719 LMK327717:LMK327719 LWG327717:LWG327719 MGC327717:MGC327719 MPY327717:MPY327719 MZU327717:MZU327719 NJQ327717:NJQ327719 NTM327717:NTM327719 ODI327717:ODI327719 ONE327717:ONE327719 OXA327717:OXA327719 PGW327717:PGW327719 PQS327717:PQS327719 QAO327717:QAO327719 QKK327717:QKK327719 QUG327717:QUG327719 REC327717:REC327719 RNY327717:RNY327719 RXU327717:RXU327719 SHQ327717:SHQ327719 SRM327717:SRM327719 TBI327717:TBI327719 TLE327717:TLE327719 TVA327717:TVA327719 UEW327717:UEW327719 UOS327717:UOS327719 UYO327717:UYO327719 VIK327717:VIK327719 VSG327717:VSG327719 WCC327717:WCC327719 WLY327717:WLY327719 WVU327717:WVU327719 M393253:M393255 JI393253:JI393255 TE393253:TE393255 ADA393253:ADA393255 AMW393253:AMW393255 AWS393253:AWS393255 BGO393253:BGO393255 BQK393253:BQK393255 CAG393253:CAG393255 CKC393253:CKC393255 CTY393253:CTY393255 DDU393253:DDU393255 DNQ393253:DNQ393255 DXM393253:DXM393255 EHI393253:EHI393255 ERE393253:ERE393255 FBA393253:FBA393255 FKW393253:FKW393255 FUS393253:FUS393255 GEO393253:GEO393255 GOK393253:GOK393255 GYG393253:GYG393255 HIC393253:HIC393255 HRY393253:HRY393255 IBU393253:IBU393255 ILQ393253:ILQ393255 IVM393253:IVM393255 JFI393253:JFI393255 JPE393253:JPE393255 JZA393253:JZA393255 KIW393253:KIW393255 KSS393253:KSS393255 LCO393253:LCO393255 LMK393253:LMK393255 LWG393253:LWG393255 MGC393253:MGC393255 MPY393253:MPY393255 MZU393253:MZU393255 NJQ393253:NJQ393255 NTM393253:NTM393255 ODI393253:ODI393255 ONE393253:ONE393255 OXA393253:OXA393255 PGW393253:PGW393255 PQS393253:PQS393255 QAO393253:QAO393255 QKK393253:QKK393255 QUG393253:QUG393255 REC393253:REC393255 RNY393253:RNY393255 RXU393253:RXU393255 SHQ393253:SHQ393255 SRM393253:SRM393255 TBI393253:TBI393255 TLE393253:TLE393255 TVA393253:TVA393255 UEW393253:UEW393255 UOS393253:UOS393255 UYO393253:UYO393255 VIK393253:VIK393255 VSG393253:VSG393255 WCC393253:WCC393255 WLY393253:WLY393255 WVU393253:WVU393255 M458789:M458791 JI458789:JI458791 TE458789:TE458791 ADA458789:ADA458791 AMW458789:AMW458791 AWS458789:AWS458791 BGO458789:BGO458791 BQK458789:BQK458791 CAG458789:CAG458791 CKC458789:CKC458791 CTY458789:CTY458791 DDU458789:DDU458791 DNQ458789:DNQ458791 DXM458789:DXM458791 EHI458789:EHI458791 ERE458789:ERE458791 FBA458789:FBA458791 FKW458789:FKW458791 FUS458789:FUS458791 GEO458789:GEO458791 GOK458789:GOK458791 GYG458789:GYG458791 HIC458789:HIC458791 HRY458789:HRY458791 IBU458789:IBU458791 ILQ458789:ILQ458791 IVM458789:IVM458791 JFI458789:JFI458791 JPE458789:JPE458791 JZA458789:JZA458791 KIW458789:KIW458791 KSS458789:KSS458791 LCO458789:LCO458791 LMK458789:LMK458791 LWG458789:LWG458791 MGC458789:MGC458791 MPY458789:MPY458791 MZU458789:MZU458791 NJQ458789:NJQ458791 NTM458789:NTM458791 ODI458789:ODI458791 ONE458789:ONE458791 OXA458789:OXA458791 PGW458789:PGW458791 PQS458789:PQS458791 QAO458789:QAO458791 QKK458789:QKK458791 QUG458789:QUG458791 REC458789:REC458791 RNY458789:RNY458791 RXU458789:RXU458791 SHQ458789:SHQ458791 SRM458789:SRM458791 TBI458789:TBI458791 TLE458789:TLE458791 TVA458789:TVA458791 UEW458789:UEW458791 UOS458789:UOS458791 UYO458789:UYO458791 VIK458789:VIK458791 VSG458789:VSG458791 WCC458789:WCC458791 WLY458789:WLY458791 WVU458789:WVU458791 M524325:M524327 JI524325:JI524327 TE524325:TE524327 ADA524325:ADA524327 AMW524325:AMW524327 AWS524325:AWS524327 BGO524325:BGO524327 BQK524325:BQK524327 CAG524325:CAG524327 CKC524325:CKC524327 CTY524325:CTY524327 DDU524325:DDU524327 DNQ524325:DNQ524327 DXM524325:DXM524327 EHI524325:EHI524327 ERE524325:ERE524327 FBA524325:FBA524327 FKW524325:FKW524327 FUS524325:FUS524327 GEO524325:GEO524327 GOK524325:GOK524327 GYG524325:GYG524327 HIC524325:HIC524327 HRY524325:HRY524327 IBU524325:IBU524327 ILQ524325:ILQ524327 IVM524325:IVM524327 JFI524325:JFI524327 JPE524325:JPE524327 JZA524325:JZA524327 KIW524325:KIW524327 KSS524325:KSS524327 LCO524325:LCO524327 LMK524325:LMK524327 LWG524325:LWG524327 MGC524325:MGC524327 MPY524325:MPY524327 MZU524325:MZU524327 NJQ524325:NJQ524327 NTM524325:NTM524327 ODI524325:ODI524327 ONE524325:ONE524327 OXA524325:OXA524327 PGW524325:PGW524327 PQS524325:PQS524327 QAO524325:QAO524327 QKK524325:QKK524327 QUG524325:QUG524327 REC524325:REC524327 RNY524325:RNY524327 RXU524325:RXU524327 SHQ524325:SHQ524327 SRM524325:SRM524327 TBI524325:TBI524327 TLE524325:TLE524327 TVA524325:TVA524327 UEW524325:UEW524327 UOS524325:UOS524327 UYO524325:UYO524327 VIK524325:VIK524327 VSG524325:VSG524327 WCC524325:WCC524327 WLY524325:WLY524327 WVU524325:WVU524327 M589861:M589863 JI589861:JI589863 TE589861:TE589863 ADA589861:ADA589863 AMW589861:AMW589863 AWS589861:AWS589863 BGO589861:BGO589863 BQK589861:BQK589863 CAG589861:CAG589863 CKC589861:CKC589863 CTY589861:CTY589863 DDU589861:DDU589863 DNQ589861:DNQ589863 DXM589861:DXM589863 EHI589861:EHI589863 ERE589861:ERE589863 FBA589861:FBA589863 FKW589861:FKW589863 FUS589861:FUS589863 GEO589861:GEO589863 GOK589861:GOK589863 GYG589861:GYG589863 HIC589861:HIC589863 HRY589861:HRY589863 IBU589861:IBU589863 ILQ589861:ILQ589863 IVM589861:IVM589863 JFI589861:JFI589863 JPE589861:JPE589863 JZA589861:JZA589863 KIW589861:KIW589863 KSS589861:KSS589863 LCO589861:LCO589863 LMK589861:LMK589863 LWG589861:LWG589863 MGC589861:MGC589863 MPY589861:MPY589863 MZU589861:MZU589863 NJQ589861:NJQ589863 NTM589861:NTM589863 ODI589861:ODI589863 ONE589861:ONE589863 OXA589861:OXA589863 PGW589861:PGW589863 PQS589861:PQS589863 QAO589861:QAO589863 QKK589861:QKK589863 QUG589861:QUG589863 REC589861:REC589863 RNY589861:RNY589863 RXU589861:RXU589863 SHQ589861:SHQ589863 SRM589861:SRM589863 TBI589861:TBI589863 TLE589861:TLE589863 TVA589861:TVA589863 UEW589861:UEW589863 UOS589861:UOS589863 UYO589861:UYO589863 VIK589861:VIK589863 VSG589861:VSG589863 WCC589861:WCC589863 WLY589861:WLY589863 WVU589861:WVU589863 M655397:M655399 JI655397:JI655399 TE655397:TE655399 ADA655397:ADA655399 AMW655397:AMW655399 AWS655397:AWS655399 BGO655397:BGO655399 BQK655397:BQK655399 CAG655397:CAG655399 CKC655397:CKC655399 CTY655397:CTY655399 DDU655397:DDU655399 DNQ655397:DNQ655399 DXM655397:DXM655399 EHI655397:EHI655399 ERE655397:ERE655399 FBA655397:FBA655399 FKW655397:FKW655399 FUS655397:FUS655399 GEO655397:GEO655399 GOK655397:GOK655399 GYG655397:GYG655399 HIC655397:HIC655399 HRY655397:HRY655399 IBU655397:IBU655399 ILQ655397:ILQ655399 IVM655397:IVM655399 JFI655397:JFI655399 JPE655397:JPE655399 JZA655397:JZA655399 KIW655397:KIW655399 KSS655397:KSS655399 LCO655397:LCO655399 LMK655397:LMK655399 LWG655397:LWG655399 MGC655397:MGC655399 MPY655397:MPY655399 MZU655397:MZU655399 NJQ655397:NJQ655399 NTM655397:NTM655399 ODI655397:ODI655399 ONE655397:ONE655399 OXA655397:OXA655399 PGW655397:PGW655399 PQS655397:PQS655399 QAO655397:QAO655399 QKK655397:QKK655399 QUG655397:QUG655399 REC655397:REC655399 RNY655397:RNY655399 RXU655397:RXU655399 SHQ655397:SHQ655399 SRM655397:SRM655399 TBI655397:TBI655399 TLE655397:TLE655399 TVA655397:TVA655399 UEW655397:UEW655399 UOS655397:UOS655399 UYO655397:UYO655399 VIK655397:VIK655399 VSG655397:VSG655399 WCC655397:WCC655399 WLY655397:WLY655399 WVU655397:WVU655399 M720933:M720935 JI720933:JI720935 TE720933:TE720935 ADA720933:ADA720935 AMW720933:AMW720935 AWS720933:AWS720935 BGO720933:BGO720935 BQK720933:BQK720935 CAG720933:CAG720935 CKC720933:CKC720935 CTY720933:CTY720935 DDU720933:DDU720935 DNQ720933:DNQ720935 DXM720933:DXM720935 EHI720933:EHI720935 ERE720933:ERE720935 FBA720933:FBA720935 FKW720933:FKW720935 FUS720933:FUS720935 GEO720933:GEO720935 GOK720933:GOK720935 GYG720933:GYG720935 HIC720933:HIC720935 HRY720933:HRY720935 IBU720933:IBU720935 ILQ720933:ILQ720935 IVM720933:IVM720935 JFI720933:JFI720935 JPE720933:JPE720935 JZA720933:JZA720935 KIW720933:KIW720935 KSS720933:KSS720935 LCO720933:LCO720935 LMK720933:LMK720935 LWG720933:LWG720935 MGC720933:MGC720935 MPY720933:MPY720935 MZU720933:MZU720935 NJQ720933:NJQ720935 NTM720933:NTM720935 ODI720933:ODI720935 ONE720933:ONE720935 OXA720933:OXA720935 PGW720933:PGW720935 PQS720933:PQS720935 QAO720933:QAO720935 QKK720933:QKK720935 QUG720933:QUG720935 REC720933:REC720935 RNY720933:RNY720935 RXU720933:RXU720935 SHQ720933:SHQ720935 SRM720933:SRM720935 TBI720933:TBI720935 TLE720933:TLE720935 TVA720933:TVA720935 UEW720933:UEW720935 UOS720933:UOS720935 UYO720933:UYO720935 VIK720933:VIK720935 VSG720933:VSG720935 WCC720933:WCC720935 WLY720933:WLY720935 WVU720933:WVU720935 M786469:M786471 JI786469:JI786471 TE786469:TE786471 ADA786469:ADA786471 AMW786469:AMW786471 AWS786469:AWS786471 BGO786469:BGO786471 BQK786469:BQK786471 CAG786469:CAG786471 CKC786469:CKC786471 CTY786469:CTY786471 DDU786469:DDU786471 DNQ786469:DNQ786471 DXM786469:DXM786471 EHI786469:EHI786471 ERE786469:ERE786471 FBA786469:FBA786471 FKW786469:FKW786471 FUS786469:FUS786471 GEO786469:GEO786471 GOK786469:GOK786471 GYG786469:GYG786471 HIC786469:HIC786471 HRY786469:HRY786471 IBU786469:IBU786471 ILQ786469:ILQ786471 IVM786469:IVM786471 JFI786469:JFI786471 JPE786469:JPE786471 JZA786469:JZA786471 KIW786469:KIW786471 KSS786469:KSS786471 LCO786469:LCO786471 LMK786469:LMK786471 LWG786469:LWG786471 MGC786469:MGC786471 MPY786469:MPY786471 MZU786469:MZU786471 NJQ786469:NJQ786471 NTM786469:NTM786471 ODI786469:ODI786471 ONE786469:ONE786471 OXA786469:OXA786471 PGW786469:PGW786471 PQS786469:PQS786471 QAO786469:QAO786471 QKK786469:QKK786471 QUG786469:QUG786471 REC786469:REC786471 RNY786469:RNY786471 RXU786469:RXU786471 SHQ786469:SHQ786471 SRM786469:SRM786471 TBI786469:TBI786471 TLE786469:TLE786471 TVA786469:TVA786471 UEW786469:UEW786471 UOS786469:UOS786471 UYO786469:UYO786471 VIK786469:VIK786471 VSG786469:VSG786471 WCC786469:WCC786471 WLY786469:WLY786471 WVU786469:WVU786471 M852005:M852007 JI852005:JI852007 TE852005:TE852007 ADA852005:ADA852007 AMW852005:AMW852007 AWS852005:AWS852007 BGO852005:BGO852007 BQK852005:BQK852007 CAG852005:CAG852007 CKC852005:CKC852007 CTY852005:CTY852007 DDU852005:DDU852007 DNQ852005:DNQ852007 DXM852005:DXM852007 EHI852005:EHI852007 ERE852005:ERE852007 FBA852005:FBA852007 FKW852005:FKW852007 FUS852005:FUS852007 GEO852005:GEO852007 GOK852005:GOK852007 GYG852005:GYG852007 HIC852005:HIC852007 HRY852005:HRY852007 IBU852005:IBU852007 ILQ852005:ILQ852007 IVM852005:IVM852007 JFI852005:JFI852007 JPE852005:JPE852007 JZA852005:JZA852007 KIW852005:KIW852007 KSS852005:KSS852007 LCO852005:LCO852007 LMK852005:LMK852007 LWG852005:LWG852007 MGC852005:MGC852007 MPY852005:MPY852007 MZU852005:MZU852007 NJQ852005:NJQ852007 NTM852005:NTM852007 ODI852005:ODI852007 ONE852005:ONE852007 OXA852005:OXA852007 PGW852005:PGW852007 PQS852005:PQS852007 QAO852005:QAO852007 QKK852005:QKK852007 QUG852005:QUG852007 REC852005:REC852007 RNY852005:RNY852007 RXU852005:RXU852007 SHQ852005:SHQ852007 SRM852005:SRM852007 TBI852005:TBI852007 TLE852005:TLE852007 TVA852005:TVA852007 UEW852005:UEW852007 UOS852005:UOS852007 UYO852005:UYO852007 VIK852005:VIK852007 VSG852005:VSG852007 WCC852005:WCC852007 WLY852005:WLY852007 WVU852005:WVU852007 M917541:M917543 JI917541:JI917543 TE917541:TE917543 ADA917541:ADA917543 AMW917541:AMW917543 AWS917541:AWS917543 BGO917541:BGO917543 BQK917541:BQK917543 CAG917541:CAG917543 CKC917541:CKC917543 CTY917541:CTY917543 DDU917541:DDU917543 DNQ917541:DNQ917543 DXM917541:DXM917543 EHI917541:EHI917543 ERE917541:ERE917543 FBA917541:FBA917543 FKW917541:FKW917543 FUS917541:FUS917543 GEO917541:GEO917543 GOK917541:GOK917543 GYG917541:GYG917543 HIC917541:HIC917543 HRY917541:HRY917543 IBU917541:IBU917543 ILQ917541:ILQ917543 IVM917541:IVM917543 JFI917541:JFI917543 JPE917541:JPE917543 JZA917541:JZA917543 KIW917541:KIW917543 KSS917541:KSS917543 LCO917541:LCO917543 LMK917541:LMK917543 LWG917541:LWG917543 MGC917541:MGC917543 MPY917541:MPY917543 MZU917541:MZU917543 NJQ917541:NJQ917543 NTM917541:NTM917543 ODI917541:ODI917543 ONE917541:ONE917543 OXA917541:OXA917543 PGW917541:PGW917543 PQS917541:PQS917543 QAO917541:QAO917543 QKK917541:QKK917543 QUG917541:QUG917543 REC917541:REC917543 RNY917541:RNY917543 RXU917541:RXU917543 SHQ917541:SHQ917543 SRM917541:SRM917543 TBI917541:TBI917543 TLE917541:TLE917543 TVA917541:TVA917543 UEW917541:UEW917543 UOS917541:UOS917543 UYO917541:UYO917543 VIK917541:VIK917543 VSG917541:VSG917543 WCC917541:WCC917543 WLY917541:WLY917543 WVU917541:WVU917543 M983077:M983079 JI983077:JI983079 TE983077:TE983079 ADA983077:ADA983079 AMW983077:AMW983079 AWS983077:AWS983079 BGO983077:BGO983079 BQK983077:BQK983079 CAG983077:CAG983079 CKC983077:CKC983079 CTY983077:CTY983079 DDU983077:DDU983079 DNQ983077:DNQ983079 DXM983077:DXM983079 EHI983077:EHI983079 ERE983077:ERE983079 FBA983077:FBA983079 FKW983077:FKW983079 FUS983077:FUS983079 GEO983077:GEO983079 GOK983077:GOK983079 GYG983077:GYG983079 HIC983077:HIC983079 HRY983077:HRY983079 IBU983077:IBU983079 ILQ983077:ILQ983079 IVM983077:IVM983079 JFI983077:JFI983079 JPE983077:JPE983079 JZA983077:JZA983079 KIW983077:KIW983079 KSS983077:KSS983079 LCO983077:LCO983079 LMK983077:LMK983079 LWG983077:LWG983079 MGC983077:MGC983079 MPY983077:MPY983079 MZU983077:MZU983079 NJQ983077:NJQ983079 NTM983077:NTM983079 ODI983077:ODI983079 ONE983077:ONE983079 OXA983077:OXA983079 PGW983077:PGW983079 PQS983077:PQS983079 QAO983077:QAO983079 QKK983077:QKK983079 QUG983077:QUG983079 REC983077:REC983079 RNY983077:RNY983079 RXU983077:RXU983079 SHQ983077:SHQ983079 SRM983077:SRM983079 TBI983077:TBI983079 TLE983077:TLE983079 TVA983077:TVA983079 UEW983077:UEW983079 UOS983077:UOS983079 UYO983077:UYO983079 VIK983077:VIK983079 VSG983077:VSG983079 WCC983077:WCC983079 WLY983077:WLY983079 WVU983077:WVU983079 W39 JS39 TO39 ADK39 ANG39 AXC39 BGY39 BQU39 CAQ39 CKM39 CUI39 DEE39 DOA39 DXW39 EHS39 ERO39 FBK39 FLG39 FVC39 GEY39 GOU39 GYQ39 HIM39 HSI39 ICE39 IMA39 IVW39 JFS39 JPO39 JZK39 KJG39 KTC39 LCY39 LMU39 LWQ39 MGM39 MQI39 NAE39 NKA39 NTW39 ODS39 ONO39 OXK39 PHG39 PRC39 QAY39 QKU39 QUQ39 REM39 ROI39 RYE39 SIA39 SRW39 TBS39 TLO39 TVK39 UFG39 UPC39 UYY39 VIU39 VSQ39 WCM39 WMI39 WWE39 W65573 JS65573 TO65573 ADK65573 ANG65573 AXC65573 BGY65573 BQU65573 CAQ65573 CKM65573 CUI65573 DEE65573 DOA65573 DXW65573 EHS65573 ERO65573 FBK65573 FLG65573 FVC65573 GEY65573 GOU65573 GYQ65573 HIM65573 HSI65573 ICE65573 IMA65573 IVW65573 JFS65573 JPO65573 JZK65573 KJG65573 KTC65573 LCY65573 LMU65573 LWQ65573 MGM65573 MQI65573 NAE65573 NKA65573 NTW65573 ODS65573 ONO65573 OXK65573 PHG65573 PRC65573 QAY65573 QKU65573 QUQ65573 REM65573 ROI65573 RYE65573 SIA65573 SRW65573 TBS65573 TLO65573 TVK65573 UFG65573 UPC65573 UYY65573 VIU65573 VSQ65573 WCM65573 WMI65573 WWE65573 W131109 JS131109 TO131109 ADK131109 ANG131109 AXC131109 BGY131109 BQU131109 CAQ131109 CKM131109 CUI131109 DEE131109 DOA131109 DXW131109 EHS131109 ERO131109 FBK131109 FLG131109 FVC131109 GEY131109 GOU131109 GYQ131109 HIM131109 HSI131109 ICE131109 IMA131109 IVW131109 JFS131109 JPO131109 JZK131109 KJG131109 KTC131109 LCY131109 LMU131109 LWQ131109 MGM131109 MQI131109 NAE131109 NKA131109 NTW131109 ODS131109 ONO131109 OXK131109 PHG131109 PRC131109 QAY131109 QKU131109 QUQ131109 REM131109 ROI131109 RYE131109 SIA131109 SRW131109 TBS131109 TLO131109 TVK131109 UFG131109 UPC131109 UYY131109 VIU131109 VSQ131109 WCM131109 WMI131109 WWE131109 W196645 JS196645 TO196645 ADK196645 ANG196645 AXC196645 BGY196645 BQU196645 CAQ196645 CKM196645 CUI196645 DEE196645 DOA196645 DXW196645 EHS196645 ERO196645 FBK196645 FLG196645 FVC196645 GEY196645 GOU196645 GYQ196645 HIM196645 HSI196645 ICE196645 IMA196645 IVW196645 JFS196645 JPO196645 JZK196645 KJG196645 KTC196645 LCY196645 LMU196645 LWQ196645 MGM196645 MQI196645 NAE196645 NKA196645 NTW196645 ODS196645 ONO196645 OXK196645 PHG196645 PRC196645 QAY196645 QKU196645 QUQ196645 REM196645 ROI196645 RYE196645 SIA196645 SRW196645 TBS196645 TLO196645 TVK196645 UFG196645 UPC196645 UYY196645 VIU196645 VSQ196645 WCM196645 WMI196645 WWE196645 W262181 JS262181 TO262181 ADK262181 ANG262181 AXC262181 BGY262181 BQU262181 CAQ262181 CKM262181 CUI262181 DEE262181 DOA262181 DXW262181 EHS262181 ERO262181 FBK262181 FLG262181 FVC262181 GEY262181 GOU262181 GYQ262181 HIM262181 HSI262181 ICE262181 IMA262181 IVW262181 JFS262181 JPO262181 JZK262181 KJG262181 KTC262181 LCY262181 LMU262181 LWQ262181 MGM262181 MQI262181 NAE262181 NKA262181 NTW262181 ODS262181 ONO262181 OXK262181 PHG262181 PRC262181 QAY262181 QKU262181 QUQ262181 REM262181 ROI262181 RYE262181 SIA262181 SRW262181 TBS262181 TLO262181 TVK262181 UFG262181 UPC262181 UYY262181 VIU262181 VSQ262181 WCM262181 WMI262181 WWE262181 W327717 JS327717 TO327717 ADK327717 ANG327717 AXC327717 BGY327717 BQU327717 CAQ327717 CKM327717 CUI327717 DEE327717 DOA327717 DXW327717 EHS327717 ERO327717 FBK327717 FLG327717 FVC327717 GEY327717 GOU327717 GYQ327717 HIM327717 HSI327717 ICE327717 IMA327717 IVW327717 JFS327717 JPO327717 JZK327717 KJG327717 KTC327717 LCY327717 LMU327717 LWQ327717 MGM327717 MQI327717 NAE327717 NKA327717 NTW327717 ODS327717 ONO327717 OXK327717 PHG327717 PRC327717 QAY327717 QKU327717 QUQ327717 REM327717 ROI327717 RYE327717 SIA327717 SRW327717 TBS327717 TLO327717 TVK327717 UFG327717 UPC327717 UYY327717 VIU327717 VSQ327717 WCM327717 WMI327717 WWE327717 W393253 JS393253 TO393253 ADK393253 ANG393253 AXC393253 BGY393253 BQU393253 CAQ393253 CKM393253 CUI393253 DEE393253 DOA393253 DXW393253 EHS393253 ERO393253 FBK393253 FLG393253 FVC393253 GEY393253 GOU393253 GYQ393253 HIM393253 HSI393253 ICE393253 IMA393253 IVW393253 JFS393253 JPO393253 JZK393253 KJG393253 KTC393253 LCY393253 LMU393253 LWQ393253 MGM393253 MQI393253 NAE393253 NKA393253 NTW393253 ODS393253 ONO393253 OXK393253 PHG393253 PRC393253 QAY393253 QKU393253 QUQ393253 REM393253 ROI393253 RYE393253 SIA393253 SRW393253 TBS393253 TLO393253 TVK393253 UFG393253 UPC393253 UYY393253 VIU393253 VSQ393253 WCM393253 WMI393253 WWE393253 W458789 JS458789 TO458789 ADK458789 ANG458789 AXC458789 BGY458789 BQU458789 CAQ458789 CKM458789 CUI458789 DEE458789 DOA458789 DXW458789 EHS458789 ERO458789 FBK458789 FLG458789 FVC458789 GEY458789 GOU458789 GYQ458789 HIM458789 HSI458789 ICE458789 IMA458789 IVW458789 JFS458789 JPO458789 JZK458789 KJG458789 KTC458789 LCY458789 LMU458789 LWQ458789 MGM458789 MQI458789 NAE458789 NKA458789 NTW458789 ODS458789 ONO458789 OXK458789 PHG458789 PRC458789 QAY458789 QKU458789 QUQ458789 REM458789 ROI458789 RYE458789 SIA458789 SRW458789 TBS458789 TLO458789 TVK458789 UFG458789 UPC458789 UYY458789 VIU458789 VSQ458789 WCM458789 WMI458789 WWE458789 W524325 JS524325 TO524325 ADK524325 ANG524325 AXC524325 BGY524325 BQU524325 CAQ524325 CKM524325 CUI524325 DEE524325 DOA524325 DXW524325 EHS524325 ERO524325 FBK524325 FLG524325 FVC524325 GEY524325 GOU524325 GYQ524325 HIM524325 HSI524325 ICE524325 IMA524325 IVW524325 JFS524325 JPO524325 JZK524325 KJG524325 KTC524325 LCY524325 LMU524325 LWQ524325 MGM524325 MQI524325 NAE524325 NKA524325 NTW524325 ODS524325 ONO524325 OXK524325 PHG524325 PRC524325 QAY524325 QKU524325 QUQ524325 REM524325 ROI524325 RYE524325 SIA524325 SRW524325 TBS524325 TLO524325 TVK524325 UFG524325 UPC524325 UYY524325 VIU524325 VSQ524325 WCM524325 WMI524325 WWE524325 W589861 JS589861 TO589861 ADK589861 ANG589861 AXC589861 BGY589861 BQU589861 CAQ589861 CKM589861 CUI589861 DEE589861 DOA589861 DXW589861 EHS589861 ERO589861 FBK589861 FLG589861 FVC589861 GEY589861 GOU589861 GYQ589861 HIM589861 HSI589861 ICE589861 IMA589861 IVW589861 JFS589861 JPO589861 JZK589861 KJG589861 KTC589861 LCY589861 LMU589861 LWQ589861 MGM589861 MQI589861 NAE589861 NKA589861 NTW589861 ODS589861 ONO589861 OXK589861 PHG589861 PRC589861 QAY589861 QKU589861 QUQ589861 REM589861 ROI589861 RYE589861 SIA589861 SRW589861 TBS589861 TLO589861 TVK589861 UFG589861 UPC589861 UYY589861 VIU589861 VSQ589861 WCM589861 WMI589861 WWE589861 W655397 JS655397 TO655397 ADK655397 ANG655397 AXC655397 BGY655397 BQU655397 CAQ655397 CKM655397 CUI655397 DEE655397 DOA655397 DXW655397 EHS655397 ERO655397 FBK655397 FLG655397 FVC655397 GEY655397 GOU655397 GYQ655397 HIM655397 HSI655397 ICE655397 IMA655397 IVW655397 JFS655397 JPO655397 JZK655397 KJG655397 KTC655397 LCY655397 LMU655397 LWQ655397 MGM655397 MQI655397 NAE655397 NKA655397 NTW655397 ODS655397 ONO655397 OXK655397 PHG655397 PRC655397 QAY655397 QKU655397 QUQ655397 REM655397 ROI655397 RYE655397 SIA655397 SRW655397 TBS655397 TLO655397 TVK655397 UFG655397 UPC655397 UYY655397 VIU655397 VSQ655397 WCM655397 WMI655397 WWE655397 W720933 JS720933 TO720933 ADK720933 ANG720933 AXC720933 BGY720933 BQU720933 CAQ720933 CKM720933 CUI720933 DEE720933 DOA720933 DXW720933 EHS720933 ERO720933 FBK720933 FLG720933 FVC720933 GEY720933 GOU720933 GYQ720933 HIM720933 HSI720933 ICE720933 IMA720933 IVW720933 JFS720933 JPO720933 JZK720933 KJG720933 KTC720933 LCY720933 LMU720933 LWQ720933 MGM720933 MQI720933 NAE720933 NKA720933 NTW720933 ODS720933 ONO720933 OXK720933 PHG720933 PRC720933 QAY720933 QKU720933 QUQ720933 REM720933 ROI720933 RYE720933 SIA720933 SRW720933 TBS720933 TLO720933 TVK720933 UFG720933 UPC720933 UYY720933 VIU720933 VSQ720933 WCM720933 WMI720933 WWE720933 W786469 JS786469 TO786469 ADK786469 ANG786469 AXC786469 BGY786469 BQU786469 CAQ786469 CKM786469 CUI786469 DEE786469 DOA786469 DXW786469 EHS786469 ERO786469 FBK786469 FLG786469 FVC786469 GEY786469 GOU786469 GYQ786469 HIM786469 HSI786469 ICE786469 IMA786469 IVW786469 JFS786469 JPO786469 JZK786469 KJG786469 KTC786469 LCY786469 LMU786469 LWQ786469 MGM786469 MQI786469 NAE786469 NKA786469 NTW786469 ODS786469 ONO786469 OXK786469 PHG786469 PRC786469 QAY786469 QKU786469 QUQ786469 REM786469 ROI786469 RYE786469 SIA786469 SRW786469 TBS786469 TLO786469 TVK786469 UFG786469 UPC786469 UYY786469 VIU786469 VSQ786469 WCM786469 WMI786469 WWE786469 W852005 JS852005 TO852005 ADK852005 ANG852005 AXC852005 BGY852005 BQU852005 CAQ852005 CKM852005 CUI852005 DEE852005 DOA852005 DXW852005 EHS852005 ERO852005 FBK852005 FLG852005 FVC852005 GEY852005 GOU852005 GYQ852005 HIM852005 HSI852005 ICE852005 IMA852005 IVW852005 JFS852005 JPO852005 JZK852005 KJG852005 KTC852005 LCY852005 LMU852005 LWQ852005 MGM852005 MQI852005 NAE852005 NKA852005 NTW852005 ODS852005 ONO852005 OXK852005 PHG852005 PRC852005 QAY852005 QKU852005 QUQ852005 REM852005 ROI852005 RYE852005 SIA852005 SRW852005 TBS852005 TLO852005 TVK852005 UFG852005 UPC852005 UYY852005 VIU852005 VSQ852005 WCM852005 WMI852005 WWE852005 W917541 JS917541 TO917541 ADK917541 ANG917541 AXC917541 BGY917541 BQU917541 CAQ917541 CKM917541 CUI917541 DEE917541 DOA917541 DXW917541 EHS917541 ERO917541 FBK917541 FLG917541 FVC917541 GEY917541 GOU917541 GYQ917541 HIM917541 HSI917541 ICE917541 IMA917541 IVW917541 JFS917541 JPO917541 JZK917541 KJG917541 KTC917541 LCY917541 LMU917541 LWQ917541 MGM917541 MQI917541 NAE917541 NKA917541 NTW917541 ODS917541 ONO917541 OXK917541 PHG917541 PRC917541 QAY917541 QKU917541 QUQ917541 REM917541 ROI917541 RYE917541 SIA917541 SRW917541 TBS917541 TLO917541 TVK917541 UFG917541 UPC917541 UYY917541 VIU917541 VSQ917541 WCM917541 WMI917541 WWE917541 W983077 JS983077 TO983077 ADK983077 ANG983077 AXC983077 BGY983077 BQU983077 CAQ983077 CKM983077 CUI983077 DEE983077 DOA983077 DXW983077 EHS983077 ERO983077 FBK983077 FLG983077 FVC983077 GEY983077 GOU983077 GYQ983077 HIM983077 HSI983077 ICE983077 IMA983077 IVW983077 JFS983077 JPO983077 JZK983077 KJG983077 KTC983077 LCY983077 LMU983077 LWQ983077 MGM983077 MQI983077 NAE983077 NKA983077 NTW983077 ODS983077 ONO983077 OXK983077 PHG983077 PRC983077 QAY983077 QKU983077 QUQ983077 REM983077 ROI983077 RYE983077 SIA983077 SRW983077 TBS983077 TLO983077 TVK983077 UFG983077 UPC983077 UYY983077 VIU983077 VSQ983077 WCM983077 WMI983077 WWE983077 T12 JP12 TL12 ADH12 AND12 AWZ12 BGV12 BQR12 CAN12 CKJ12 CUF12 DEB12 DNX12 DXT12 EHP12 ERL12 FBH12 FLD12 FUZ12 GEV12 GOR12 GYN12 HIJ12 HSF12 ICB12 ILX12 IVT12 JFP12 JPL12 JZH12 KJD12 KSZ12 LCV12 LMR12 LWN12 MGJ12 MQF12 NAB12 NJX12 NTT12 ODP12 ONL12 OXH12 PHD12 PQZ12 QAV12 QKR12 QUN12 REJ12 ROF12 RYB12 SHX12 SRT12 TBP12 TLL12 TVH12 UFD12 UOZ12 UYV12 VIR12 VSN12 WCJ12 WMF12 WWB12 T65546 JP65546 TL65546 ADH65546 AND65546 AWZ65546 BGV65546 BQR65546 CAN65546 CKJ65546 CUF65546 DEB65546 DNX65546 DXT65546 EHP65546 ERL65546 FBH65546 FLD65546 FUZ65546 GEV65546 GOR65546 GYN65546 HIJ65546 HSF65546 ICB65546 ILX65546 IVT65546 JFP65546 JPL65546 JZH65546 KJD65546 KSZ65546 LCV65546 LMR65546 LWN65546 MGJ65546 MQF65546 NAB65546 NJX65546 NTT65546 ODP65546 ONL65546 OXH65546 PHD65546 PQZ65546 QAV65546 QKR65546 QUN65546 REJ65546 ROF65546 RYB65546 SHX65546 SRT65546 TBP65546 TLL65546 TVH65546 UFD65546 UOZ65546 UYV65546 VIR65546 VSN65546 WCJ65546 WMF65546 WWB65546 T131082 JP131082 TL131082 ADH131082 AND131082 AWZ131082 BGV131082 BQR131082 CAN131082 CKJ131082 CUF131082 DEB131082 DNX131082 DXT131082 EHP131082 ERL131082 FBH131082 FLD131082 FUZ131082 GEV131082 GOR131082 GYN131082 HIJ131082 HSF131082 ICB131082 ILX131082 IVT131082 JFP131082 JPL131082 JZH131082 KJD131082 KSZ131082 LCV131082 LMR131082 LWN131082 MGJ131082 MQF131082 NAB131082 NJX131082 NTT131082 ODP131082 ONL131082 OXH131082 PHD131082 PQZ131082 QAV131082 QKR131082 QUN131082 REJ131082 ROF131082 RYB131082 SHX131082 SRT131082 TBP131082 TLL131082 TVH131082 UFD131082 UOZ131082 UYV131082 VIR131082 VSN131082 WCJ131082 WMF131082 WWB131082 T196618 JP196618 TL196618 ADH196618 AND196618 AWZ196618 BGV196618 BQR196618 CAN196618 CKJ196618 CUF196618 DEB196618 DNX196618 DXT196618 EHP196618 ERL196618 FBH196618 FLD196618 FUZ196618 GEV196618 GOR196618 GYN196618 HIJ196618 HSF196618 ICB196618 ILX196618 IVT196618 JFP196618 JPL196618 JZH196618 KJD196618 KSZ196618 LCV196618 LMR196618 LWN196618 MGJ196618 MQF196618 NAB196618 NJX196618 NTT196618 ODP196618 ONL196618 OXH196618 PHD196618 PQZ196618 QAV196618 QKR196618 QUN196618 REJ196618 ROF196618 RYB196618 SHX196618 SRT196618 TBP196618 TLL196618 TVH196618 UFD196618 UOZ196618 UYV196618 VIR196618 VSN196618 WCJ196618 WMF196618 WWB196618 T262154 JP262154 TL262154 ADH262154 AND262154 AWZ262154 BGV262154 BQR262154 CAN262154 CKJ262154 CUF262154 DEB262154 DNX262154 DXT262154 EHP262154 ERL262154 FBH262154 FLD262154 FUZ262154 GEV262154 GOR262154 GYN262154 HIJ262154 HSF262154 ICB262154 ILX262154 IVT262154 JFP262154 JPL262154 JZH262154 KJD262154 KSZ262154 LCV262154 LMR262154 LWN262154 MGJ262154 MQF262154 NAB262154 NJX262154 NTT262154 ODP262154 ONL262154 OXH262154 PHD262154 PQZ262154 QAV262154 QKR262154 QUN262154 REJ262154 ROF262154 RYB262154 SHX262154 SRT262154 TBP262154 TLL262154 TVH262154 UFD262154 UOZ262154 UYV262154 VIR262154 VSN262154 WCJ262154 WMF262154 WWB262154 T327690 JP327690 TL327690 ADH327690 AND327690 AWZ327690 BGV327690 BQR327690 CAN327690 CKJ327690 CUF327690 DEB327690 DNX327690 DXT327690 EHP327690 ERL327690 FBH327690 FLD327690 FUZ327690 GEV327690 GOR327690 GYN327690 HIJ327690 HSF327690 ICB327690 ILX327690 IVT327690 JFP327690 JPL327690 JZH327690 KJD327690 KSZ327690 LCV327690 LMR327690 LWN327690 MGJ327690 MQF327690 NAB327690 NJX327690 NTT327690 ODP327690 ONL327690 OXH327690 PHD327690 PQZ327690 QAV327690 QKR327690 QUN327690 REJ327690 ROF327690 RYB327690 SHX327690 SRT327690 TBP327690 TLL327690 TVH327690 UFD327690 UOZ327690 UYV327690 VIR327690 VSN327690 WCJ327690 WMF327690 WWB327690 T393226 JP393226 TL393226 ADH393226 AND393226 AWZ393226 BGV393226 BQR393226 CAN393226 CKJ393226 CUF393226 DEB393226 DNX393226 DXT393226 EHP393226 ERL393226 FBH393226 FLD393226 FUZ393226 GEV393226 GOR393226 GYN393226 HIJ393226 HSF393226 ICB393226 ILX393226 IVT393226 JFP393226 JPL393226 JZH393226 KJD393226 KSZ393226 LCV393226 LMR393226 LWN393226 MGJ393226 MQF393226 NAB393226 NJX393226 NTT393226 ODP393226 ONL393226 OXH393226 PHD393226 PQZ393226 QAV393226 QKR393226 QUN393226 REJ393226 ROF393226 RYB393226 SHX393226 SRT393226 TBP393226 TLL393226 TVH393226 UFD393226 UOZ393226 UYV393226 VIR393226 VSN393226 WCJ393226 WMF393226 WWB393226 T458762 JP458762 TL458762 ADH458762 AND458762 AWZ458762 BGV458762 BQR458762 CAN458762 CKJ458762 CUF458762 DEB458762 DNX458762 DXT458762 EHP458762 ERL458762 FBH458762 FLD458762 FUZ458762 GEV458762 GOR458762 GYN458762 HIJ458762 HSF458762 ICB458762 ILX458762 IVT458762 JFP458762 JPL458762 JZH458762 KJD458762 KSZ458762 LCV458762 LMR458762 LWN458762 MGJ458762 MQF458762 NAB458762 NJX458762 NTT458762 ODP458762 ONL458762 OXH458762 PHD458762 PQZ458762 QAV458762 QKR458762 QUN458762 REJ458762 ROF458762 RYB458762 SHX458762 SRT458762 TBP458762 TLL458762 TVH458762 UFD458762 UOZ458762 UYV458762 VIR458762 VSN458762 WCJ458762 WMF458762 WWB458762 T524298 JP524298 TL524298 ADH524298 AND524298 AWZ524298 BGV524298 BQR524298 CAN524298 CKJ524298 CUF524298 DEB524298 DNX524298 DXT524298 EHP524298 ERL524298 FBH524298 FLD524298 FUZ524298 GEV524298 GOR524298 GYN524298 HIJ524298 HSF524298 ICB524298 ILX524298 IVT524298 JFP524298 JPL524298 JZH524298 KJD524298 KSZ524298 LCV524298 LMR524298 LWN524298 MGJ524298 MQF524298 NAB524298 NJX524298 NTT524298 ODP524298 ONL524298 OXH524298 PHD524298 PQZ524298 QAV524298 QKR524298 QUN524298 REJ524298 ROF524298 RYB524298 SHX524298 SRT524298 TBP524298 TLL524298 TVH524298 UFD524298 UOZ524298 UYV524298 VIR524298 VSN524298 WCJ524298 WMF524298 WWB524298 T589834 JP589834 TL589834 ADH589834 AND589834 AWZ589834 BGV589834 BQR589834 CAN589834 CKJ589834 CUF589834 DEB589834 DNX589834 DXT589834 EHP589834 ERL589834 FBH589834 FLD589834 FUZ589834 GEV589834 GOR589834 GYN589834 HIJ589834 HSF589834 ICB589834 ILX589834 IVT589834 JFP589834 JPL589834 JZH589834 KJD589834 KSZ589834 LCV589834 LMR589834 LWN589834 MGJ589834 MQF589834 NAB589834 NJX589834 NTT589834 ODP589834 ONL589834 OXH589834 PHD589834 PQZ589834 QAV589834 QKR589834 QUN589834 REJ589834 ROF589834 RYB589834 SHX589834 SRT589834 TBP589834 TLL589834 TVH589834 UFD589834 UOZ589834 UYV589834 VIR589834 VSN589834 WCJ589834 WMF589834 WWB589834 T655370 JP655370 TL655370 ADH655370 AND655370 AWZ655370 BGV655370 BQR655370 CAN655370 CKJ655370 CUF655370 DEB655370 DNX655370 DXT655370 EHP655370 ERL655370 FBH655370 FLD655370 FUZ655370 GEV655370 GOR655370 GYN655370 HIJ655370 HSF655370 ICB655370 ILX655370 IVT655370 JFP655370 JPL655370 JZH655370 KJD655370 KSZ655370 LCV655370 LMR655370 LWN655370 MGJ655370 MQF655370 NAB655370 NJX655370 NTT655370 ODP655370 ONL655370 OXH655370 PHD655370 PQZ655370 QAV655370 QKR655370 QUN655370 REJ655370 ROF655370 RYB655370 SHX655370 SRT655370 TBP655370 TLL655370 TVH655370 UFD655370 UOZ655370 UYV655370 VIR655370 VSN655370 WCJ655370 WMF655370 WWB655370 T720906 JP720906 TL720906 ADH720906 AND720906 AWZ720906 BGV720906 BQR720906 CAN720906 CKJ720906 CUF720906 DEB720906 DNX720906 DXT720906 EHP720906 ERL720906 FBH720906 FLD720906 FUZ720906 GEV720906 GOR720906 GYN720906 HIJ720906 HSF720906 ICB720906 ILX720906 IVT720906 JFP720906 JPL720906 JZH720906 KJD720906 KSZ720906 LCV720906 LMR720906 LWN720906 MGJ720906 MQF720906 NAB720906 NJX720906 NTT720906 ODP720906 ONL720906 OXH720906 PHD720906 PQZ720906 QAV720906 QKR720906 QUN720906 REJ720906 ROF720906 RYB720906 SHX720906 SRT720906 TBP720906 TLL720906 TVH720906 UFD720906 UOZ720906 UYV720906 VIR720906 VSN720906 WCJ720906 WMF720906 WWB720906 T786442 JP786442 TL786442 ADH786442 AND786442 AWZ786442 BGV786442 BQR786442 CAN786442 CKJ786442 CUF786442 DEB786442 DNX786442 DXT786442 EHP786442 ERL786442 FBH786442 FLD786442 FUZ786442 GEV786442 GOR786442 GYN786442 HIJ786442 HSF786442 ICB786442 ILX786442 IVT786442 JFP786442 JPL786442 JZH786442 KJD786442 KSZ786442 LCV786442 LMR786442 LWN786442 MGJ786442 MQF786442 NAB786442 NJX786442 NTT786442 ODP786442 ONL786442 OXH786442 PHD786442 PQZ786442 QAV786442 QKR786442 QUN786442 REJ786442 ROF786442 RYB786442 SHX786442 SRT786442 TBP786442 TLL786442 TVH786442 UFD786442 UOZ786442 UYV786442 VIR786442 VSN786442 WCJ786442 WMF786442 WWB786442 T851978 JP851978 TL851978 ADH851978 AND851978 AWZ851978 BGV851978 BQR851978 CAN851978 CKJ851978 CUF851978 DEB851978 DNX851978 DXT851978 EHP851978 ERL851978 FBH851978 FLD851978 FUZ851978 GEV851978 GOR851978 GYN851978 HIJ851978 HSF851978 ICB851978 ILX851978 IVT851978 JFP851978 JPL851978 JZH851978 KJD851978 KSZ851978 LCV851978 LMR851978 LWN851978 MGJ851978 MQF851978 NAB851978 NJX851978 NTT851978 ODP851978 ONL851978 OXH851978 PHD851978 PQZ851978 QAV851978 QKR851978 QUN851978 REJ851978 ROF851978 RYB851978 SHX851978 SRT851978 TBP851978 TLL851978 TVH851978 UFD851978 UOZ851978 UYV851978 VIR851978 VSN851978 WCJ851978 WMF851978 WWB851978 T917514 JP917514 TL917514 ADH917514 AND917514 AWZ917514 BGV917514 BQR917514 CAN917514 CKJ917514 CUF917514 DEB917514 DNX917514 DXT917514 EHP917514 ERL917514 FBH917514 FLD917514 FUZ917514 GEV917514 GOR917514 GYN917514 HIJ917514 HSF917514 ICB917514 ILX917514 IVT917514 JFP917514 JPL917514 JZH917514 KJD917514 KSZ917514 LCV917514 LMR917514 LWN917514 MGJ917514 MQF917514 NAB917514 NJX917514 NTT917514 ODP917514 ONL917514 OXH917514 PHD917514 PQZ917514 QAV917514 QKR917514 QUN917514 REJ917514 ROF917514 RYB917514 SHX917514 SRT917514 TBP917514 TLL917514 TVH917514 UFD917514 UOZ917514 UYV917514 VIR917514 VSN917514 WCJ917514 WMF917514 WWB917514 T983050 JP983050 TL983050 ADH983050 AND983050 AWZ983050 BGV983050 BQR983050 CAN983050 CKJ983050 CUF983050 DEB983050 DNX983050 DXT983050 EHP983050 ERL983050 FBH983050 FLD983050 FUZ983050 GEV983050 GOR983050 GYN983050 HIJ983050 HSF983050 ICB983050 ILX983050 IVT983050 JFP983050 JPL983050 JZH983050 KJD983050 KSZ983050 LCV983050 LMR983050 LWN983050 MGJ983050 MQF983050 NAB983050 NJX983050 NTT983050 ODP983050 ONL983050 OXH983050 PHD983050 PQZ983050 QAV983050 QKR983050 QUN983050 REJ983050 ROF983050 RYB983050 SHX983050 SRT983050 TBP983050 TLL983050 TVH983050 UFD983050 UOZ983050 UYV983050 VIR983050 VSN983050 WCJ983050 WMF983050 WWB983050 Y40:Y41 JU40:JU41 TQ40:TQ41 ADM40:ADM41 ANI40:ANI41 AXE40:AXE41 BHA40:BHA41 BQW40:BQW41 CAS40:CAS41 CKO40:CKO41 CUK40:CUK41 DEG40:DEG41 DOC40:DOC41 DXY40:DXY41 EHU40:EHU41 ERQ40:ERQ41 FBM40:FBM41 FLI40:FLI41 FVE40:FVE41 GFA40:GFA41 GOW40:GOW41 GYS40:GYS41 HIO40:HIO41 HSK40:HSK41 ICG40:ICG41 IMC40:IMC41 IVY40:IVY41 JFU40:JFU41 JPQ40:JPQ41 JZM40:JZM41 KJI40:KJI41 KTE40:KTE41 LDA40:LDA41 LMW40:LMW41 LWS40:LWS41 MGO40:MGO41 MQK40:MQK41 NAG40:NAG41 NKC40:NKC41 NTY40:NTY41 ODU40:ODU41 ONQ40:ONQ41 OXM40:OXM41 PHI40:PHI41 PRE40:PRE41 QBA40:QBA41 QKW40:QKW41 QUS40:QUS41 REO40:REO41 ROK40:ROK41 RYG40:RYG41 SIC40:SIC41 SRY40:SRY41 TBU40:TBU41 TLQ40:TLQ41 TVM40:TVM41 UFI40:UFI41 UPE40:UPE41 UZA40:UZA41 VIW40:VIW41 VSS40:VSS41 WCO40:WCO41 WMK40:WMK41 WWG40:WWG41 Y65574:Y65575 JU65574:JU65575 TQ65574:TQ65575 ADM65574:ADM65575 ANI65574:ANI65575 AXE65574:AXE65575 BHA65574:BHA65575 BQW65574:BQW65575 CAS65574:CAS65575 CKO65574:CKO65575 CUK65574:CUK65575 DEG65574:DEG65575 DOC65574:DOC65575 DXY65574:DXY65575 EHU65574:EHU65575 ERQ65574:ERQ65575 FBM65574:FBM65575 FLI65574:FLI65575 FVE65574:FVE65575 GFA65574:GFA65575 GOW65574:GOW65575 GYS65574:GYS65575 HIO65574:HIO65575 HSK65574:HSK65575 ICG65574:ICG65575 IMC65574:IMC65575 IVY65574:IVY65575 JFU65574:JFU65575 JPQ65574:JPQ65575 JZM65574:JZM65575 KJI65574:KJI65575 KTE65574:KTE65575 LDA65574:LDA65575 LMW65574:LMW65575 LWS65574:LWS65575 MGO65574:MGO65575 MQK65574:MQK65575 NAG65574:NAG65575 NKC65574:NKC65575 NTY65574:NTY65575 ODU65574:ODU65575 ONQ65574:ONQ65575 OXM65574:OXM65575 PHI65574:PHI65575 PRE65574:PRE65575 QBA65574:QBA65575 QKW65574:QKW65575 QUS65574:QUS65575 REO65574:REO65575 ROK65574:ROK65575 RYG65574:RYG65575 SIC65574:SIC65575 SRY65574:SRY65575 TBU65574:TBU65575 TLQ65574:TLQ65575 TVM65574:TVM65575 UFI65574:UFI65575 UPE65574:UPE65575 UZA65574:UZA65575 VIW65574:VIW65575 VSS65574:VSS65575 WCO65574:WCO65575 WMK65574:WMK65575 WWG65574:WWG65575 Y131110:Y131111 JU131110:JU131111 TQ131110:TQ131111 ADM131110:ADM131111 ANI131110:ANI131111 AXE131110:AXE131111 BHA131110:BHA131111 BQW131110:BQW131111 CAS131110:CAS131111 CKO131110:CKO131111 CUK131110:CUK131111 DEG131110:DEG131111 DOC131110:DOC131111 DXY131110:DXY131111 EHU131110:EHU131111 ERQ131110:ERQ131111 FBM131110:FBM131111 FLI131110:FLI131111 FVE131110:FVE131111 GFA131110:GFA131111 GOW131110:GOW131111 GYS131110:GYS131111 HIO131110:HIO131111 HSK131110:HSK131111 ICG131110:ICG131111 IMC131110:IMC131111 IVY131110:IVY131111 JFU131110:JFU131111 JPQ131110:JPQ131111 JZM131110:JZM131111 KJI131110:KJI131111 KTE131110:KTE131111 LDA131110:LDA131111 LMW131110:LMW131111 LWS131110:LWS131111 MGO131110:MGO131111 MQK131110:MQK131111 NAG131110:NAG131111 NKC131110:NKC131111 NTY131110:NTY131111 ODU131110:ODU131111 ONQ131110:ONQ131111 OXM131110:OXM131111 PHI131110:PHI131111 PRE131110:PRE131111 QBA131110:QBA131111 QKW131110:QKW131111 QUS131110:QUS131111 REO131110:REO131111 ROK131110:ROK131111 RYG131110:RYG131111 SIC131110:SIC131111 SRY131110:SRY131111 TBU131110:TBU131111 TLQ131110:TLQ131111 TVM131110:TVM131111 UFI131110:UFI131111 UPE131110:UPE131111 UZA131110:UZA131111 VIW131110:VIW131111 VSS131110:VSS131111 WCO131110:WCO131111 WMK131110:WMK131111 WWG131110:WWG131111 Y196646:Y196647 JU196646:JU196647 TQ196646:TQ196647 ADM196646:ADM196647 ANI196646:ANI196647 AXE196646:AXE196647 BHA196646:BHA196647 BQW196646:BQW196647 CAS196646:CAS196647 CKO196646:CKO196647 CUK196646:CUK196647 DEG196646:DEG196647 DOC196646:DOC196647 DXY196646:DXY196647 EHU196646:EHU196647 ERQ196646:ERQ196647 FBM196646:FBM196647 FLI196646:FLI196647 FVE196646:FVE196647 GFA196646:GFA196647 GOW196646:GOW196647 GYS196646:GYS196647 HIO196646:HIO196647 HSK196646:HSK196647 ICG196646:ICG196647 IMC196646:IMC196647 IVY196646:IVY196647 JFU196646:JFU196647 JPQ196646:JPQ196647 JZM196646:JZM196647 KJI196646:KJI196647 KTE196646:KTE196647 LDA196646:LDA196647 LMW196646:LMW196647 LWS196646:LWS196647 MGO196646:MGO196647 MQK196646:MQK196647 NAG196646:NAG196647 NKC196646:NKC196647 NTY196646:NTY196647 ODU196646:ODU196647 ONQ196646:ONQ196647 OXM196646:OXM196647 PHI196646:PHI196647 PRE196646:PRE196647 QBA196646:QBA196647 QKW196646:QKW196647 QUS196646:QUS196647 REO196646:REO196647 ROK196646:ROK196647 RYG196646:RYG196647 SIC196646:SIC196647 SRY196646:SRY196647 TBU196646:TBU196647 TLQ196646:TLQ196647 TVM196646:TVM196647 UFI196646:UFI196647 UPE196646:UPE196647 UZA196646:UZA196647 VIW196646:VIW196647 VSS196646:VSS196647 WCO196646:WCO196647 WMK196646:WMK196647 WWG196646:WWG196647 Y262182:Y262183 JU262182:JU262183 TQ262182:TQ262183 ADM262182:ADM262183 ANI262182:ANI262183 AXE262182:AXE262183 BHA262182:BHA262183 BQW262182:BQW262183 CAS262182:CAS262183 CKO262182:CKO262183 CUK262182:CUK262183 DEG262182:DEG262183 DOC262182:DOC262183 DXY262182:DXY262183 EHU262182:EHU262183 ERQ262182:ERQ262183 FBM262182:FBM262183 FLI262182:FLI262183 FVE262182:FVE262183 GFA262182:GFA262183 GOW262182:GOW262183 GYS262182:GYS262183 HIO262182:HIO262183 HSK262182:HSK262183 ICG262182:ICG262183 IMC262182:IMC262183 IVY262182:IVY262183 JFU262182:JFU262183 JPQ262182:JPQ262183 JZM262182:JZM262183 KJI262182:KJI262183 KTE262182:KTE262183 LDA262182:LDA262183 LMW262182:LMW262183 LWS262182:LWS262183 MGO262182:MGO262183 MQK262182:MQK262183 NAG262182:NAG262183 NKC262182:NKC262183 NTY262182:NTY262183 ODU262182:ODU262183 ONQ262182:ONQ262183 OXM262182:OXM262183 PHI262182:PHI262183 PRE262182:PRE262183 QBA262182:QBA262183 QKW262182:QKW262183 QUS262182:QUS262183 REO262182:REO262183 ROK262182:ROK262183 RYG262182:RYG262183 SIC262182:SIC262183 SRY262182:SRY262183 TBU262182:TBU262183 TLQ262182:TLQ262183 TVM262182:TVM262183 UFI262182:UFI262183 UPE262182:UPE262183 UZA262182:UZA262183 VIW262182:VIW262183 VSS262182:VSS262183 WCO262182:WCO262183 WMK262182:WMK262183 WWG262182:WWG262183 Y327718:Y327719 JU327718:JU327719 TQ327718:TQ327719 ADM327718:ADM327719 ANI327718:ANI327719 AXE327718:AXE327719 BHA327718:BHA327719 BQW327718:BQW327719 CAS327718:CAS327719 CKO327718:CKO327719 CUK327718:CUK327719 DEG327718:DEG327719 DOC327718:DOC327719 DXY327718:DXY327719 EHU327718:EHU327719 ERQ327718:ERQ327719 FBM327718:FBM327719 FLI327718:FLI327719 FVE327718:FVE327719 GFA327718:GFA327719 GOW327718:GOW327719 GYS327718:GYS327719 HIO327718:HIO327719 HSK327718:HSK327719 ICG327718:ICG327719 IMC327718:IMC327719 IVY327718:IVY327719 JFU327718:JFU327719 JPQ327718:JPQ327719 JZM327718:JZM327719 KJI327718:KJI327719 KTE327718:KTE327719 LDA327718:LDA327719 LMW327718:LMW327719 LWS327718:LWS327719 MGO327718:MGO327719 MQK327718:MQK327719 NAG327718:NAG327719 NKC327718:NKC327719 NTY327718:NTY327719 ODU327718:ODU327719 ONQ327718:ONQ327719 OXM327718:OXM327719 PHI327718:PHI327719 PRE327718:PRE327719 QBA327718:QBA327719 QKW327718:QKW327719 QUS327718:QUS327719 REO327718:REO327719 ROK327718:ROK327719 RYG327718:RYG327719 SIC327718:SIC327719 SRY327718:SRY327719 TBU327718:TBU327719 TLQ327718:TLQ327719 TVM327718:TVM327719 UFI327718:UFI327719 UPE327718:UPE327719 UZA327718:UZA327719 VIW327718:VIW327719 VSS327718:VSS327719 WCO327718:WCO327719 WMK327718:WMK327719 WWG327718:WWG327719 Y393254:Y393255 JU393254:JU393255 TQ393254:TQ393255 ADM393254:ADM393255 ANI393254:ANI393255 AXE393254:AXE393255 BHA393254:BHA393255 BQW393254:BQW393255 CAS393254:CAS393255 CKO393254:CKO393255 CUK393254:CUK393255 DEG393254:DEG393255 DOC393254:DOC393255 DXY393254:DXY393255 EHU393254:EHU393255 ERQ393254:ERQ393255 FBM393254:FBM393255 FLI393254:FLI393255 FVE393254:FVE393255 GFA393254:GFA393255 GOW393254:GOW393255 GYS393254:GYS393255 HIO393254:HIO393255 HSK393254:HSK393255 ICG393254:ICG393255 IMC393254:IMC393255 IVY393254:IVY393255 JFU393254:JFU393255 JPQ393254:JPQ393255 JZM393254:JZM393255 KJI393254:KJI393255 KTE393254:KTE393255 LDA393254:LDA393255 LMW393254:LMW393255 LWS393254:LWS393255 MGO393254:MGO393255 MQK393254:MQK393255 NAG393254:NAG393255 NKC393254:NKC393255 NTY393254:NTY393255 ODU393254:ODU393255 ONQ393254:ONQ393255 OXM393254:OXM393255 PHI393254:PHI393255 PRE393254:PRE393255 QBA393254:QBA393255 QKW393254:QKW393255 QUS393254:QUS393255 REO393254:REO393255 ROK393254:ROK393255 RYG393254:RYG393255 SIC393254:SIC393255 SRY393254:SRY393255 TBU393254:TBU393255 TLQ393254:TLQ393255 TVM393254:TVM393255 UFI393254:UFI393255 UPE393254:UPE393255 UZA393254:UZA393255 VIW393254:VIW393255 VSS393254:VSS393255 WCO393254:WCO393255 WMK393254:WMK393255 WWG393254:WWG393255 Y458790:Y458791 JU458790:JU458791 TQ458790:TQ458791 ADM458790:ADM458791 ANI458790:ANI458791 AXE458790:AXE458791 BHA458790:BHA458791 BQW458790:BQW458791 CAS458790:CAS458791 CKO458790:CKO458791 CUK458790:CUK458791 DEG458790:DEG458791 DOC458790:DOC458791 DXY458790:DXY458791 EHU458790:EHU458791 ERQ458790:ERQ458791 FBM458790:FBM458791 FLI458790:FLI458791 FVE458790:FVE458791 GFA458790:GFA458791 GOW458790:GOW458791 GYS458790:GYS458791 HIO458790:HIO458791 HSK458790:HSK458791 ICG458790:ICG458791 IMC458790:IMC458791 IVY458790:IVY458791 JFU458790:JFU458791 JPQ458790:JPQ458791 JZM458790:JZM458791 KJI458790:KJI458791 KTE458790:KTE458791 LDA458790:LDA458791 LMW458790:LMW458791 LWS458790:LWS458791 MGO458790:MGO458791 MQK458790:MQK458791 NAG458790:NAG458791 NKC458790:NKC458791 NTY458790:NTY458791 ODU458790:ODU458791 ONQ458790:ONQ458791 OXM458790:OXM458791 PHI458790:PHI458791 PRE458790:PRE458791 QBA458790:QBA458791 QKW458790:QKW458791 QUS458790:QUS458791 REO458790:REO458791 ROK458790:ROK458791 RYG458790:RYG458791 SIC458790:SIC458791 SRY458790:SRY458791 TBU458790:TBU458791 TLQ458790:TLQ458791 TVM458790:TVM458791 UFI458790:UFI458791 UPE458790:UPE458791 UZA458790:UZA458791 VIW458790:VIW458791 VSS458790:VSS458791 WCO458790:WCO458791 WMK458790:WMK458791 WWG458790:WWG458791 Y524326:Y524327 JU524326:JU524327 TQ524326:TQ524327 ADM524326:ADM524327 ANI524326:ANI524327 AXE524326:AXE524327 BHA524326:BHA524327 BQW524326:BQW524327 CAS524326:CAS524327 CKO524326:CKO524327 CUK524326:CUK524327 DEG524326:DEG524327 DOC524326:DOC524327 DXY524326:DXY524327 EHU524326:EHU524327 ERQ524326:ERQ524327 FBM524326:FBM524327 FLI524326:FLI524327 FVE524326:FVE524327 GFA524326:GFA524327 GOW524326:GOW524327 GYS524326:GYS524327 HIO524326:HIO524327 HSK524326:HSK524327 ICG524326:ICG524327 IMC524326:IMC524327 IVY524326:IVY524327 JFU524326:JFU524327 JPQ524326:JPQ524327 JZM524326:JZM524327 KJI524326:KJI524327 KTE524326:KTE524327 LDA524326:LDA524327 LMW524326:LMW524327 LWS524326:LWS524327 MGO524326:MGO524327 MQK524326:MQK524327 NAG524326:NAG524327 NKC524326:NKC524327 NTY524326:NTY524327 ODU524326:ODU524327 ONQ524326:ONQ524327 OXM524326:OXM524327 PHI524326:PHI524327 PRE524326:PRE524327 QBA524326:QBA524327 QKW524326:QKW524327 QUS524326:QUS524327 REO524326:REO524327 ROK524326:ROK524327 RYG524326:RYG524327 SIC524326:SIC524327 SRY524326:SRY524327 TBU524326:TBU524327 TLQ524326:TLQ524327 TVM524326:TVM524327 UFI524326:UFI524327 UPE524326:UPE524327 UZA524326:UZA524327 VIW524326:VIW524327 VSS524326:VSS524327 WCO524326:WCO524327 WMK524326:WMK524327 WWG524326:WWG524327 Y589862:Y589863 JU589862:JU589863 TQ589862:TQ589863 ADM589862:ADM589863 ANI589862:ANI589863 AXE589862:AXE589863 BHA589862:BHA589863 BQW589862:BQW589863 CAS589862:CAS589863 CKO589862:CKO589863 CUK589862:CUK589863 DEG589862:DEG589863 DOC589862:DOC589863 DXY589862:DXY589863 EHU589862:EHU589863 ERQ589862:ERQ589863 FBM589862:FBM589863 FLI589862:FLI589863 FVE589862:FVE589863 GFA589862:GFA589863 GOW589862:GOW589863 GYS589862:GYS589863 HIO589862:HIO589863 HSK589862:HSK589863 ICG589862:ICG589863 IMC589862:IMC589863 IVY589862:IVY589863 JFU589862:JFU589863 JPQ589862:JPQ589863 JZM589862:JZM589863 KJI589862:KJI589863 KTE589862:KTE589863 LDA589862:LDA589863 LMW589862:LMW589863 LWS589862:LWS589863 MGO589862:MGO589863 MQK589862:MQK589863 NAG589862:NAG589863 NKC589862:NKC589863 NTY589862:NTY589863 ODU589862:ODU589863 ONQ589862:ONQ589863 OXM589862:OXM589863 PHI589862:PHI589863 PRE589862:PRE589863 QBA589862:QBA589863 QKW589862:QKW589863 QUS589862:QUS589863 REO589862:REO589863 ROK589862:ROK589863 RYG589862:RYG589863 SIC589862:SIC589863 SRY589862:SRY589863 TBU589862:TBU589863 TLQ589862:TLQ589863 TVM589862:TVM589863 UFI589862:UFI589863 UPE589862:UPE589863 UZA589862:UZA589863 VIW589862:VIW589863 VSS589862:VSS589863 WCO589862:WCO589863 WMK589862:WMK589863 WWG589862:WWG589863 Y655398:Y655399 JU655398:JU655399 TQ655398:TQ655399 ADM655398:ADM655399 ANI655398:ANI655399 AXE655398:AXE655399 BHA655398:BHA655399 BQW655398:BQW655399 CAS655398:CAS655399 CKO655398:CKO655399 CUK655398:CUK655399 DEG655398:DEG655399 DOC655398:DOC655399 DXY655398:DXY655399 EHU655398:EHU655399 ERQ655398:ERQ655399 FBM655398:FBM655399 FLI655398:FLI655399 FVE655398:FVE655399 GFA655398:GFA655399 GOW655398:GOW655399 GYS655398:GYS655399 HIO655398:HIO655399 HSK655398:HSK655399 ICG655398:ICG655399 IMC655398:IMC655399 IVY655398:IVY655399 JFU655398:JFU655399 JPQ655398:JPQ655399 JZM655398:JZM655399 KJI655398:KJI655399 KTE655398:KTE655399 LDA655398:LDA655399 LMW655398:LMW655399 LWS655398:LWS655399 MGO655398:MGO655399 MQK655398:MQK655399 NAG655398:NAG655399 NKC655398:NKC655399 NTY655398:NTY655399 ODU655398:ODU655399 ONQ655398:ONQ655399 OXM655398:OXM655399 PHI655398:PHI655399 PRE655398:PRE655399 QBA655398:QBA655399 QKW655398:QKW655399 QUS655398:QUS655399 REO655398:REO655399 ROK655398:ROK655399 RYG655398:RYG655399 SIC655398:SIC655399 SRY655398:SRY655399 TBU655398:TBU655399 TLQ655398:TLQ655399 TVM655398:TVM655399 UFI655398:UFI655399 UPE655398:UPE655399 UZA655398:UZA655399 VIW655398:VIW655399 VSS655398:VSS655399 WCO655398:WCO655399 WMK655398:WMK655399 WWG655398:WWG655399 Y720934:Y720935 JU720934:JU720935 TQ720934:TQ720935 ADM720934:ADM720935 ANI720934:ANI720935 AXE720934:AXE720935 BHA720934:BHA720935 BQW720934:BQW720935 CAS720934:CAS720935 CKO720934:CKO720935 CUK720934:CUK720935 DEG720934:DEG720935 DOC720934:DOC720935 DXY720934:DXY720935 EHU720934:EHU720935 ERQ720934:ERQ720935 FBM720934:FBM720935 FLI720934:FLI720935 FVE720934:FVE720935 GFA720934:GFA720935 GOW720934:GOW720935 GYS720934:GYS720935 HIO720934:HIO720935 HSK720934:HSK720935 ICG720934:ICG720935 IMC720934:IMC720935 IVY720934:IVY720935 JFU720934:JFU720935 JPQ720934:JPQ720935 JZM720934:JZM720935 KJI720934:KJI720935 KTE720934:KTE720935 LDA720934:LDA720935 LMW720934:LMW720935 LWS720934:LWS720935 MGO720934:MGO720935 MQK720934:MQK720935 NAG720934:NAG720935 NKC720934:NKC720935 NTY720934:NTY720935 ODU720934:ODU720935 ONQ720934:ONQ720935 OXM720934:OXM720935 PHI720934:PHI720935 PRE720934:PRE720935 QBA720934:QBA720935 QKW720934:QKW720935 QUS720934:QUS720935 REO720934:REO720935 ROK720934:ROK720935 RYG720934:RYG720935 SIC720934:SIC720935 SRY720934:SRY720935 TBU720934:TBU720935 TLQ720934:TLQ720935 TVM720934:TVM720935 UFI720934:UFI720935 UPE720934:UPE720935 UZA720934:UZA720935 VIW720934:VIW720935 VSS720934:VSS720935 WCO720934:WCO720935 WMK720934:WMK720935 WWG720934:WWG720935 Y786470:Y786471 JU786470:JU786471 TQ786470:TQ786471 ADM786470:ADM786471 ANI786470:ANI786471 AXE786470:AXE786471 BHA786470:BHA786471 BQW786470:BQW786471 CAS786470:CAS786471 CKO786470:CKO786471 CUK786470:CUK786471 DEG786470:DEG786471 DOC786470:DOC786471 DXY786470:DXY786471 EHU786470:EHU786471 ERQ786470:ERQ786471 FBM786470:FBM786471 FLI786470:FLI786471 FVE786470:FVE786471 GFA786470:GFA786471 GOW786470:GOW786471 GYS786470:GYS786471 HIO786470:HIO786471 HSK786470:HSK786471 ICG786470:ICG786471 IMC786470:IMC786471 IVY786470:IVY786471 JFU786470:JFU786471 JPQ786470:JPQ786471 JZM786470:JZM786471 KJI786470:KJI786471 KTE786470:KTE786471 LDA786470:LDA786471 LMW786470:LMW786471 LWS786470:LWS786471 MGO786470:MGO786471 MQK786470:MQK786471 NAG786470:NAG786471 NKC786470:NKC786471 NTY786470:NTY786471 ODU786470:ODU786471 ONQ786470:ONQ786471 OXM786470:OXM786471 PHI786470:PHI786471 PRE786470:PRE786471 QBA786470:QBA786471 QKW786470:QKW786471 QUS786470:QUS786471 REO786470:REO786471 ROK786470:ROK786471 RYG786470:RYG786471 SIC786470:SIC786471 SRY786470:SRY786471 TBU786470:TBU786471 TLQ786470:TLQ786471 TVM786470:TVM786471 UFI786470:UFI786471 UPE786470:UPE786471 UZA786470:UZA786471 VIW786470:VIW786471 VSS786470:VSS786471 WCO786470:WCO786471 WMK786470:WMK786471 WWG786470:WWG786471 Y852006:Y852007 JU852006:JU852007 TQ852006:TQ852007 ADM852006:ADM852007 ANI852006:ANI852007 AXE852006:AXE852007 BHA852006:BHA852007 BQW852006:BQW852007 CAS852006:CAS852007 CKO852006:CKO852007 CUK852006:CUK852007 DEG852006:DEG852007 DOC852006:DOC852007 DXY852006:DXY852007 EHU852006:EHU852007 ERQ852006:ERQ852007 FBM852006:FBM852007 FLI852006:FLI852007 FVE852006:FVE852007 GFA852006:GFA852007 GOW852006:GOW852007 GYS852006:GYS852007 HIO852006:HIO852007 HSK852006:HSK852007 ICG852006:ICG852007 IMC852006:IMC852007 IVY852006:IVY852007 JFU852006:JFU852007 JPQ852006:JPQ852007 JZM852006:JZM852007 KJI852006:KJI852007 KTE852006:KTE852007 LDA852006:LDA852007 LMW852006:LMW852007 LWS852006:LWS852007 MGO852006:MGO852007 MQK852006:MQK852007 NAG852006:NAG852007 NKC852006:NKC852007 NTY852006:NTY852007 ODU852006:ODU852007 ONQ852006:ONQ852007 OXM852006:OXM852007 PHI852006:PHI852007 PRE852006:PRE852007 QBA852006:QBA852007 QKW852006:QKW852007 QUS852006:QUS852007 REO852006:REO852007 ROK852006:ROK852007 RYG852006:RYG852007 SIC852006:SIC852007 SRY852006:SRY852007 TBU852006:TBU852007 TLQ852006:TLQ852007 TVM852006:TVM852007 UFI852006:UFI852007 UPE852006:UPE852007 UZA852006:UZA852007 VIW852006:VIW852007 VSS852006:VSS852007 WCO852006:WCO852007 WMK852006:WMK852007 WWG852006:WWG852007 Y917542:Y917543 JU917542:JU917543 TQ917542:TQ917543 ADM917542:ADM917543 ANI917542:ANI917543 AXE917542:AXE917543 BHA917542:BHA917543 BQW917542:BQW917543 CAS917542:CAS917543 CKO917542:CKO917543 CUK917542:CUK917543 DEG917542:DEG917543 DOC917542:DOC917543 DXY917542:DXY917543 EHU917542:EHU917543 ERQ917542:ERQ917543 FBM917542:FBM917543 FLI917542:FLI917543 FVE917542:FVE917543 GFA917542:GFA917543 GOW917542:GOW917543 GYS917542:GYS917543 HIO917542:HIO917543 HSK917542:HSK917543 ICG917542:ICG917543 IMC917542:IMC917543 IVY917542:IVY917543 JFU917542:JFU917543 JPQ917542:JPQ917543 JZM917542:JZM917543 KJI917542:KJI917543 KTE917542:KTE917543 LDA917542:LDA917543 LMW917542:LMW917543 LWS917542:LWS917543 MGO917542:MGO917543 MQK917542:MQK917543 NAG917542:NAG917543 NKC917542:NKC917543 NTY917542:NTY917543 ODU917542:ODU917543 ONQ917542:ONQ917543 OXM917542:OXM917543 PHI917542:PHI917543 PRE917542:PRE917543 QBA917542:QBA917543 QKW917542:QKW917543 QUS917542:QUS917543 REO917542:REO917543 ROK917542:ROK917543 RYG917542:RYG917543 SIC917542:SIC917543 SRY917542:SRY917543 TBU917542:TBU917543 TLQ917542:TLQ917543 TVM917542:TVM917543 UFI917542:UFI917543 UPE917542:UPE917543 UZA917542:UZA917543 VIW917542:VIW917543 VSS917542:VSS917543 WCO917542:WCO917543 WMK917542:WMK917543 WWG917542:WWG917543 Y983078:Y983079 JU983078:JU983079 TQ983078:TQ983079 ADM983078:ADM983079 ANI983078:ANI983079 AXE983078:AXE983079 BHA983078:BHA983079 BQW983078:BQW983079 CAS983078:CAS983079 CKO983078:CKO983079 CUK983078:CUK983079 DEG983078:DEG983079 DOC983078:DOC983079 DXY983078:DXY983079 EHU983078:EHU983079 ERQ983078:ERQ983079 FBM983078:FBM983079 FLI983078:FLI983079 FVE983078:FVE983079 GFA983078:GFA983079 GOW983078:GOW983079 GYS983078:GYS983079 HIO983078:HIO983079 HSK983078:HSK983079 ICG983078:ICG983079 IMC983078:IMC983079 IVY983078:IVY983079 JFU983078:JFU983079 JPQ983078:JPQ983079 JZM983078:JZM983079 KJI983078:KJI983079 KTE983078:KTE983079 LDA983078:LDA983079 LMW983078:LMW983079 LWS983078:LWS983079 MGO983078:MGO983079 MQK983078:MQK983079 NAG983078:NAG983079 NKC983078:NKC983079 NTY983078:NTY983079 ODU983078:ODU983079 ONQ983078:ONQ983079 OXM983078:OXM983079 PHI983078:PHI983079 PRE983078:PRE983079 QBA983078:QBA983079 QKW983078:QKW983079 QUS983078:QUS983079 REO983078:REO983079 ROK983078:ROK983079 RYG983078:RYG983079 SIC983078:SIC983079 SRY983078:SRY983079 TBU983078:TBU983079 TLQ983078:TLQ983079 TVM983078:TVM983079 UFI983078:UFI983079 UPE983078:UPE983079 UZA983078:UZA983079 VIW983078:VIW983079 VSS983078:VSS983079 WCO983078:WCO983079 WMK983078:WMK983079 WWG983078:WWG983079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59999389629810485"/>
    <pageSetUpPr fitToPage="1"/>
  </sheetPr>
  <dimension ref="A1:W53"/>
  <sheetViews>
    <sheetView view="pageBreakPreview" topLeftCell="A55" zoomScaleNormal="100" zoomScaleSheetLayoutView="100" workbookViewId="0">
      <selection activeCell="T15" sqref="T15"/>
    </sheetView>
  </sheetViews>
  <sheetFormatPr defaultColWidth="8.125" defaultRowHeight="11.25" x14ac:dyDescent="0.4"/>
  <cols>
    <col min="1" max="3" width="5.5" style="62" customWidth="1"/>
    <col min="4" max="4" width="25" style="2" customWidth="1"/>
    <col min="5" max="5" width="3" style="17" customWidth="1"/>
    <col min="6" max="6" width="8.5" style="63" customWidth="1"/>
    <col min="7" max="7" width="3" style="63" customWidth="1"/>
    <col min="8" max="8" width="8.5" style="64" customWidth="1"/>
    <col min="9" max="9" width="4" style="65" customWidth="1"/>
    <col min="10" max="11" width="3" style="2" customWidth="1"/>
    <col min="12" max="12" width="8.5" style="10" customWidth="1"/>
    <col min="13" max="13" width="3.5" style="10" customWidth="1"/>
    <col min="14" max="14" width="8.5" style="11" customWidth="1"/>
    <col min="15" max="15" width="3.5" style="10" customWidth="1"/>
    <col min="16" max="16" width="8.5" style="11" customWidth="1"/>
    <col min="17" max="17" width="5.375" style="11" customWidth="1"/>
    <col min="18" max="20" width="8.375" style="2" customWidth="1"/>
    <col min="21" max="258" width="8.125" style="2"/>
    <col min="259" max="259" width="5.25" style="2" customWidth="1"/>
    <col min="260" max="260" width="17.5" style="2" customWidth="1"/>
    <col min="261" max="261" width="2.5" style="2" customWidth="1"/>
    <col min="262" max="262" width="8.25" style="2" customWidth="1"/>
    <col min="263" max="263" width="2.125" style="2" customWidth="1"/>
    <col min="264" max="264" width="7.25" style="2" customWidth="1"/>
    <col min="265" max="265" width="3.75" style="2" customWidth="1"/>
    <col min="266" max="266" width="1.75" style="2" customWidth="1"/>
    <col min="267" max="267" width="4.5" style="2" customWidth="1"/>
    <col min="268" max="268" width="10.625" style="2" customWidth="1"/>
    <col min="269" max="269" width="2.25" style="2" customWidth="1"/>
    <col min="270" max="270" width="8" style="2" customWidth="1"/>
    <col min="271" max="271" width="2.25" style="2" customWidth="1"/>
    <col min="272" max="272" width="8" style="2" customWidth="1"/>
    <col min="273" max="273" width="5.375" style="2" customWidth="1"/>
    <col min="274" max="276" width="8.375" style="2" customWidth="1"/>
    <col min="277" max="514" width="8.125" style="2"/>
    <col min="515" max="515" width="5.25" style="2" customWidth="1"/>
    <col min="516" max="516" width="17.5" style="2" customWidth="1"/>
    <col min="517" max="517" width="2.5" style="2" customWidth="1"/>
    <col min="518" max="518" width="8.25" style="2" customWidth="1"/>
    <col min="519" max="519" width="2.125" style="2" customWidth="1"/>
    <col min="520" max="520" width="7.25" style="2" customWidth="1"/>
    <col min="521" max="521" width="3.75" style="2" customWidth="1"/>
    <col min="522" max="522" width="1.75" style="2" customWidth="1"/>
    <col min="523" max="523" width="4.5" style="2" customWidth="1"/>
    <col min="524" max="524" width="10.625" style="2" customWidth="1"/>
    <col min="525" max="525" width="2.25" style="2" customWidth="1"/>
    <col min="526" max="526" width="8" style="2" customWidth="1"/>
    <col min="527" max="527" width="2.25" style="2" customWidth="1"/>
    <col min="528" max="528" width="8" style="2" customWidth="1"/>
    <col min="529" max="529" width="5.375" style="2" customWidth="1"/>
    <col min="530" max="532" width="8.375" style="2" customWidth="1"/>
    <col min="533" max="770" width="8.125" style="2"/>
    <col min="771" max="771" width="5.25" style="2" customWidth="1"/>
    <col min="772" max="772" width="17.5" style="2" customWidth="1"/>
    <col min="773" max="773" width="2.5" style="2" customWidth="1"/>
    <col min="774" max="774" width="8.25" style="2" customWidth="1"/>
    <col min="775" max="775" width="2.125" style="2" customWidth="1"/>
    <col min="776" max="776" width="7.25" style="2" customWidth="1"/>
    <col min="777" max="777" width="3.75" style="2" customWidth="1"/>
    <col min="778" max="778" width="1.75" style="2" customWidth="1"/>
    <col min="779" max="779" width="4.5" style="2" customWidth="1"/>
    <col min="780" max="780" width="10.625" style="2" customWidth="1"/>
    <col min="781" max="781" width="2.25" style="2" customWidth="1"/>
    <col min="782" max="782" width="8" style="2" customWidth="1"/>
    <col min="783" max="783" width="2.25" style="2" customWidth="1"/>
    <col min="784" max="784" width="8" style="2" customWidth="1"/>
    <col min="785" max="785" width="5.375" style="2" customWidth="1"/>
    <col min="786" max="788" width="8.375" style="2" customWidth="1"/>
    <col min="789" max="1026" width="8.125" style="2"/>
    <col min="1027" max="1027" width="5.25" style="2" customWidth="1"/>
    <col min="1028" max="1028" width="17.5" style="2" customWidth="1"/>
    <col min="1029" max="1029" width="2.5" style="2" customWidth="1"/>
    <col min="1030" max="1030" width="8.25" style="2" customWidth="1"/>
    <col min="1031" max="1031" width="2.125" style="2" customWidth="1"/>
    <col min="1032" max="1032" width="7.25" style="2" customWidth="1"/>
    <col min="1033" max="1033" width="3.75" style="2" customWidth="1"/>
    <col min="1034" max="1034" width="1.75" style="2" customWidth="1"/>
    <col min="1035" max="1035" width="4.5" style="2" customWidth="1"/>
    <col min="1036" max="1036" width="10.625" style="2" customWidth="1"/>
    <col min="1037" max="1037" width="2.25" style="2" customWidth="1"/>
    <col min="1038" max="1038" width="8" style="2" customWidth="1"/>
    <col min="1039" max="1039" width="2.25" style="2" customWidth="1"/>
    <col min="1040" max="1040" width="8" style="2" customWidth="1"/>
    <col min="1041" max="1041" width="5.375" style="2" customWidth="1"/>
    <col min="1042" max="1044" width="8.375" style="2" customWidth="1"/>
    <col min="1045" max="1282" width="8.125" style="2"/>
    <col min="1283" max="1283" width="5.25" style="2" customWidth="1"/>
    <col min="1284" max="1284" width="17.5" style="2" customWidth="1"/>
    <col min="1285" max="1285" width="2.5" style="2" customWidth="1"/>
    <col min="1286" max="1286" width="8.25" style="2" customWidth="1"/>
    <col min="1287" max="1287" width="2.125" style="2" customWidth="1"/>
    <col min="1288" max="1288" width="7.25" style="2" customWidth="1"/>
    <col min="1289" max="1289" width="3.75" style="2" customWidth="1"/>
    <col min="1290" max="1290" width="1.75" style="2" customWidth="1"/>
    <col min="1291" max="1291" width="4.5" style="2" customWidth="1"/>
    <col min="1292" max="1292" width="10.625" style="2" customWidth="1"/>
    <col min="1293" max="1293" width="2.25" style="2" customWidth="1"/>
    <col min="1294" max="1294" width="8" style="2" customWidth="1"/>
    <col min="1295" max="1295" width="2.25" style="2" customWidth="1"/>
    <col min="1296" max="1296" width="8" style="2" customWidth="1"/>
    <col min="1297" max="1297" width="5.375" style="2" customWidth="1"/>
    <col min="1298" max="1300" width="8.375" style="2" customWidth="1"/>
    <col min="1301" max="1538" width="8.125" style="2"/>
    <col min="1539" max="1539" width="5.25" style="2" customWidth="1"/>
    <col min="1540" max="1540" width="17.5" style="2" customWidth="1"/>
    <col min="1541" max="1541" width="2.5" style="2" customWidth="1"/>
    <col min="1542" max="1542" width="8.25" style="2" customWidth="1"/>
    <col min="1543" max="1543" width="2.125" style="2" customWidth="1"/>
    <col min="1544" max="1544" width="7.25" style="2" customWidth="1"/>
    <col min="1545" max="1545" width="3.75" style="2" customWidth="1"/>
    <col min="1546" max="1546" width="1.75" style="2" customWidth="1"/>
    <col min="1547" max="1547" width="4.5" style="2" customWidth="1"/>
    <col min="1548" max="1548" width="10.625" style="2" customWidth="1"/>
    <col min="1549" max="1549" width="2.25" style="2" customWidth="1"/>
    <col min="1550" max="1550" width="8" style="2" customWidth="1"/>
    <col min="1551" max="1551" width="2.25" style="2" customWidth="1"/>
    <col min="1552" max="1552" width="8" style="2" customWidth="1"/>
    <col min="1553" max="1553" width="5.375" style="2" customWidth="1"/>
    <col min="1554" max="1556" width="8.375" style="2" customWidth="1"/>
    <col min="1557" max="1794" width="8.125" style="2"/>
    <col min="1795" max="1795" width="5.25" style="2" customWidth="1"/>
    <col min="1796" max="1796" width="17.5" style="2" customWidth="1"/>
    <col min="1797" max="1797" width="2.5" style="2" customWidth="1"/>
    <col min="1798" max="1798" width="8.25" style="2" customWidth="1"/>
    <col min="1799" max="1799" width="2.125" style="2" customWidth="1"/>
    <col min="1800" max="1800" width="7.25" style="2" customWidth="1"/>
    <col min="1801" max="1801" width="3.75" style="2" customWidth="1"/>
    <col min="1802" max="1802" width="1.75" style="2" customWidth="1"/>
    <col min="1803" max="1803" width="4.5" style="2" customWidth="1"/>
    <col min="1804" max="1804" width="10.625" style="2" customWidth="1"/>
    <col min="1805" max="1805" width="2.25" style="2" customWidth="1"/>
    <col min="1806" max="1806" width="8" style="2" customWidth="1"/>
    <col min="1807" max="1807" width="2.25" style="2" customWidth="1"/>
    <col min="1808" max="1808" width="8" style="2" customWidth="1"/>
    <col min="1809" max="1809" width="5.375" style="2" customWidth="1"/>
    <col min="1810" max="1812" width="8.375" style="2" customWidth="1"/>
    <col min="1813" max="2050" width="8.125" style="2"/>
    <col min="2051" max="2051" width="5.25" style="2" customWidth="1"/>
    <col min="2052" max="2052" width="17.5" style="2" customWidth="1"/>
    <col min="2053" max="2053" width="2.5" style="2" customWidth="1"/>
    <col min="2054" max="2054" width="8.25" style="2" customWidth="1"/>
    <col min="2055" max="2055" width="2.125" style="2" customWidth="1"/>
    <col min="2056" max="2056" width="7.25" style="2" customWidth="1"/>
    <col min="2057" max="2057" width="3.75" style="2" customWidth="1"/>
    <col min="2058" max="2058" width="1.75" style="2" customWidth="1"/>
    <col min="2059" max="2059" width="4.5" style="2" customWidth="1"/>
    <col min="2060" max="2060" width="10.625" style="2" customWidth="1"/>
    <col min="2061" max="2061" width="2.25" style="2" customWidth="1"/>
    <col min="2062" max="2062" width="8" style="2" customWidth="1"/>
    <col min="2063" max="2063" width="2.25" style="2" customWidth="1"/>
    <col min="2064" max="2064" width="8" style="2" customWidth="1"/>
    <col min="2065" max="2065" width="5.375" style="2" customWidth="1"/>
    <col min="2066" max="2068" width="8.375" style="2" customWidth="1"/>
    <col min="2069" max="2306" width="8.125" style="2"/>
    <col min="2307" max="2307" width="5.25" style="2" customWidth="1"/>
    <col min="2308" max="2308" width="17.5" style="2" customWidth="1"/>
    <col min="2309" max="2309" width="2.5" style="2" customWidth="1"/>
    <col min="2310" max="2310" width="8.25" style="2" customWidth="1"/>
    <col min="2311" max="2311" width="2.125" style="2" customWidth="1"/>
    <col min="2312" max="2312" width="7.25" style="2" customWidth="1"/>
    <col min="2313" max="2313" width="3.75" style="2" customWidth="1"/>
    <col min="2314" max="2314" width="1.75" style="2" customWidth="1"/>
    <col min="2315" max="2315" width="4.5" style="2" customWidth="1"/>
    <col min="2316" max="2316" width="10.625" style="2" customWidth="1"/>
    <col min="2317" max="2317" width="2.25" style="2" customWidth="1"/>
    <col min="2318" max="2318" width="8" style="2" customWidth="1"/>
    <col min="2319" max="2319" width="2.25" style="2" customWidth="1"/>
    <col min="2320" max="2320" width="8" style="2" customWidth="1"/>
    <col min="2321" max="2321" width="5.375" style="2" customWidth="1"/>
    <col min="2322" max="2324" width="8.375" style="2" customWidth="1"/>
    <col min="2325" max="2562" width="8.125" style="2"/>
    <col min="2563" max="2563" width="5.25" style="2" customWidth="1"/>
    <col min="2564" max="2564" width="17.5" style="2" customWidth="1"/>
    <col min="2565" max="2565" width="2.5" style="2" customWidth="1"/>
    <col min="2566" max="2566" width="8.25" style="2" customWidth="1"/>
    <col min="2567" max="2567" width="2.125" style="2" customWidth="1"/>
    <col min="2568" max="2568" width="7.25" style="2" customWidth="1"/>
    <col min="2569" max="2569" width="3.75" style="2" customWidth="1"/>
    <col min="2570" max="2570" width="1.75" style="2" customWidth="1"/>
    <col min="2571" max="2571" width="4.5" style="2" customWidth="1"/>
    <col min="2572" max="2572" width="10.625" style="2" customWidth="1"/>
    <col min="2573" max="2573" width="2.25" style="2" customWidth="1"/>
    <col min="2574" max="2574" width="8" style="2" customWidth="1"/>
    <col min="2575" max="2575" width="2.25" style="2" customWidth="1"/>
    <col min="2576" max="2576" width="8" style="2" customWidth="1"/>
    <col min="2577" max="2577" width="5.375" style="2" customWidth="1"/>
    <col min="2578" max="2580" width="8.375" style="2" customWidth="1"/>
    <col min="2581" max="2818" width="8.125" style="2"/>
    <col min="2819" max="2819" width="5.25" style="2" customWidth="1"/>
    <col min="2820" max="2820" width="17.5" style="2" customWidth="1"/>
    <col min="2821" max="2821" width="2.5" style="2" customWidth="1"/>
    <col min="2822" max="2822" width="8.25" style="2" customWidth="1"/>
    <col min="2823" max="2823" width="2.125" style="2" customWidth="1"/>
    <col min="2824" max="2824" width="7.25" style="2" customWidth="1"/>
    <col min="2825" max="2825" width="3.75" style="2" customWidth="1"/>
    <col min="2826" max="2826" width="1.75" style="2" customWidth="1"/>
    <col min="2827" max="2827" width="4.5" style="2" customWidth="1"/>
    <col min="2828" max="2828" width="10.625" style="2" customWidth="1"/>
    <col min="2829" max="2829" width="2.25" style="2" customWidth="1"/>
    <col min="2830" max="2830" width="8" style="2" customWidth="1"/>
    <col min="2831" max="2831" width="2.25" style="2" customWidth="1"/>
    <col min="2832" max="2832" width="8" style="2" customWidth="1"/>
    <col min="2833" max="2833" width="5.375" style="2" customWidth="1"/>
    <col min="2834" max="2836" width="8.375" style="2" customWidth="1"/>
    <col min="2837" max="3074" width="8.125" style="2"/>
    <col min="3075" max="3075" width="5.25" style="2" customWidth="1"/>
    <col min="3076" max="3076" width="17.5" style="2" customWidth="1"/>
    <col min="3077" max="3077" width="2.5" style="2" customWidth="1"/>
    <col min="3078" max="3078" width="8.25" style="2" customWidth="1"/>
    <col min="3079" max="3079" width="2.125" style="2" customWidth="1"/>
    <col min="3080" max="3080" width="7.25" style="2" customWidth="1"/>
    <col min="3081" max="3081" width="3.75" style="2" customWidth="1"/>
    <col min="3082" max="3082" width="1.75" style="2" customWidth="1"/>
    <col min="3083" max="3083" width="4.5" style="2" customWidth="1"/>
    <col min="3084" max="3084" width="10.625" style="2" customWidth="1"/>
    <col min="3085" max="3085" width="2.25" style="2" customWidth="1"/>
    <col min="3086" max="3086" width="8" style="2" customWidth="1"/>
    <col min="3087" max="3087" width="2.25" style="2" customWidth="1"/>
    <col min="3088" max="3088" width="8" style="2" customWidth="1"/>
    <col min="3089" max="3089" width="5.375" style="2" customWidth="1"/>
    <col min="3090" max="3092" width="8.375" style="2" customWidth="1"/>
    <col min="3093" max="3330" width="8.125" style="2"/>
    <col min="3331" max="3331" width="5.25" style="2" customWidth="1"/>
    <col min="3332" max="3332" width="17.5" style="2" customWidth="1"/>
    <col min="3333" max="3333" width="2.5" style="2" customWidth="1"/>
    <col min="3334" max="3334" width="8.25" style="2" customWidth="1"/>
    <col min="3335" max="3335" width="2.125" style="2" customWidth="1"/>
    <col min="3336" max="3336" width="7.25" style="2" customWidth="1"/>
    <col min="3337" max="3337" width="3.75" style="2" customWidth="1"/>
    <col min="3338" max="3338" width="1.75" style="2" customWidth="1"/>
    <col min="3339" max="3339" width="4.5" style="2" customWidth="1"/>
    <col min="3340" max="3340" width="10.625" style="2" customWidth="1"/>
    <col min="3341" max="3341" width="2.25" style="2" customWidth="1"/>
    <col min="3342" max="3342" width="8" style="2" customWidth="1"/>
    <col min="3343" max="3343" width="2.25" style="2" customWidth="1"/>
    <col min="3344" max="3344" width="8" style="2" customWidth="1"/>
    <col min="3345" max="3345" width="5.375" style="2" customWidth="1"/>
    <col min="3346" max="3348" width="8.375" style="2" customWidth="1"/>
    <col min="3349" max="3586" width="8.125" style="2"/>
    <col min="3587" max="3587" width="5.25" style="2" customWidth="1"/>
    <col min="3588" max="3588" width="17.5" style="2" customWidth="1"/>
    <col min="3589" max="3589" width="2.5" style="2" customWidth="1"/>
    <col min="3590" max="3590" width="8.25" style="2" customWidth="1"/>
    <col min="3591" max="3591" width="2.125" style="2" customWidth="1"/>
    <col min="3592" max="3592" width="7.25" style="2" customWidth="1"/>
    <col min="3593" max="3593" width="3.75" style="2" customWidth="1"/>
    <col min="3594" max="3594" width="1.75" style="2" customWidth="1"/>
    <col min="3595" max="3595" width="4.5" style="2" customWidth="1"/>
    <col min="3596" max="3596" width="10.625" style="2" customWidth="1"/>
    <col min="3597" max="3597" width="2.25" style="2" customWidth="1"/>
    <col min="3598" max="3598" width="8" style="2" customWidth="1"/>
    <col min="3599" max="3599" width="2.25" style="2" customWidth="1"/>
    <col min="3600" max="3600" width="8" style="2" customWidth="1"/>
    <col min="3601" max="3601" width="5.375" style="2" customWidth="1"/>
    <col min="3602" max="3604" width="8.375" style="2" customWidth="1"/>
    <col min="3605" max="3842" width="8.125" style="2"/>
    <col min="3843" max="3843" width="5.25" style="2" customWidth="1"/>
    <col min="3844" max="3844" width="17.5" style="2" customWidth="1"/>
    <col min="3845" max="3845" width="2.5" style="2" customWidth="1"/>
    <col min="3846" max="3846" width="8.25" style="2" customWidth="1"/>
    <col min="3847" max="3847" width="2.125" style="2" customWidth="1"/>
    <col min="3848" max="3848" width="7.25" style="2" customWidth="1"/>
    <col min="3849" max="3849" width="3.75" style="2" customWidth="1"/>
    <col min="3850" max="3850" width="1.75" style="2" customWidth="1"/>
    <col min="3851" max="3851" width="4.5" style="2" customWidth="1"/>
    <col min="3852" max="3852" width="10.625" style="2" customWidth="1"/>
    <col min="3853" max="3853" width="2.25" style="2" customWidth="1"/>
    <col min="3854" max="3854" width="8" style="2" customWidth="1"/>
    <col min="3855" max="3855" width="2.25" style="2" customWidth="1"/>
    <col min="3856" max="3856" width="8" style="2" customWidth="1"/>
    <col min="3857" max="3857" width="5.375" style="2" customWidth="1"/>
    <col min="3858" max="3860" width="8.375" style="2" customWidth="1"/>
    <col min="3861" max="4098" width="8.125" style="2"/>
    <col min="4099" max="4099" width="5.25" style="2" customWidth="1"/>
    <col min="4100" max="4100" width="17.5" style="2" customWidth="1"/>
    <col min="4101" max="4101" width="2.5" style="2" customWidth="1"/>
    <col min="4102" max="4102" width="8.25" style="2" customWidth="1"/>
    <col min="4103" max="4103" width="2.125" style="2" customWidth="1"/>
    <col min="4104" max="4104" width="7.25" style="2" customWidth="1"/>
    <col min="4105" max="4105" width="3.75" style="2" customWidth="1"/>
    <col min="4106" max="4106" width="1.75" style="2" customWidth="1"/>
    <col min="4107" max="4107" width="4.5" style="2" customWidth="1"/>
    <col min="4108" max="4108" width="10.625" style="2" customWidth="1"/>
    <col min="4109" max="4109" width="2.25" style="2" customWidth="1"/>
    <col min="4110" max="4110" width="8" style="2" customWidth="1"/>
    <col min="4111" max="4111" width="2.25" style="2" customWidth="1"/>
    <col min="4112" max="4112" width="8" style="2" customWidth="1"/>
    <col min="4113" max="4113" width="5.375" style="2" customWidth="1"/>
    <col min="4114" max="4116" width="8.375" style="2" customWidth="1"/>
    <col min="4117" max="4354" width="8.125" style="2"/>
    <col min="4355" max="4355" width="5.25" style="2" customWidth="1"/>
    <col min="4356" max="4356" width="17.5" style="2" customWidth="1"/>
    <col min="4357" max="4357" width="2.5" style="2" customWidth="1"/>
    <col min="4358" max="4358" width="8.25" style="2" customWidth="1"/>
    <col min="4359" max="4359" width="2.125" style="2" customWidth="1"/>
    <col min="4360" max="4360" width="7.25" style="2" customWidth="1"/>
    <col min="4361" max="4361" width="3.75" style="2" customWidth="1"/>
    <col min="4362" max="4362" width="1.75" style="2" customWidth="1"/>
    <col min="4363" max="4363" width="4.5" style="2" customWidth="1"/>
    <col min="4364" max="4364" width="10.625" style="2" customWidth="1"/>
    <col min="4365" max="4365" width="2.25" style="2" customWidth="1"/>
    <col min="4366" max="4366" width="8" style="2" customWidth="1"/>
    <col min="4367" max="4367" width="2.25" style="2" customWidth="1"/>
    <col min="4368" max="4368" width="8" style="2" customWidth="1"/>
    <col min="4369" max="4369" width="5.375" style="2" customWidth="1"/>
    <col min="4370" max="4372" width="8.375" style="2" customWidth="1"/>
    <col min="4373" max="4610" width="8.125" style="2"/>
    <col min="4611" max="4611" width="5.25" style="2" customWidth="1"/>
    <col min="4612" max="4612" width="17.5" style="2" customWidth="1"/>
    <col min="4613" max="4613" width="2.5" style="2" customWidth="1"/>
    <col min="4614" max="4614" width="8.25" style="2" customWidth="1"/>
    <col min="4615" max="4615" width="2.125" style="2" customWidth="1"/>
    <col min="4616" max="4616" width="7.25" style="2" customWidth="1"/>
    <col min="4617" max="4617" width="3.75" style="2" customWidth="1"/>
    <col min="4618" max="4618" width="1.75" style="2" customWidth="1"/>
    <col min="4619" max="4619" width="4.5" style="2" customWidth="1"/>
    <col min="4620" max="4620" width="10.625" style="2" customWidth="1"/>
    <col min="4621" max="4621" width="2.25" style="2" customWidth="1"/>
    <col min="4622" max="4622" width="8" style="2" customWidth="1"/>
    <col min="4623" max="4623" width="2.25" style="2" customWidth="1"/>
    <col min="4624" max="4624" width="8" style="2" customWidth="1"/>
    <col min="4625" max="4625" width="5.375" style="2" customWidth="1"/>
    <col min="4626" max="4628" width="8.375" style="2" customWidth="1"/>
    <col min="4629" max="4866" width="8.125" style="2"/>
    <col min="4867" max="4867" width="5.25" style="2" customWidth="1"/>
    <col min="4868" max="4868" width="17.5" style="2" customWidth="1"/>
    <col min="4869" max="4869" width="2.5" style="2" customWidth="1"/>
    <col min="4870" max="4870" width="8.25" style="2" customWidth="1"/>
    <col min="4871" max="4871" width="2.125" style="2" customWidth="1"/>
    <col min="4872" max="4872" width="7.25" style="2" customWidth="1"/>
    <col min="4873" max="4873" width="3.75" style="2" customWidth="1"/>
    <col min="4874" max="4874" width="1.75" style="2" customWidth="1"/>
    <col min="4875" max="4875" width="4.5" style="2" customWidth="1"/>
    <col min="4876" max="4876" width="10.625" style="2" customWidth="1"/>
    <col min="4877" max="4877" width="2.25" style="2" customWidth="1"/>
    <col min="4878" max="4878" width="8" style="2" customWidth="1"/>
    <col min="4879" max="4879" width="2.25" style="2" customWidth="1"/>
    <col min="4880" max="4880" width="8" style="2" customWidth="1"/>
    <col min="4881" max="4881" width="5.375" style="2" customWidth="1"/>
    <col min="4882" max="4884" width="8.375" style="2" customWidth="1"/>
    <col min="4885" max="5122" width="8.125" style="2"/>
    <col min="5123" max="5123" width="5.25" style="2" customWidth="1"/>
    <col min="5124" max="5124" width="17.5" style="2" customWidth="1"/>
    <col min="5125" max="5125" width="2.5" style="2" customWidth="1"/>
    <col min="5126" max="5126" width="8.25" style="2" customWidth="1"/>
    <col min="5127" max="5127" width="2.125" style="2" customWidth="1"/>
    <col min="5128" max="5128" width="7.25" style="2" customWidth="1"/>
    <col min="5129" max="5129" width="3.75" style="2" customWidth="1"/>
    <col min="5130" max="5130" width="1.75" style="2" customWidth="1"/>
    <col min="5131" max="5131" width="4.5" style="2" customWidth="1"/>
    <col min="5132" max="5132" width="10.625" style="2" customWidth="1"/>
    <col min="5133" max="5133" width="2.25" style="2" customWidth="1"/>
    <col min="5134" max="5134" width="8" style="2" customWidth="1"/>
    <col min="5135" max="5135" width="2.25" style="2" customWidth="1"/>
    <col min="5136" max="5136" width="8" style="2" customWidth="1"/>
    <col min="5137" max="5137" width="5.375" style="2" customWidth="1"/>
    <col min="5138" max="5140" width="8.375" style="2" customWidth="1"/>
    <col min="5141" max="5378" width="8.125" style="2"/>
    <col min="5379" max="5379" width="5.25" style="2" customWidth="1"/>
    <col min="5380" max="5380" width="17.5" style="2" customWidth="1"/>
    <col min="5381" max="5381" width="2.5" style="2" customWidth="1"/>
    <col min="5382" max="5382" width="8.25" style="2" customWidth="1"/>
    <col min="5383" max="5383" width="2.125" style="2" customWidth="1"/>
    <col min="5384" max="5384" width="7.25" style="2" customWidth="1"/>
    <col min="5385" max="5385" width="3.75" style="2" customWidth="1"/>
    <col min="5386" max="5386" width="1.75" style="2" customWidth="1"/>
    <col min="5387" max="5387" width="4.5" style="2" customWidth="1"/>
    <col min="5388" max="5388" width="10.625" style="2" customWidth="1"/>
    <col min="5389" max="5389" width="2.25" style="2" customWidth="1"/>
    <col min="5390" max="5390" width="8" style="2" customWidth="1"/>
    <col min="5391" max="5391" width="2.25" style="2" customWidth="1"/>
    <col min="5392" max="5392" width="8" style="2" customWidth="1"/>
    <col min="5393" max="5393" width="5.375" style="2" customWidth="1"/>
    <col min="5394" max="5396" width="8.375" style="2" customWidth="1"/>
    <col min="5397" max="5634" width="8.125" style="2"/>
    <col min="5635" max="5635" width="5.25" style="2" customWidth="1"/>
    <col min="5636" max="5636" width="17.5" style="2" customWidth="1"/>
    <col min="5637" max="5637" width="2.5" style="2" customWidth="1"/>
    <col min="5638" max="5638" width="8.25" style="2" customWidth="1"/>
    <col min="5639" max="5639" width="2.125" style="2" customWidth="1"/>
    <col min="5640" max="5640" width="7.25" style="2" customWidth="1"/>
    <col min="5641" max="5641" width="3.75" style="2" customWidth="1"/>
    <col min="5642" max="5642" width="1.75" style="2" customWidth="1"/>
    <col min="5643" max="5643" width="4.5" style="2" customWidth="1"/>
    <col min="5644" max="5644" width="10.625" style="2" customWidth="1"/>
    <col min="5645" max="5645" width="2.25" style="2" customWidth="1"/>
    <col min="5646" max="5646" width="8" style="2" customWidth="1"/>
    <col min="5647" max="5647" width="2.25" style="2" customWidth="1"/>
    <col min="5648" max="5648" width="8" style="2" customWidth="1"/>
    <col min="5649" max="5649" width="5.375" style="2" customWidth="1"/>
    <col min="5650" max="5652" width="8.375" style="2" customWidth="1"/>
    <col min="5653" max="5890" width="8.125" style="2"/>
    <col min="5891" max="5891" width="5.25" style="2" customWidth="1"/>
    <col min="5892" max="5892" width="17.5" style="2" customWidth="1"/>
    <col min="5893" max="5893" width="2.5" style="2" customWidth="1"/>
    <col min="5894" max="5894" width="8.25" style="2" customWidth="1"/>
    <col min="5895" max="5895" width="2.125" style="2" customWidth="1"/>
    <col min="5896" max="5896" width="7.25" style="2" customWidth="1"/>
    <col min="5897" max="5897" width="3.75" style="2" customWidth="1"/>
    <col min="5898" max="5898" width="1.75" style="2" customWidth="1"/>
    <col min="5899" max="5899" width="4.5" style="2" customWidth="1"/>
    <col min="5900" max="5900" width="10.625" style="2" customWidth="1"/>
    <col min="5901" max="5901" width="2.25" style="2" customWidth="1"/>
    <col min="5902" max="5902" width="8" style="2" customWidth="1"/>
    <col min="5903" max="5903" width="2.25" style="2" customWidth="1"/>
    <col min="5904" max="5904" width="8" style="2" customWidth="1"/>
    <col min="5905" max="5905" width="5.375" style="2" customWidth="1"/>
    <col min="5906" max="5908" width="8.375" style="2" customWidth="1"/>
    <col min="5909" max="6146" width="8.125" style="2"/>
    <col min="6147" max="6147" width="5.25" style="2" customWidth="1"/>
    <col min="6148" max="6148" width="17.5" style="2" customWidth="1"/>
    <col min="6149" max="6149" width="2.5" style="2" customWidth="1"/>
    <col min="6150" max="6150" width="8.25" style="2" customWidth="1"/>
    <col min="6151" max="6151" width="2.125" style="2" customWidth="1"/>
    <col min="6152" max="6152" width="7.25" style="2" customWidth="1"/>
    <col min="6153" max="6153" width="3.75" style="2" customWidth="1"/>
    <col min="6154" max="6154" width="1.75" style="2" customWidth="1"/>
    <col min="6155" max="6155" width="4.5" style="2" customWidth="1"/>
    <col min="6156" max="6156" width="10.625" style="2" customWidth="1"/>
    <col min="6157" max="6157" width="2.25" style="2" customWidth="1"/>
    <col min="6158" max="6158" width="8" style="2" customWidth="1"/>
    <col min="6159" max="6159" width="2.25" style="2" customWidth="1"/>
    <col min="6160" max="6160" width="8" style="2" customWidth="1"/>
    <col min="6161" max="6161" width="5.375" style="2" customWidth="1"/>
    <col min="6162" max="6164" width="8.375" style="2" customWidth="1"/>
    <col min="6165" max="6402" width="8.125" style="2"/>
    <col min="6403" max="6403" width="5.25" style="2" customWidth="1"/>
    <col min="6404" max="6404" width="17.5" style="2" customWidth="1"/>
    <col min="6405" max="6405" width="2.5" style="2" customWidth="1"/>
    <col min="6406" max="6406" width="8.25" style="2" customWidth="1"/>
    <col min="6407" max="6407" width="2.125" style="2" customWidth="1"/>
    <col min="6408" max="6408" width="7.25" style="2" customWidth="1"/>
    <col min="6409" max="6409" width="3.75" style="2" customWidth="1"/>
    <col min="6410" max="6410" width="1.75" style="2" customWidth="1"/>
    <col min="6411" max="6411" width="4.5" style="2" customWidth="1"/>
    <col min="6412" max="6412" width="10.625" style="2" customWidth="1"/>
    <col min="6413" max="6413" width="2.25" style="2" customWidth="1"/>
    <col min="6414" max="6414" width="8" style="2" customWidth="1"/>
    <col min="6415" max="6415" width="2.25" style="2" customWidth="1"/>
    <col min="6416" max="6416" width="8" style="2" customWidth="1"/>
    <col min="6417" max="6417" width="5.375" style="2" customWidth="1"/>
    <col min="6418" max="6420" width="8.375" style="2" customWidth="1"/>
    <col min="6421" max="6658" width="8.125" style="2"/>
    <col min="6659" max="6659" width="5.25" style="2" customWidth="1"/>
    <col min="6660" max="6660" width="17.5" style="2" customWidth="1"/>
    <col min="6661" max="6661" width="2.5" style="2" customWidth="1"/>
    <col min="6662" max="6662" width="8.25" style="2" customWidth="1"/>
    <col min="6663" max="6663" width="2.125" style="2" customWidth="1"/>
    <col min="6664" max="6664" width="7.25" style="2" customWidth="1"/>
    <col min="6665" max="6665" width="3.75" style="2" customWidth="1"/>
    <col min="6666" max="6666" width="1.75" style="2" customWidth="1"/>
    <col min="6667" max="6667" width="4.5" style="2" customWidth="1"/>
    <col min="6668" max="6668" width="10.625" style="2" customWidth="1"/>
    <col min="6669" max="6669" width="2.25" style="2" customWidth="1"/>
    <col min="6670" max="6670" width="8" style="2" customWidth="1"/>
    <col min="6671" max="6671" width="2.25" style="2" customWidth="1"/>
    <col min="6672" max="6672" width="8" style="2" customWidth="1"/>
    <col min="6673" max="6673" width="5.375" style="2" customWidth="1"/>
    <col min="6674" max="6676" width="8.375" style="2" customWidth="1"/>
    <col min="6677" max="6914" width="8.125" style="2"/>
    <col min="6915" max="6915" width="5.25" style="2" customWidth="1"/>
    <col min="6916" max="6916" width="17.5" style="2" customWidth="1"/>
    <col min="6917" max="6917" width="2.5" style="2" customWidth="1"/>
    <col min="6918" max="6918" width="8.25" style="2" customWidth="1"/>
    <col min="6919" max="6919" width="2.125" style="2" customWidth="1"/>
    <col min="6920" max="6920" width="7.25" style="2" customWidth="1"/>
    <col min="6921" max="6921" width="3.75" style="2" customWidth="1"/>
    <col min="6922" max="6922" width="1.75" style="2" customWidth="1"/>
    <col min="6923" max="6923" width="4.5" style="2" customWidth="1"/>
    <col min="6924" max="6924" width="10.625" style="2" customWidth="1"/>
    <col min="6925" max="6925" width="2.25" style="2" customWidth="1"/>
    <col min="6926" max="6926" width="8" style="2" customWidth="1"/>
    <col min="6927" max="6927" width="2.25" style="2" customWidth="1"/>
    <col min="6928" max="6928" width="8" style="2" customWidth="1"/>
    <col min="6929" max="6929" width="5.375" style="2" customWidth="1"/>
    <col min="6930" max="6932" width="8.375" style="2" customWidth="1"/>
    <col min="6933" max="7170" width="8.125" style="2"/>
    <col min="7171" max="7171" width="5.25" style="2" customWidth="1"/>
    <col min="7172" max="7172" width="17.5" style="2" customWidth="1"/>
    <col min="7173" max="7173" width="2.5" style="2" customWidth="1"/>
    <col min="7174" max="7174" width="8.25" style="2" customWidth="1"/>
    <col min="7175" max="7175" width="2.125" style="2" customWidth="1"/>
    <col min="7176" max="7176" width="7.25" style="2" customWidth="1"/>
    <col min="7177" max="7177" width="3.75" style="2" customWidth="1"/>
    <col min="7178" max="7178" width="1.75" style="2" customWidth="1"/>
    <col min="7179" max="7179" width="4.5" style="2" customWidth="1"/>
    <col min="7180" max="7180" width="10.625" style="2" customWidth="1"/>
    <col min="7181" max="7181" width="2.25" style="2" customWidth="1"/>
    <col min="7182" max="7182" width="8" style="2" customWidth="1"/>
    <col min="7183" max="7183" width="2.25" style="2" customWidth="1"/>
    <col min="7184" max="7184" width="8" style="2" customWidth="1"/>
    <col min="7185" max="7185" width="5.375" style="2" customWidth="1"/>
    <col min="7186" max="7188" width="8.375" style="2" customWidth="1"/>
    <col min="7189" max="7426" width="8.125" style="2"/>
    <col min="7427" max="7427" width="5.25" style="2" customWidth="1"/>
    <col min="7428" max="7428" width="17.5" style="2" customWidth="1"/>
    <col min="7429" max="7429" width="2.5" style="2" customWidth="1"/>
    <col min="7430" max="7430" width="8.25" style="2" customWidth="1"/>
    <col min="7431" max="7431" width="2.125" style="2" customWidth="1"/>
    <col min="7432" max="7432" width="7.25" style="2" customWidth="1"/>
    <col min="7433" max="7433" width="3.75" style="2" customWidth="1"/>
    <col min="7434" max="7434" width="1.75" style="2" customWidth="1"/>
    <col min="7435" max="7435" width="4.5" style="2" customWidth="1"/>
    <col min="7436" max="7436" width="10.625" style="2" customWidth="1"/>
    <col min="7437" max="7437" width="2.25" style="2" customWidth="1"/>
    <col min="7438" max="7438" width="8" style="2" customWidth="1"/>
    <col min="7439" max="7439" width="2.25" style="2" customWidth="1"/>
    <col min="7440" max="7440" width="8" style="2" customWidth="1"/>
    <col min="7441" max="7441" width="5.375" style="2" customWidth="1"/>
    <col min="7442" max="7444" width="8.375" style="2" customWidth="1"/>
    <col min="7445" max="7682" width="8.125" style="2"/>
    <col min="7683" max="7683" width="5.25" style="2" customWidth="1"/>
    <col min="7684" max="7684" width="17.5" style="2" customWidth="1"/>
    <col min="7685" max="7685" width="2.5" style="2" customWidth="1"/>
    <col min="7686" max="7686" width="8.25" style="2" customWidth="1"/>
    <col min="7687" max="7687" width="2.125" style="2" customWidth="1"/>
    <col min="7688" max="7688" width="7.25" style="2" customWidth="1"/>
    <col min="7689" max="7689" width="3.75" style="2" customWidth="1"/>
    <col min="7690" max="7690" width="1.75" style="2" customWidth="1"/>
    <col min="7691" max="7691" width="4.5" style="2" customWidth="1"/>
    <col min="7692" max="7692" width="10.625" style="2" customWidth="1"/>
    <col min="7693" max="7693" width="2.25" style="2" customWidth="1"/>
    <col min="7694" max="7694" width="8" style="2" customWidth="1"/>
    <col min="7695" max="7695" width="2.25" style="2" customWidth="1"/>
    <col min="7696" max="7696" width="8" style="2" customWidth="1"/>
    <col min="7697" max="7697" width="5.375" style="2" customWidth="1"/>
    <col min="7698" max="7700" width="8.375" style="2" customWidth="1"/>
    <col min="7701" max="7938" width="8.125" style="2"/>
    <col min="7939" max="7939" width="5.25" style="2" customWidth="1"/>
    <col min="7940" max="7940" width="17.5" style="2" customWidth="1"/>
    <col min="7941" max="7941" width="2.5" style="2" customWidth="1"/>
    <col min="7942" max="7942" width="8.25" style="2" customWidth="1"/>
    <col min="7943" max="7943" width="2.125" style="2" customWidth="1"/>
    <col min="7944" max="7944" width="7.25" style="2" customWidth="1"/>
    <col min="7945" max="7945" width="3.75" style="2" customWidth="1"/>
    <col min="7946" max="7946" width="1.75" style="2" customWidth="1"/>
    <col min="7947" max="7947" width="4.5" style="2" customWidth="1"/>
    <col min="7948" max="7948" width="10.625" style="2" customWidth="1"/>
    <col min="7949" max="7949" width="2.25" style="2" customWidth="1"/>
    <col min="7950" max="7950" width="8" style="2" customWidth="1"/>
    <col min="7951" max="7951" width="2.25" style="2" customWidth="1"/>
    <col min="7952" max="7952" width="8" style="2" customWidth="1"/>
    <col min="7953" max="7953" width="5.375" style="2" customWidth="1"/>
    <col min="7954" max="7956" width="8.375" style="2" customWidth="1"/>
    <col min="7957" max="8194" width="8.125" style="2"/>
    <col min="8195" max="8195" width="5.25" style="2" customWidth="1"/>
    <col min="8196" max="8196" width="17.5" style="2" customWidth="1"/>
    <col min="8197" max="8197" width="2.5" style="2" customWidth="1"/>
    <col min="8198" max="8198" width="8.25" style="2" customWidth="1"/>
    <col min="8199" max="8199" width="2.125" style="2" customWidth="1"/>
    <col min="8200" max="8200" width="7.25" style="2" customWidth="1"/>
    <col min="8201" max="8201" width="3.75" style="2" customWidth="1"/>
    <col min="8202" max="8202" width="1.75" style="2" customWidth="1"/>
    <col min="8203" max="8203" width="4.5" style="2" customWidth="1"/>
    <col min="8204" max="8204" width="10.625" style="2" customWidth="1"/>
    <col min="8205" max="8205" width="2.25" style="2" customWidth="1"/>
    <col min="8206" max="8206" width="8" style="2" customWidth="1"/>
    <col min="8207" max="8207" width="2.25" style="2" customWidth="1"/>
    <col min="8208" max="8208" width="8" style="2" customWidth="1"/>
    <col min="8209" max="8209" width="5.375" style="2" customWidth="1"/>
    <col min="8210" max="8212" width="8.375" style="2" customWidth="1"/>
    <col min="8213" max="8450" width="8.125" style="2"/>
    <col min="8451" max="8451" width="5.25" style="2" customWidth="1"/>
    <col min="8452" max="8452" width="17.5" style="2" customWidth="1"/>
    <col min="8453" max="8453" width="2.5" style="2" customWidth="1"/>
    <col min="8454" max="8454" width="8.25" style="2" customWidth="1"/>
    <col min="8455" max="8455" width="2.125" style="2" customWidth="1"/>
    <col min="8456" max="8456" width="7.25" style="2" customWidth="1"/>
    <col min="8457" max="8457" width="3.75" style="2" customWidth="1"/>
    <col min="8458" max="8458" width="1.75" style="2" customWidth="1"/>
    <col min="8459" max="8459" width="4.5" style="2" customWidth="1"/>
    <col min="8460" max="8460" width="10.625" style="2" customWidth="1"/>
    <col min="8461" max="8461" width="2.25" style="2" customWidth="1"/>
    <col min="8462" max="8462" width="8" style="2" customWidth="1"/>
    <col min="8463" max="8463" width="2.25" style="2" customWidth="1"/>
    <col min="8464" max="8464" width="8" style="2" customWidth="1"/>
    <col min="8465" max="8465" width="5.375" style="2" customWidth="1"/>
    <col min="8466" max="8468" width="8.375" style="2" customWidth="1"/>
    <col min="8469" max="8706" width="8.125" style="2"/>
    <col min="8707" max="8707" width="5.25" style="2" customWidth="1"/>
    <col min="8708" max="8708" width="17.5" style="2" customWidth="1"/>
    <col min="8709" max="8709" width="2.5" style="2" customWidth="1"/>
    <col min="8710" max="8710" width="8.25" style="2" customWidth="1"/>
    <col min="8711" max="8711" width="2.125" style="2" customWidth="1"/>
    <col min="8712" max="8712" width="7.25" style="2" customWidth="1"/>
    <col min="8713" max="8713" width="3.75" style="2" customWidth="1"/>
    <col min="8714" max="8714" width="1.75" style="2" customWidth="1"/>
    <col min="8715" max="8715" width="4.5" style="2" customWidth="1"/>
    <col min="8716" max="8716" width="10.625" style="2" customWidth="1"/>
    <col min="8717" max="8717" width="2.25" style="2" customWidth="1"/>
    <col min="8718" max="8718" width="8" style="2" customWidth="1"/>
    <col min="8719" max="8719" width="2.25" style="2" customWidth="1"/>
    <col min="8720" max="8720" width="8" style="2" customWidth="1"/>
    <col min="8721" max="8721" width="5.375" style="2" customWidth="1"/>
    <col min="8722" max="8724" width="8.375" style="2" customWidth="1"/>
    <col min="8725" max="8962" width="8.125" style="2"/>
    <col min="8963" max="8963" width="5.25" style="2" customWidth="1"/>
    <col min="8964" max="8964" width="17.5" style="2" customWidth="1"/>
    <col min="8965" max="8965" width="2.5" style="2" customWidth="1"/>
    <col min="8966" max="8966" width="8.25" style="2" customWidth="1"/>
    <col min="8967" max="8967" width="2.125" style="2" customWidth="1"/>
    <col min="8968" max="8968" width="7.25" style="2" customWidth="1"/>
    <col min="8969" max="8969" width="3.75" style="2" customWidth="1"/>
    <col min="8970" max="8970" width="1.75" style="2" customWidth="1"/>
    <col min="8971" max="8971" width="4.5" style="2" customWidth="1"/>
    <col min="8972" max="8972" width="10.625" style="2" customWidth="1"/>
    <col min="8973" max="8973" width="2.25" style="2" customWidth="1"/>
    <col min="8974" max="8974" width="8" style="2" customWidth="1"/>
    <col min="8975" max="8975" width="2.25" style="2" customWidth="1"/>
    <col min="8976" max="8976" width="8" style="2" customWidth="1"/>
    <col min="8977" max="8977" width="5.375" style="2" customWidth="1"/>
    <col min="8978" max="8980" width="8.375" style="2" customWidth="1"/>
    <col min="8981" max="9218" width="8.125" style="2"/>
    <col min="9219" max="9219" width="5.25" style="2" customWidth="1"/>
    <col min="9220" max="9220" width="17.5" style="2" customWidth="1"/>
    <col min="9221" max="9221" width="2.5" style="2" customWidth="1"/>
    <col min="9222" max="9222" width="8.25" style="2" customWidth="1"/>
    <col min="9223" max="9223" width="2.125" style="2" customWidth="1"/>
    <col min="9224" max="9224" width="7.25" style="2" customWidth="1"/>
    <col min="9225" max="9225" width="3.75" style="2" customWidth="1"/>
    <col min="9226" max="9226" width="1.75" style="2" customWidth="1"/>
    <col min="9227" max="9227" width="4.5" style="2" customWidth="1"/>
    <col min="9228" max="9228" width="10.625" style="2" customWidth="1"/>
    <col min="9229" max="9229" width="2.25" style="2" customWidth="1"/>
    <col min="9230" max="9230" width="8" style="2" customWidth="1"/>
    <col min="9231" max="9231" width="2.25" style="2" customWidth="1"/>
    <col min="9232" max="9232" width="8" style="2" customWidth="1"/>
    <col min="9233" max="9233" width="5.375" style="2" customWidth="1"/>
    <col min="9234" max="9236" width="8.375" style="2" customWidth="1"/>
    <col min="9237" max="9474" width="8.125" style="2"/>
    <col min="9475" max="9475" width="5.25" style="2" customWidth="1"/>
    <col min="9476" max="9476" width="17.5" style="2" customWidth="1"/>
    <col min="9477" max="9477" width="2.5" style="2" customWidth="1"/>
    <col min="9478" max="9478" width="8.25" style="2" customWidth="1"/>
    <col min="9479" max="9479" width="2.125" style="2" customWidth="1"/>
    <col min="9480" max="9480" width="7.25" style="2" customWidth="1"/>
    <col min="9481" max="9481" width="3.75" style="2" customWidth="1"/>
    <col min="9482" max="9482" width="1.75" style="2" customWidth="1"/>
    <col min="9483" max="9483" width="4.5" style="2" customWidth="1"/>
    <col min="9484" max="9484" width="10.625" style="2" customWidth="1"/>
    <col min="9485" max="9485" width="2.25" style="2" customWidth="1"/>
    <col min="9486" max="9486" width="8" style="2" customWidth="1"/>
    <col min="9487" max="9487" width="2.25" style="2" customWidth="1"/>
    <col min="9488" max="9488" width="8" style="2" customWidth="1"/>
    <col min="9489" max="9489" width="5.375" style="2" customWidth="1"/>
    <col min="9490" max="9492" width="8.375" style="2" customWidth="1"/>
    <col min="9493" max="9730" width="8.125" style="2"/>
    <col min="9731" max="9731" width="5.25" style="2" customWidth="1"/>
    <col min="9732" max="9732" width="17.5" style="2" customWidth="1"/>
    <col min="9733" max="9733" width="2.5" style="2" customWidth="1"/>
    <col min="9734" max="9734" width="8.25" style="2" customWidth="1"/>
    <col min="9735" max="9735" width="2.125" style="2" customWidth="1"/>
    <col min="9736" max="9736" width="7.25" style="2" customWidth="1"/>
    <col min="9737" max="9737" width="3.75" style="2" customWidth="1"/>
    <col min="9738" max="9738" width="1.75" style="2" customWidth="1"/>
    <col min="9739" max="9739" width="4.5" style="2" customWidth="1"/>
    <col min="9740" max="9740" width="10.625" style="2" customWidth="1"/>
    <col min="9741" max="9741" width="2.25" style="2" customWidth="1"/>
    <col min="9742" max="9742" width="8" style="2" customWidth="1"/>
    <col min="9743" max="9743" width="2.25" style="2" customWidth="1"/>
    <col min="9744" max="9744" width="8" style="2" customWidth="1"/>
    <col min="9745" max="9745" width="5.375" style="2" customWidth="1"/>
    <col min="9746" max="9748" width="8.375" style="2" customWidth="1"/>
    <col min="9749" max="9986" width="8.125" style="2"/>
    <col min="9987" max="9987" width="5.25" style="2" customWidth="1"/>
    <col min="9988" max="9988" width="17.5" style="2" customWidth="1"/>
    <col min="9989" max="9989" width="2.5" style="2" customWidth="1"/>
    <col min="9990" max="9990" width="8.25" style="2" customWidth="1"/>
    <col min="9991" max="9991" width="2.125" style="2" customWidth="1"/>
    <col min="9992" max="9992" width="7.25" style="2" customWidth="1"/>
    <col min="9993" max="9993" width="3.75" style="2" customWidth="1"/>
    <col min="9994" max="9994" width="1.75" style="2" customWidth="1"/>
    <col min="9995" max="9995" width="4.5" style="2" customWidth="1"/>
    <col min="9996" max="9996" width="10.625" style="2" customWidth="1"/>
    <col min="9997" max="9997" width="2.25" style="2" customWidth="1"/>
    <col min="9998" max="9998" width="8" style="2" customWidth="1"/>
    <col min="9999" max="9999" width="2.25" style="2" customWidth="1"/>
    <col min="10000" max="10000" width="8" style="2" customWidth="1"/>
    <col min="10001" max="10001" width="5.375" style="2" customWidth="1"/>
    <col min="10002" max="10004" width="8.375" style="2" customWidth="1"/>
    <col min="10005" max="10242" width="8.125" style="2"/>
    <col min="10243" max="10243" width="5.25" style="2" customWidth="1"/>
    <col min="10244" max="10244" width="17.5" style="2" customWidth="1"/>
    <col min="10245" max="10245" width="2.5" style="2" customWidth="1"/>
    <col min="10246" max="10246" width="8.25" style="2" customWidth="1"/>
    <col min="10247" max="10247" width="2.125" style="2" customWidth="1"/>
    <col min="10248" max="10248" width="7.25" style="2" customWidth="1"/>
    <col min="10249" max="10249" width="3.75" style="2" customWidth="1"/>
    <col min="10250" max="10250" width="1.75" style="2" customWidth="1"/>
    <col min="10251" max="10251" width="4.5" style="2" customWidth="1"/>
    <col min="10252" max="10252" width="10.625" style="2" customWidth="1"/>
    <col min="10253" max="10253" width="2.25" style="2" customWidth="1"/>
    <col min="10254" max="10254" width="8" style="2" customWidth="1"/>
    <col min="10255" max="10255" width="2.25" style="2" customWidth="1"/>
    <col min="10256" max="10256" width="8" style="2" customWidth="1"/>
    <col min="10257" max="10257" width="5.375" style="2" customWidth="1"/>
    <col min="10258" max="10260" width="8.375" style="2" customWidth="1"/>
    <col min="10261" max="10498" width="8.125" style="2"/>
    <col min="10499" max="10499" width="5.25" style="2" customWidth="1"/>
    <col min="10500" max="10500" width="17.5" style="2" customWidth="1"/>
    <col min="10501" max="10501" width="2.5" style="2" customWidth="1"/>
    <col min="10502" max="10502" width="8.25" style="2" customWidth="1"/>
    <col min="10503" max="10503" width="2.125" style="2" customWidth="1"/>
    <col min="10504" max="10504" width="7.25" style="2" customWidth="1"/>
    <col min="10505" max="10505" width="3.75" style="2" customWidth="1"/>
    <col min="10506" max="10506" width="1.75" style="2" customWidth="1"/>
    <col min="10507" max="10507" width="4.5" style="2" customWidth="1"/>
    <col min="10508" max="10508" width="10.625" style="2" customWidth="1"/>
    <col min="10509" max="10509" width="2.25" style="2" customWidth="1"/>
    <col min="10510" max="10510" width="8" style="2" customWidth="1"/>
    <col min="10511" max="10511" width="2.25" style="2" customWidth="1"/>
    <col min="10512" max="10512" width="8" style="2" customWidth="1"/>
    <col min="10513" max="10513" width="5.375" style="2" customWidth="1"/>
    <col min="10514" max="10516" width="8.375" style="2" customWidth="1"/>
    <col min="10517" max="10754" width="8.125" style="2"/>
    <col min="10755" max="10755" width="5.25" style="2" customWidth="1"/>
    <col min="10756" max="10756" width="17.5" style="2" customWidth="1"/>
    <col min="10757" max="10757" width="2.5" style="2" customWidth="1"/>
    <col min="10758" max="10758" width="8.25" style="2" customWidth="1"/>
    <col min="10759" max="10759" width="2.125" style="2" customWidth="1"/>
    <col min="10760" max="10760" width="7.25" style="2" customWidth="1"/>
    <col min="10761" max="10761" width="3.75" style="2" customWidth="1"/>
    <col min="10762" max="10762" width="1.75" style="2" customWidth="1"/>
    <col min="10763" max="10763" width="4.5" style="2" customWidth="1"/>
    <col min="10764" max="10764" width="10.625" style="2" customWidth="1"/>
    <col min="10765" max="10765" width="2.25" style="2" customWidth="1"/>
    <col min="10766" max="10766" width="8" style="2" customWidth="1"/>
    <col min="10767" max="10767" width="2.25" style="2" customWidth="1"/>
    <col min="10768" max="10768" width="8" style="2" customWidth="1"/>
    <col min="10769" max="10769" width="5.375" style="2" customWidth="1"/>
    <col min="10770" max="10772" width="8.375" style="2" customWidth="1"/>
    <col min="10773" max="11010" width="8.125" style="2"/>
    <col min="11011" max="11011" width="5.25" style="2" customWidth="1"/>
    <col min="11012" max="11012" width="17.5" style="2" customWidth="1"/>
    <col min="11013" max="11013" width="2.5" style="2" customWidth="1"/>
    <col min="11014" max="11014" width="8.25" style="2" customWidth="1"/>
    <col min="11015" max="11015" width="2.125" style="2" customWidth="1"/>
    <col min="11016" max="11016" width="7.25" style="2" customWidth="1"/>
    <col min="11017" max="11017" width="3.75" style="2" customWidth="1"/>
    <col min="11018" max="11018" width="1.75" style="2" customWidth="1"/>
    <col min="11019" max="11019" width="4.5" style="2" customWidth="1"/>
    <col min="11020" max="11020" width="10.625" style="2" customWidth="1"/>
    <col min="11021" max="11021" width="2.25" style="2" customWidth="1"/>
    <col min="11022" max="11022" width="8" style="2" customWidth="1"/>
    <col min="11023" max="11023" width="2.25" style="2" customWidth="1"/>
    <col min="11024" max="11024" width="8" style="2" customWidth="1"/>
    <col min="11025" max="11025" width="5.375" style="2" customWidth="1"/>
    <col min="11026" max="11028" width="8.375" style="2" customWidth="1"/>
    <col min="11029" max="11266" width="8.125" style="2"/>
    <col min="11267" max="11267" width="5.25" style="2" customWidth="1"/>
    <col min="11268" max="11268" width="17.5" style="2" customWidth="1"/>
    <col min="11269" max="11269" width="2.5" style="2" customWidth="1"/>
    <col min="11270" max="11270" width="8.25" style="2" customWidth="1"/>
    <col min="11271" max="11271" width="2.125" style="2" customWidth="1"/>
    <col min="11272" max="11272" width="7.25" style="2" customWidth="1"/>
    <col min="11273" max="11273" width="3.75" style="2" customWidth="1"/>
    <col min="11274" max="11274" width="1.75" style="2" customWidth="1"/>
    <col min="11275" max="11275" width="4.5" style="2" customWidth="1"/>
    <col min="11276" max="11276" width="10.625" style="2" customWidth="1"/>
    <col min="11277" max="11277" width="2.25" style="2" customWidth="1"/>
    <col min="11278" max="11278" width="8" style="2" customWidth="1"/>
    <col min="11279" max="11279" width="2.25" style="2" customWidth="1"/>
    <col min="11280" max="11280" width="8" style="2" customWidth="1"/>
    <col min="11281" max="11281" width="5.375" style="2" customWidth="1"/>
    <col min="11282" max="11284" width="8.375" style="2" customWidth="1"/>
    <col min="11285" max="11522" width="8.125" style="2"/>
    <col min="11523" max="11523" width="5.25" style="2" customWidth="1"/>
    <col min="11524" max="11524" width="17.5" style="2" customWidth="1"/>
    <col min="11525" max="11525" width="2.5" style="2" customWidth="1"/>
    <col min="11526" max="11526" width="8.25" style="2" customWidth="1"/>
    <col min="11527" max="11527" width="2.125" style="2" customWidth="1"/>
    <col min="11528" max="11528" width="7.25" style="2" customWidth="1"/>
    <col min="11529" max="11529" width="3.75" style="2" customWidth="1"/>
    <col min="11530" max="11530" width="1.75" style="2" customWidth="1"/>
    <col min="11531" max="11531" width="4.5" style="2" customWidth="1"/>
    <col min="11532" max="11532" width="10.625" style="2" customWidth="1"/>
    <col min="11533" max="11533" width="2.25" style="2" customWidth="1"/>
    <col min="11534" max="11534" width="8" style="2" customWidth="1"/>
    <col min="11535" max="11535" width="2.25" style="2" customWidth="1"/>
    <col min="11536" max="11536" width="8" style="2" customWidth="1"/>
    <col min="11537" max="11537" width="5.375" style="2" customWidth="1"/>
    <col min="11538" max="11540" width="8.375" style="2" customWidth="1"/>
    <col min="11541" max="11778" width="8.125" style="2"/>
    <col min="11779" max="11779" width="5.25" style="2" customWidth="1"/>
    <col min="11780" max="11780" width="17.5" style="2" customWidth="1"/>
    <col min="11781" max="11781" width="2.5" style="2" customWidth="1"/>
    <col min="11782" max="11782" width="8.25" style="2" customWidth="1"/>
    <col min="11783" max="11783" width="2.125" style="2" customWidth="1"/>
    <col min="11784" max="11784" width="7.25" style="2" customWidth="1"/>
    <col min="11785" max="11785" width="3.75" style="2" customWidth="1"/>
    <col min="11786" max="11786" width="1.75" style="2" customWidth="1"/>
    <col min="11787" max="11787" width="4.5" style="2" customWidth="1"/>
    <col min="11788" max="11788" width="10.625" style="2" customWidth="1"/>
    <col min="11789" max="11789" width="2.25" style="2" customWidth="1"/>
    <col min="11790" max="11790" width="8" style="2" customWidth="1"/>
    <col min="11791" max="11791" width="2.25" style="2" customWidth="1"/>
    <col min="11792" max="11792" width="8" style="2" customWidth="1"/>
    <col min="11793" max="11793" width="5.375" style="2" customWidth="1"/>
    <col min="11794" max="11796" width="8.375" style="2" customWidth="1"/>
    <col min="11797" max="12034" width="8.125" style="2"/>
    <col min="12035" max="12035" width="5.25" style="2" customWidth="1"/>
    <col min="12036" max="12036" width="17.5" style="2" customWidth="1"/>
    <col min="12037" max="12037" width="2.5" style="2" customWidth="1"/>
    <col min="12038" max="12038" width="8.25" style="2" customWidth="1"/>
    <col min="12039" max="12039" width="2.125" style="2" customWidth="1"/>
    <col min="12040" max="12040" width="7.25" style="2" customWidth="1"/>
    <col min="12041" max="12041" width="3.75" style="2" customWidth="1"/>
    <col min="12042" max="12042" width="1.75" style="2" customWidth="1"/>
    <col min="12043" max="12043" width="4.5" style="2" customWidth="1"/>
    <col min="12044" max="12044" width="10.625" style="2" customWidth="1"/>
    <col min="12045" max="12045" width="2.25" style="2" customWidth="1"/>
    <col min="12046" max="12046" width="8" style="2" customWidth="1"/>
    <col min="12047" max="12047" width="2.25" style="2" customWidth="1"/>
    <col min="12048" max="12048" width="8" style="2" customWidth="1"/>
    <col min="12049" max="12049" width="5.375" style="2" customWidth="1"/>
    <col min="12050" max="12052" width="8.375" style="2" customWidth="1"/>
    <col min="12053" max="12290" width="8.125" style="2"/>
    <col min="12291" max="12291" width="5.25" style="2" customWidth="1"/>
    <col min="12292" max="12292" width="17.5" style="2" customWidth="1"/>
    <col min="12293" max="12293" width="2.5" style="2" customWidth="1"/>
    <col min="12294" max="12294" width="8.25" style="2" customWidth="1"/>
    <col min="12295" max="12295" width="2.125" style="2" customWidth="1"/>
    <col min="12296" max="12296" width="7.25" style="2" customWidth="1"/>
    <col min="12297" max="12297" width="3.75" style="2" customWidth="1"/>
    <col min="12298" max="12298" width="1.75" style="2" customWidth="1"/>
    <col min="12299" max="12299" width="4.5" style="2" customWidth="1"/>
    <col min="12300" max="12300" width="10.625" style="2" customWidth="1"/>
    <col min="12301" max="12301" width="2.25" style="2" customWidth="1"/>
    <col min="12302" max="12302" width="8" style="2" customWidth="1"/>
    <col min="12303" max="12303" width="2.25" style="2" customWidth="1"/>
    <col min="12304" max="12304" width="8" style="2" customWidth="1"/>
    <col min="12305" max="12305" width="5.375" style="2" customWidth="1"/>
    <col min="12306" max="12308" width="8.375" style="2" customWidth="1"/>
    <col min="12309" max="12546" width="8.125" style="2"/>
    <col min="12547" max="12547" width="5.25" style="2" customWidth="1"/>
    <col min="12548" max="12548" width="17.5" style="2" customWidth="1"/>
    <col min="12549" max="12549" width="2.5" style="2" customWidth="1"/>
    <col min="12550" max="12550" width="8.25" style="2" customWidth="1"/>
    <col min="12551" max="12551" width="2.125" style="2" customWidth="1"/>
    <col min="12552" max="12552" width="7.25" style="2" customWidth="1"/>
    <col min="12553" max="12553" width="3.75" style="2" customWidth="1"/>
    <col min="12554" max="12554" width="1.75" style="2" customWidth="1"/>
    <col min="12555" max="12555" width="4.5" style="2" customWidth="1"/>
    <col min="12556" max="12556" width="10.625" style="2" customWidth="1"/>
    <col min="12557" max="12557" width="2.25" style="2" customWidth="1"/>
    <col min="12558" max="12558" width="8" style="2" customWidth="1"/>
    <col min="12559" max="12559" width="2.25" style="2" customWidth="1"/>
    <col min="12560" max="12560" width="8" style="2" customWidth="1"/>
    <col min="12561" max="12561" width="5.375" style="2" customWidth="1"/>
    <col min="12562" max="12564" width="8.375" style="2" customWidth="1"/>
    <col min="12565" max="12802" width="8.125" style="2"/>
    <col min="12803" max="12803" width="5.25" style="2" customWidth="1"/>
    <col min="12804" max="12804" width="17.5" style="2" customWidth="1"/>
    <col min="12805" max="12805" width="2.5" style="2" customWidth="1"/>
    <col min="12806" max="12806" width="8.25" style="2" customWidth="1"/>
    <col min="12807" max="12807" width="2.125" style="2" customWidth="1"/>
    <col min="12808" max="12808" width="7.25" style="2" customWidth="1"/>
    <col min="12809" max="12809" width="3.75" style="2" customWidth="1"/>
    <col min="12810" max="12810" width="1.75" style="2" customWidth="1"/>
    <col min="12811" max="12811" width="4.5" style="2" customWidth="1"/>
    <col min="12812" max="12812" width="10.625" style="2" customWidth="1"/>
    <col min="12813" max="12813" width="2.25" style="2" customWidth="1"/>
    <col min="12814" max="12814" width="8" style="2" customWidth="1"/>
    <col min="12815" max="12815" width="2.25" style="2" customWidth="1"/>
    <col min="12816" max="12816" width="8" style="2" customWidth="1"/>
    <col min="12817" max="12817" width="5.375" style="2" customWidth="1"/>
    <col min="12818" max="12820" width="8.375" style="2" customWidth="1"/>
    <col min="12821" max="13058" width="8.125" style="2"/>
    <col min="13059" max="13059" width="5.25" style="2" customWidth="1"/>
    <col min="13060" max="13060" width="17.5" style="2" customWidth="1"/>
    <col min="13061" max="13061" width="2.5" style="2" customWidth="1"/>
    <col min="13062" max="13062" width="8.25" style="2" customWidth="1"/>
    <col min="13063" max="13063" width="2.125" style="2" customWidth="1"/>
    <col min="13064" max="13064" width="7.25" style="2" customWidth="1"/>
    <col min="13065" max="13065" width="3.75" style="2" customWidth="1"/>
    <col min="13066" max="13066" width="1.75" style="2" customWidth="1"/>
    <col min="13067" max="13067" width="4.5" style="2" customWidth="1"/>
    <col min="13068" max="13068" width="10.625" style="2" customWidth="1"/>
    <col min="13069" max="13069" width="2.25" style="2" customWidth="1"/>
    <col min="13070" max="13070" width="8" style="2" customWidth="1"/>
    <col min="13071" max="13071" width="2.25" style="2" customWidth="1"/>
    <col min="13072" max="13072" width="8" style="2" customWidth="1"/>
    <col min="13073" max="13073" width="5.375" style="2" customWidth="1"/>
    <col min="13074" max="13076" width="8.375" style="2" customWidth="1"/>
    <col min="13077" max="13314" width="8.125" style="2"/>
    <col min="13315" max="13315" width="5.25" style="2" customWidth="1"/>
    <col min="13316" max="13316" width="17.5" style="2" customWidth="1"/>
    <col min="13317" max="13317" width="2.5" style="2" customWidth="1"/>
    <col min="13318" max="13318" width="8.25" style="2" customWidth="1"/>
    <col min="13319" max="13319" width="2.125" style="2" customWidth="1"/>
    <col min="13320" max="13320" width="7.25" style="2" customWidth="1"/>
    <col min="13321" max="13321" width="3.75" style="2" customWidth="1"/>
    <col min="13322" max="13322" width="1.75" style="2" customWidth="1"/>
    <col min="13323" max="13323" width="4.5" style="2" customWidth="1"/>
    <col min="13324" max="13324" width="10.625" style="2" customWidth="1"/>
    <col min="13325" max="13325" width="2.25" style="2" customWidth="1"/>
    <col min="13326" max="13326" width="8" style="2" customWidth="1"/>
    <col min="13327" max="13327" width="2.25" style="2" customWidth="1"/>
    <col min="13328" max="13328" width="8" style="2" customWidth="1"/>
    <col min="13329" max="13329" width="5.375" style="2" customWidth="1"/>
    <col min="13330" max="13332" width="8.375" style="2" customWidth="1"/>
    <col min="13333" max="13570" width="8.125" style="2"/>
    <col min="13571" max="13571" width="5.25" style="2" customWidth="1"/>
    <col min="13572" max="13572" width="17.5" style="2" customWidth="1"/>
    <col min="13573" max="13573" width="2.5" style="2" customWidth="1"/>
    <col min="13574" max="13574" width="8.25" style="2" customWidth="1"/>
    <col min="13575" max="13575" width="2.125" style="2" customWidth="1"/>
    <col min="13576" max="13576" width="7.25" style="2" customWidth="1"/>
    <col min="13577" max="13577" width="3.75" style="2" customWidth="1"/>
    <col min="13578" max="13578" width="1.75" style="2" customWidth="1"/>
    <col min="13579" max="13579" width="4.5" style="2" customWidth="1"/>
    <col min="13580" max="13580" width="10.625" style="2" customWidth="1"/>
    <col min="13581" max="13581" width="2.25" style="2" customWidth="1"/>
    <col min="13582" max="13582" width="8" style="2" customWidth="1"/>
    <col min="13583" max="13583" width="2.25" style="2" customWidth="1"/>
    <col min="13584" max="13584" width="8" style="2" customWidth="1"/>
    <col min="13585" max="13585" width="5.375" style="2" customWidth="1"/>
    <col min="13586" max="13588" width="8.375" style="2" customWidth="1"/>
    <col min="13589" max="13826" width="8.125" style="2"/>
    <col min="13827" max="13827" width="5.25" style="2" customWidth="1"/>
    <col min="13828" max="13828" width="17.5" style="2" customWidth="1"/>
    <col min="13829" max="13829" width="2.5" style="2" customWidth="1"/>
    <col min="13830" max="13830" width="8.25" style="2" customWidth="1"/>
    <col min="13831" max="13831" width="2.125" style="2" customWidth="1"/>
    <col min="13832" max="13832" width="7.25" style="2" customWidth="1"/>
    <col min="13833" max="13833" width="3.75" style="2" customWidth="1"/>
    <col min="13834" max="13834" width="1.75" style="2" customWidth="1"/>
    <col min="13835" max="13835" width="4.5" style="2" customWidth="1"/>
    <col min="13836" max="13836" width="10.625" style="2" customWidth="1"/>
    <col min="13837" max="13837" width="2.25" style="2" customWidth="1"/>
    <col min="13838" max="13838" width="8" style="2" customWidth="1"/>
    <col min="13839" max="13839" width="2.25" style="2" customWidth="1"/>
    <col min="13840" max="13840" width="8" style="2" customWidth="1"/>
    <col min="13841" max="13841" width="5.375" style="2" customWidth="1"/>
    <col min="13842" max="13844" width="8.375" style="2" customWidth="1"/>
    <col min="13845" max="14082" width="8.125" style="2"/>
    <col min="14083" max="14083" width="5.25" style="2" customWidth="1"/>
    <col min="14084" max="14084" width="17.5" style="2" customWidth="1"/>
    <col min="14085" max="14085" width="2.5" style="2" customWidth="1"/>
    <col min="14086" max="14086" width="8.25" style="2" customWidth="1"/>
    <col min="14087" max="14087" width="2.125" style="2" customWidth="1"/>
    <col min="14088" max="14088" width="7.25" style="2" customWidth="1"/>
    <col min="14089" max="14089" width="3.75" style="2" customWidth="1"/>
    <col min="14090" max="14090" width="1.75" style="2" customWidth="1"/>
    <col min="14091" max="14091" width="4.5" style="2" customWidth="1"/>
    <col min="14092" max="14092" width="10.625" style="2" customWidth="1"/>
    <col min="14093" max="14093" width="2.25" style="2" customWidth="1"/>
    <col min="14094" max="14094" width="8" style="2" customWidth="1"/>
    <col min="14095" max="14095" width="2.25" style="2" customWidth="1"/>
    <col min="14096" max="14096" width="8" style="2" customWidth="1"/>
    <col min="14097" max="14097" width="5.375" style="2" customWidth="1"/>
    <col min="14098" max="14100" width="8.375" style="2" customWidth="1"/>
    <col min="14101" max="14338" width="8.125" style="2"/>
    <col min="14339" max="14339" width="5.25" style="2" customWidth="1"/>
    <col min="14340" max="14340" width="17.5" style="2" customWidth="1"/>
    <col min="14341" max="14341" width="2.5" style="2" customWidth="1"/>
    <col min="14342" max="14342" width="8.25" style="2" customWidth="1"/>
    <col min="14343" max="14343" width="2.125" style="2" customWidth="1"/>
    <col min="14344" max="14344" width="7.25" style="2" customWidth="1"/>
    <col min="14345" max="14345" width="3.75" style="2" customWidth="1"/>
    <col min="14346" max="14346" width="1.75" style="2" customWidth="1"/>
    <col min="14347" max="14347" width="4.5" style="2" customWidth="1"/>
    <col min="14348" max="14348" width="10.625" style="2" customWidth="1"/>
    <col min="14349" max="14349" width="2.25" style="2" customWidth="1"/>
    <col min="14350" max="14350" width="8" style="2" customWidth="1"/>
    <col min="14351" max="14351" width="2.25" style="2" customWidth="1"/>
    <col min="14352" max="14352" width="8" style="2" customWidth="1"/>
    <col min="14353" max="14353" width="5.375" style="2" customWidth="1"/>
    <col min="14354" max="14356" width="8.375" style="2" customWidth="1"/>
    <col min="14357" max="14594" width="8.125" style="2"/>
    <col min="14595" max="14595" width="5.25" style="2" customWidth="1"/>
    <col min="14596" max="14596" width="17.5" style="2" customWidth="1"/>
    <col min="14597" max="14597" width="2.5" style="2" customWidth="1"/>
    <col min="14598" max="14598" width="8.25" style="2" customWidth="1"/>
    <col min="14599" max="14599" width="2.125" style="2" customWidth="1"/>
    <col min="14600" max="14600" width="7.25" style="2" customWidth="1"/>
    <col min="14601" max="14601" width="3.75" style="2" customWidth="1"/>
    <col min="14602" max="14602" width="1.75" style="2" customWidth="1"/>
    <col min="14603" max="14603" width="4.5" style="2" customWidth="1"/>
    <col min="14604" max="14604" width="10.625" style="2" customWidth="1"/>
    <col min="14605" max="14605" width="2.25" style="2" customWidth="1"/>
    <col min="14606" max="14606" width="8" style="2" customWidth="1"/>
    <col min="14607" max="14607" width="2.25" style="2" customWidth="1"/>
    <col min="14608" max="14608" width="8" style="2" customWidth="1"/>
    <col min="14609" max="14609" width="5.375" style="2" customWidth="1"/>
    <col min="14610" max="14612" width="8.375" style="2" customWidth="1"/>
    <col min="14613" max="14850" width="8.125" style="2"/>
    <col min="14851" max="14851" width="5.25" style="2" customWidth="1"/>
    <col min="14852" max="14852" width="17.5" style="2" customWidth="1"/>
    <col min="14853" max="14853" width="2.5" style="2" customWidth="1"/>
    <col min="14854" max="14854" width="8.25" style="2" customWidth="1"/>
    <col min="14855" max="14855" width="2.125" style="2" customWidth="1"/>
    <col min="14856" max="14856" width="7.25" style="2" customWidth="1"/>
    <col min="14857" max="14857" width="3.75" style="2" customWidth="1"/>
    <col min="14858" max="14858" width="1.75" style="2" customWidth="1"/>
    <col min="14859" max="14859" width="4.5" style="2" customWidth="1"/>
    <col min="14860" max="14860" width="10.625" style="2" customWidth="1"/>
    <col min="14861" max="14861" width="2.25" style="2" customWidth="1"/>
    <col min="14862" max="14862" width="8" style="2" customWidth="1"/>
    <col min="14863" max="14863" width="2.25" style="2" customWidth="1"/>
    <col min="14864" max="14864" width="8" style="2" customWidth="1"/>
    <col min="14865" max="14865" width="5.375" style="2" customWidth="1"/>
    <col min="14866" max="14868" width="8.375" style="2" customWidth="1"/>
    <col min="14869" max="15106" width="8.125" style="2"/>
    <col min="15107" max="15107" width="5.25" style="2" customWidth="1"/>
    <col min="15108" max="15108" width="17.5" style="2" customWidth="1"/>
    <col min="15109" max="15109" width="2.5" style="2" customWidth="1"/>
    <col min="15110" max="15110" width="8.25" style="2" customWidth="1"/>
    <col min="15111" max="15111" width="2.125" style="2" customWidth="1"/>
    <col min="15112" max="15112" width="7.25" style="2" customWidth="1"/>
    <col min="15113" max="15113" width="3.75" style="2" customWidth="1"/>
    <col min="15114" max="15114" width="1.75" style="2" customWidth="1"/>
    <col min="15115" max="15115" width="4.5" style="2" customWidth="1"/>
    <col min="15116" max="15116" width="10.625" style="2" customWidth="1"/>
    <col min="15117" max="15117" width="2.25" style="2" customWidth="1"/>
    <col min="15118" max="15118" width="8" style="2" customWidth="1"/>
    <col min="15119" max="15119" width="2.25" style="2" customWidth="1"/>
    <col min="15120" max="15120" width="8" style="2" customWidth="1"/>
    <col min="15121" max="15121" width="5.375" style="2" customWidth="1"/>
    <col min="15122" max="15124" width="8.375" style="2" customWidth="1"/>
    <col min="15125" max="15362" width="8.125" style="2"/>
    <col min="15363" max="15363" width="5.25" style="2" customWidth="1"/>
    <col min="15364" max="15364" width="17.5" style="2" customWidth="1"/>
    <col min="15365" max="15365" width="2.5" style="2" customWidth="1"/>
    <col min="15366" max="15366" width="8.25" style="2" customWidth="1"/>
    <col min="15367" max="15367" width="2.125" style="2" customWidth="1"/>
    <col min="15368" max="15368" width="7.25" style="2" customWidth="1"/>
    <col min="15369" max="15369" width="3.75" style="2" customWidth="1"/>
    <col min="15370" max="15370" width="1.75" style="2" customWidth="1"/>
    <col min="15371" max="15371" width="4.5" style="2" customWidth="1"/>
    <col min="15372" max="15372" width="10.625" style="2" customWidth="1"/>
    <col min="15373" max="15373" width="2.25" style="2" customWidth="1"/>
    <col min="15374" max="15374" width="8" style="2" customWidth="1"/>
    <col min="15375" max="15375" width="2.25" style="2" customWidth="1"/>
    <col min="15376" max="15376" width="8" style="2" customWidth="1"/>
    <col min="15377" max="15377" width="5.375" style="2" customWidth="1"/>
    <col min="15378" max="15380" width="8.375" style="2" customWidth="1"/>
    <col min="15381" max="15618" width="8.125" style="2"/>
    <col min="15619" max="15619" width="5.25" style="2" customWidth="1"/>
    <col min="15620" max="15620" width="17.5" style="2" customWidth="1"/>
    <col min="15621" max="15621" width="2.5" style="2" customWidth="1"/>
    <col min="15622" max="15622" width="8.25" style="2" customWidth="1"/>
    <col min="15623" max="15623" width="2.125" style="2" customWidth="1"/>
    <col min="15624" max="15624" width="7.25" style="2" customWidth="1"/>
    <col min="15625" max="15625" width="3.75" style="2" customWidth="1"/>
    <col min="15626" max="15626" width="1.75" style="2" customWidth="1"/>
    <col min="15627" max="15627" width="4.5" style="2" customWidth="1"/>
    <col min="15628" max="15628" width="10.625" style="2" customWidth="1"/>
    <col min="15629" max="15629" width="2.25" style="2" customWidth="1"/>
    <col min="15630" max="15630" width="8" style="2" customWidth="1"/>
    <col min="15631" max="15631" width="2.25" style="2" customWidth="1"/>
    <col min="15632" max="15632" width="8" style="2" customWidth="1"/>
    <col min="15633" max="15633" width="5.375" style="2" customWidth="1"/>
    <col min="15634" max="15636" width="8.375" style="2" customWidth="1"/>
    <col min="15637" max="15874" width="8.125" style="2"/>
    <col min="15875" max="15875" width="5.25" style="2" customWidth="1"/>
    <col min="15876" max="15876" width="17.5" style="2" customWidth="1"/>
    <col min="15877" max="15877" width="2.5" style="2" customWidth="1"/>
    <col min="15878" max="15878" width="8.25" style="2" customWidth="1"/>
    <col min="15879" max="15879" width="2.125" style="2" customWidth="1"/>
    <col min="15880" max="15880" width="7.25" style="2" customWidth="1"/>
    <col min="15881" max="15881" width="3.75" style="2" customWidth="1"/>
    <col min="15882" max="15882" width="1.75" style="2" customWidth="1"/>
    <col min="15883" max="15883" width="4.5" style="2" customWidth="1"/>
    <col min="15884" max="15884" width="10.625" style="2" customWidth="1"/>
    <col min="15885" max="15885" width="2.25" style="2" customWidth="1"/>
    <col min="15886" max="15886" width="8" style="2" customWidth="1"/>
    <col min="15887" max="15887" width="2.25" style="2" customWidth="1"/>
    <col min="15888" max="15888" width="8" style="2" customWidth="1"/>
    <col min="15889" max="15889" width="5.375" style="2" customWidth="1"/>
    <col min="15890" max="15892" width="8.375" style="2" customWidth="1"/>
    <col min="15893" max="16130" width="8.125" style="2"/>
    <col min="16131" max="16131" width="5.25" style="2" customWidth="1"/>
    <col min="16132" max="16132" width="17.5" style="2" customWidth="1"/>
    <col min="16133" max="16133" width="2.5" style="2" customWidth="1"/>
    <col min="16134" max="16134" width="8.25" style="2" customWidth="1"/>
    <col min="16135" max="16135" width="2.125" style="2" customWidth="1"/>
    <col min="16136" max="16136" width="7.25" style="2" customWidth="1"/>
    <col min="16137" max="16137" width="3.75" style="2" customWidth="1"/>
    <col min="16138" max="16138" width="1.75" style="2" customWidth="1"/>
    <col min="16139" max="16139" width="4.5" style="2" customWidth="1"/>
    <col min="16140" max="16140" width="10.625" style="2" customWidth="1"/>
    <col min="16141" max="16141" width="2.25" style="2" customWidth="1"/>
    <col min="16142" max="16142" width="8" style="2" customWidth="1"/>
    <col min="16143" max="16143" width="2.25" style="2" customWidth="1"/>
    <col min="16144" max="16144" width="8" style="2" customWidth="1"/>
    <col min="16145" max="16145" width="5.375" style="2" customWidth="1"/>
    <col min="16146" max="16148" width="8.375" style="2" customWidth="1"/>
    <col min="16149" max="16384" width="8.125" style="2"/>
  </cols>
  <sheetData>
    <row r="1" spans="1:17" ht="27" customHeight="1" x14ac:dyDescent="0.4">
      <c r="A1" s="924" t="s">
        <v>15</v>
      </c>
      <c r="B1" s="925"/>
      <c r="C1" s="925"/>
      <c r="D1" s="925"/>
      <c r="E1" s="925"/>
      <c r="F1" s="925"/>
      <c r="G1" s="1"/>
      <c r="H1" s="926" t="s">
        <v>16</v>
      </c>
      <c r="I1" s="926"/>
      <c r="J1" s="927"/>
      <c r="K1" s="927"/>
      <c r="L1" s="927"/>
      <c r="M1" s="927"/>
      <c r="N1" s="927"/>
      <c r="O1" s="927"/>
      <c r="P1" s="927"/>
      <c r="Q1" s="927"/>
    </row>
    <row r="2" spans="1:17" ht="27" customHeight="1" x14ac:dyDescent="0.4">
      <c r="A2" s="925"/>
      <c r="B2" s="925"/>
      <c r="C2" s="925"/>
      <c r="D2" s="925"/>
      <c r="E2" s="925"/>
      <c r="F2" s="925"/>
      <c r="G2" s="1"/>
      <c r="H2" s="926" t="s">
        <v>17</v>
      </c>
      <c r="I2" s="926"/>
      <c r="J2" s="928"/>
      <c r="K2" s="928"/>
      <c r="L2" s="928"/>
      <c r="M2" s="928"/>
      <c r="N2" s="928"/>
      <c r="O2" s="928"/>
      <c r="P2" s="928"/>
      <c r="Q2" s="928"/>
    </row>
    <row r="3" spans="1:17" ht="51" customHeight="1" x14ac:dyDescent="0.4">
      <c r="A3" s="923" t="s">
        <v>18</v>
      </c>
      <c r="B3" s="923"/>
      <c r="C3" s="923"/>
      <c r="D3" s="923"/>
      <c r="E3" s="923"/>
      <c r="F3" s="923"/>
      <c r="G3" s="923"/>
      <c r="H3" s="923"/>
      <c r="I3" s="923"/>
      <c r="J3" s="923"/>
      <c r="K3" s="923"/>
      <c r="L3" s="923"/>
      <c r="M3" s="923"/>
      <c r="N3" s="923"/>
      <c r="O3" s="923"/>
      <c r="P3" s="923"/>
      <c r="Q3" s="923"/>
    </row>
    <row r="4" spans="1:17" ht="192" customHeight="1" x14ac:dyDescent="0.15">
      <c r="A4" s="929"/>
      <c r="B4" s="929"/>
      <c r="C4" s="929"/>
      <c r="D4" s="929"/>
      <c r="E4" s="929"/>
      <c r="F4" s="929"/>
      <c r="G4" s="929"/>
      <c r="H4" s="929"/>
      <c r="I4" s="929"/>
      <c r="J4" s="3"/>
      <c r="L4" s="4"/>
      <c r="M4" s="4"/>
      <c r="N4" s="5"/>
      <c r="O4" s="4"/>
      <c r="P4" s="5"/>
      <c r="Q4" s="5"/>
    </row>
    <row r="5" spans="1:17" ht="6" customHeight="1" x14ac:dyDescent="0.4">
      <c r="A5" s="6"/>
      <c r="B5" s="6"/>
      <c r="C5" s="6"/>
      <c r="D5" s="7"/>
      <c r="E5" s="8"/>
      <c r="F5" s="9"/>
      <c r="G5" s="9"/>
      <c r="H5" s="9"/>
      <c r="I5" s="9"/>
    </row>
    <row r="6" spans="1:17" ht="18" customHeight="1" x14ac:dyDescent="0.4">
      <c r="A6" s="6"/>
      <c r="B6" s="6"/>
      <c r="C6" s="6"/>
      <c r="D6" s="7"/>
      <c r="E6" s="8"/>
      <c r="F6" s="930"/>
      <c r="G6" s="930"/>
      <c r="H6" s="930"/>
      <c r="I6" s="930"/>
    </row>
    <row r="7" spans="1:17" ht="6" customHeight="1" x14ac:dyDescent="0.4">
      <c r="A7" s="6"/>
      <c r="B7" s="6"/>
      <c r="C7" s="6"/>
      <c r="D7" s="7"/>
      <c r="E7" s="8"/>
      <c r="F7" s="9"/>
      <c r="G7" s="9"/>
      <c r="H7" s="9"/>
      <c r="I7" s="9"/>
    </row>
    <row r="8" spans="1:17" ht="48" customHeight="1" thickBot="1" x14ac:dyDescent="0.45">
      <c r="A8" s="931" t="s">
        <v>19</v>
      </c>
      <c r="B8" s="931"/>
      <c r="C8" s="931"/>
      <c r="D8" s="931"/>
      <c r="E8" s="931"/>
      <c r="F8" s="931"/>
      <c r="G8" s="931"/>
      <c r="H8" s="931"/>
      <c r="I8" s="931"/>
      <c r="K8" s="932" t="s">
        <v>20</v>
      </c>
      <c r="L8" s="932"/>
      <c r="M8" s="932"/>
      <c r="N8" s="932"/>
      <c r="O8" s="932"/>
      <c r="P8" s="932"/>
    </row>
    <row r="9" spans="1:17" ht="16.899999999999999" customHeight="1" thickBot="1" x14ac:dyDescent="0.45">
      <c r="A9" s="933" t="s">
        <v>21</v>
      </c>
      <c r="B9" s="936" t="s">
        <v>22</v>
      </c>
      <c r="C9" s="937"/>
      <c r="D9" s="12" t="s">
        <v>23</v>
      </c>
      <c r="E9" s="13" t="s">
        <v>24</v>
      </c>
      <c r="F9" s="14" t="s">
        <v>25</v>
      </c>
      <c r="G9" s="14"/>
      <c r="H9" s="15"/>
      <c r="I9" s="16" t="s">
        <v>26</v>
      </c>
      <c r="K9" s="17"/>
      <c r="L9" s="940"/>
      <c r="M9" s="942" t="s">
        <v>27</v>
      </c>
      <c r="N9" s="943"/>
      <c r="O9" s="943"/>
      <c r="P9" s="944"/>
    </row>
    <row r="10" spans="1:17" ht="16.899999999999999" customHeight="1" thickTop="1" thickBot="1" x14ac:dyDescent="0.45">
      <c r="A10" s="934"/>
      <c r="B10" s="938"/>
      <c r="C10" s="939"/>
      <c r="D10" s="17" t="s">
        <v>28</v>
      </c>
      <c r="F10" s="18" t="s">
        <v>29</v>
      </c>
      <c r="G10" s="18" t="s">
        <v>30</v>
      </c>
      <c r="H10" s="19" t="str">
        <f>IFERROR(ROUNDDOWN(H9/B11,1),"")</f>
        <v/>
      </c>
      <c r="I10" s="20" t="s">
        <v>31</v>
      </c>
      <c r="K10" s="21"/>
      <c r="L10" s="941"/>
      <c r="M10" s="945" t="s">
        <v>32</v>
      </c>
      <c r="N10" s="946"/>
      <c r="O10" s="947" t="s">
        <v>33</v>
      </c>
      <c r="P10" s="948"/>
    </row>
    <row r="11" spans="1:17" ht="16.899999999999999" customHeight="1" thickTop="1" thickBot="1" x14ac:dyDescent="0.45">
      <c r="A11" s="934"/>
      <c r="B11" s="949"/>
      <c r="C11" s="951" t="s">
        <v>34</v>
      </c>
      <c r="D11" s="22" t="s">
        <v>35</v>
      </c>
      <c r="E11" s="17" t="s">
        <v>24</v>
      </c>
      <c r="F11" s="18" t="s">
        <v>36</v>
      </c>
      <c r="G11" s="18"/>
      <c r="H11" s="15"/>
      <c r="I11" s="23" t="s">
        <v>26</v>
      </c>
      <c r="L11" s="24" t="s">
        <v>37</v>
      </c>
      <c r="M11" s="25" t="s">
        <v>30</v>
      </c>
      <c r="N11" s="26" t="str">
        <f>H10</f>
        <v/>
      </c>
      <c r="O11" s="25" t="s">
        <v>38</v>
      </c>
      <c r="P11" s="26" t="str">
        <f>H12</f>
        <v/>
      </c>
    </row>
    <row r="12" spans="1:17" ht="16.899999999999999" customHeight="1" thickTop="1" thickBot="1" x14ac:dyDescent="0.45">
      <c r="A12" s="935"/>
      <c r="B12" s="950"/>
      <c r="C12" s="952"/>
      <c r="D12" s="17" t="s">
        <v>28</v>
      </c>
      <c r="E12" s="27"/>
      <c r="F12" s="28" t="s">
        <v>39</v>
      </c>
      <c r="G12" s="18" t="s">
        <v>38</v>
      </c>
      <c r="H12" s="19" t="str">
        <f>IFERROR(ROUNDDOWN(H11/B11,1),"")</f>
        <v/>
      </c>
      <c r="I12" s="29" t="s">
        <v>31</v>
      </c>
      <c r="L12" s="24" t="s">
        <v>40</v>
      </c>
      <c r="M12" s="25" t="s">
        <v>41</v>
      </c>
      <c r="N12" s="26" t="str">
        <f>H14</f>
        <v/>
      </c>
      <c r="O12" s="25" t="s">
        <v>42</v>
      </c>
      <c r="P12" s="26" t="str">
        <f>H16</f>
        <v/>
      </c>
    </row>
    <row r="13" spans="1:17" ht="16.899999999999999" customHeight="1" thickBot="1" x14ac:dyDescent="0.45">
      <c r="A13" s="933" t="s">
        <v>43</v>
      </c>
      <c r="B13" s="936" t="s">
        <v>22</v>
      </c>
      <c r="C13" s="937"/>
      <c r="D13" s="12" t="s">
        <v>23</v>
      </c>
      <c r="E13" s="13" t="s">
        <v>24</v>
      </c>
      <c r="F13" s="14" t="s">
        <v>44</v>
      </c>
      <c r="G13" s="14"/>
      <c r="H13" s="15"/>
      <c r="I13" s="16" t="s">
        <v>26</v>
      </c>
      <c r="K13" s="30"/>
      <c r="L13" s="24" t="s">
        <v>45</v>
      </c>
      <c r="M13" s="25" t="s">
        <v>46</v>
      </c>
      <c r="N13" s="26" t="str">
        <f>H18</f>
        <v/>
      </c>
      <c r="O13" s="25" t="s">
        <v>47</v>
      </c>
      <c r="P13" s="26" t="str">
        <f>H20</f>
        <v/>
      </c>
      <c r="Q13" s="30"/>
    </row>
    <row r="14" spans="1:17" ht="16.899999999999999" customHeight="1" thickTop="1" thickBot="1" x14ac:dyDescent="0.45">
      <c r="A14" s="934"/>
      <c r="B14" s="938"/>
      <c r="C14" s="939"/>
      <c r="D14" s="17" t="s">
        <v>28</v>
      </c>
      <c r="F14" s="18" t="s">
        <v>48</v>
      </c>
      <c r="G14" s="18" t="s">
        <v>41</v>
      </c>
      <c r="H14" s="19" t="str">
        <f>IFERROR(ROUNDDOWN(H13/B15,1),"")</f>
        <v/>
      </c>
      <c r="I14" s="20" t="s">
        <v>31</v>
      </c>
      <c r="K14" s="30"/>
      <c r="L14" s="24" t="s">
        <v>49</v>
      </c>
      <c r="M14" s="25" t="s">
        <v>50</v>
      </c>
      <c r="N14" s="26" t="str">
        <f>H22</f>
        <v/>
      </c>
      <c r="O14" s="25" t="s">
        <v>51</v>
      </c>
      <c r="P14" s="26" t="str">
        <f>H24</f>
        <v/>
      </c>
      <c r="Q14" s="30"/>
    </row>
    <row r="15" spans="1:17" ht="16.899999999999999" customHeight="1" thickTop="1" thickBot="1" x14ac:dyDescent="0.45">
      <c r="A15" s="934"/>
      <c r="B15" s="949"/>
      <c r="C15" s="951" t="s">
        <v>34</v>
      </c>
      <c r="D15" s="31" t="s">
        <v>35</v>
      </c>
      <c r="E15" s="17" t="s">
        <v>24</v>
      </c>
      <c r="F15" s="18" t="s">
        <v>36</v>
      </c>
      <c r="G15" s="18"/>
      <c r="H15" s="15"/>
      <c r="I15" s="23" t="s">
        <v>26</v>
      </c>
      <c r="K15" s="30"/>
      <c r="L15" s="24" t="s">
        <v>52</v>
      </c>
      <c r="M15" s="25" t="s">
        <v>53</v>
      </c>
      <c r="N15" s="26" t="str">
        <f>H26</f>
        <v/>
      </c>
      <c r="O15" s="25" t="s">
        <v>54</v>
      </c>
      <c r="P15" s="26" t="str">
        <f>H28</f>
        <v/>
      </c>
      <c r="Q15" s="30"/>
    </row>
    <row r="16" spans="1:17" ht="16.899999999999999" customHeight="1" thickTop="1" thickBot="1" x14ac:dyDescent="0.45">
      <c r="A16" s="935"/>
      <c r="B16" s="950"/>
      <c r="C16" s="952"/>
      <c r="D16" s="27" t="s">
        <v>28</v>
      </c>
      <c r="E16" s="27"/>
      <c r="F16" s="28" t="s">
        <v>55</v>
      </c>
      <c r="G16" s="18" t="s">
        <v>42</v>
      </c>
      <c r="H16" s="19" t="str">
        <f>IFERROR(ROUNDDOWN(H15/B15,1),"")</f>
        <v/>
      </c>
      <c r="I16" s="29" t="s">
        <v>31</v>
      </c>
      <c r="K16" s="30"/>
      <c r="L16" s="24" t="s">
        <v>56</v>
      </c>
      <c r="M16" s="25" t="s">
        <v>57</v>
      </c>
      <c r="N16" s="26" t="str">
        <f>H30</f>
        <v/>
      </c>
      <c r="O16" s="25" t="s">
        <v>58</v>
      </c>
      <c r="P16" s="26" t="str">
        <f>H32</f>
        <v/>
      </c>
      <c r="Q16" s="30"/>
    </row>
    <row r="17" spans="1:17" ht="16.899999999999999" customHeight="1" thickBot="1" x14ac:dyDescent="0.45">
      <c r="A17" s="933" t="s">
        <v>45</v>
      </c>
      <c r="B17" s="936" t="s">
        <v>22</v>
      </c>
      <c r="C17" s="937"/>
      <c r="D17" s="12" t="s">
        <v>23</v>
      </c>
      <c r="E17" s="13" t="s">
        <v>24</v>
      </c>
      <c r="F17" s="14" t="s">
        <v>44</v>
      </c>
      <c r="G17" s="14"/>
      <c r="H17" s="15"/>
      <c r="I17" s="16" t="s">
        <v>26</v>
      </c>
      <c r="K17" s="30"/>
      <c r="L17" s="24" t="s">
        <v>59</v>
      </c>
      <c r="M17" s="25" t="s">
        <v>60</v>
      </c>
      <c r="N17" s="26" t="str">
        <f>H34</f>
        <v/>
      </c>
      <c r="O17" s="25" t="s">
        <v>61</v>
      </c>
      <c r="P17" s="26" t="str">
        <f>H36</f>
        <v/>
      </c>
      <c r="Q17" s="30"/>
    </row>
    <row r="18" spans="1:17" ht="16.899999999999999" customHeight="1" thickTop="1" thickBot="1" x14ac:dyDescent="0.45">
      <c r="A18" s="934"/>
      <c r="B18" s="938"/>
      <c r="C18" s="939"/>
      <c r="D18" s="17" t="s">
        <v>28</v>
      </c>
      <c r="F18" s="18" t="s">
        <v>48</v>
      </c>
      <c r="G18" s="18" t="s">
        <v>46</v>
      </c>
      <c r="H18" s="19" t="str">
        <f>IFERROR(ROUNDDOWN(H17/B19,1),"")</f>
        <v/>
      </c>
      <c r="I18" s="20" t="s">
        <v>31</v>
      </c>
      <c r="K18" s="30"/>
      <c r="L18" s="24" t="s">
        <v>62</v>
      </c>
      <c r="M18" s="25" t="s">
        <v>63</v>
      </c>
      <c r="N18" s="26" t="str">
        <f>H38</f>
        <v/>
      </c>
      <c r="O18" s="25" t="s">
        <v>64</v>
      </c>
      <c r="P18" s="26" t="str">
        <f>H40</f>
        <v/>
      </c>
      <c r="Q18" s="30"/>
    </row>
    <row r="19" spans="1:17" ht="16.899999999999999" customHeight="1" thickTop="1" thickBot="1" x14ac:dyDescent="0.45">
      <c r="A19" s="934"/>
      <c r="B19" s="949"/>
      <c r="C19" s="951" t="s">
        <v>34</v>
      </c>
      <c r="D19" s="31" t="s">
        <v>35</v>
      </c>
      <c r="E19" s="17" t="s">
        <v>24</v>
      </c>
      <c r="F19" s="18" t="s">
        <v>36</v>
      </c>
      <c r="G19" s="18"/>
      <c r="H19" s="15"/>
      <c r="I19" s="23" t="s">
        <v>26</v>
      </c>
      <c r="K19" s="30"/>
      <c r="L19" s="24" t="s">
        <v>65</v>
      </c>
      <c r="M19" s="25" t="s">
        <v>66</v>
      </c>
      <c r="N19" s="26" t="str">
        <f>H42</f>
        <v/>
      </c>
      <c r="O19" s="25" t="s">
        <v>67</v>
      </c>
      <c r="P19" s="26" t="str">
        <f>H44</f>
        <v/>
      </c>
      <c r="Q19" s="30"/>
    </row>
    <row r="20" spans="1:17" ht="16.899999999999999" customHeight="1" thickTop="1" thickBot="1" x14ac:dyDescent="0.45">
      <c r="A20" s="935"/>
      <c r="B20" s="950"/>
      <c r="C20" s="952"/>
      <c r="D20" s="27" t="s">
        <v>28</v>
      </c>
      <c r="E20" s="27"/>
      <c r="F20" s="28" t="s">
        <v>55</v>
      </c>
      <c r="G20" s="18" t="s">
        <v>47</v>
      </c>
      <c r="H20" s="19" t="str">
        <f>IFERROR(ROUNDDOWN(H19/B19,1),"")</f>
        <v/>
      </c>
      <c r="I20" s="29" t="s">
        <v>31</v>
      </c>
      <c r="K20" s="30"/>
      <c r="L20" s="24" t="s">
        <v>68</v>
      </c>
      <c r="M20" s="25" t="s">
        <v>69</v>
      </c>
      <c r="N20" s="26" t="str">
        <f>H46</f>
        <v/>
      </c>
      <c r="O20" s="25" t="s">
        <v>70</v>
      </c>
      <c r="P20" s="26" t="str">
        <f>H48</f>
        <v/>
      </c>
      <c r="Q20" s="30"/>
    </row>
    <row r="21" spans="1:17" ht="16.899999999999999" customHeight="1" thickBot="1" x14ac:dyDescent="0.45">
      <c r="A21" s="933" t="s">
        <v>71</v>
      </c>
      <c r="B21" s="936" t="s">
        <v>22</v>
      </c>
      <c r="C21" s="937"/>
      <c r="D21" s="12" t="s">
        <v>23</v>
      </c>
      <c r="E21" s="13" t="s">
        <v>24</v>
      </c>
      <c r="F21" s="14" t="s">
        <v>44</v>
      </c>
      <c r="G21" s="14"/>
      <c r="H21" s="15"/>
      <c r="I21" s="16" t="s">
        <v>26</v>
      </c>
      <c r="K21" s="30"/>
      <c r="L21" s="24" t="s">
        <v>72</v>
      </c>
      <c r="M21" s="32" t="s">
        <v>73</v>
      </c>
      <c r="N21" s="33" t="str">
        <f>H50</f>
        <v/>
      </c>
      <c r="O21" s="32" t="s">
        <v>74</v>
      </c>
      <c r="P21" s="33" t="str">
        <f>H52</f>
        <v/>
      </c>
      <c r="Q21" s="30"/>
    </row>
    <row r="22" spans="1:17" ht="16.899999999999999" customHeight="1" thickTop="1" thickBot="1" x14ac:dyDescent="0.45">
      <c r="A22" s="934"/>
      <c r="B22" s="938"/>
      <c r="C22" s="939"/>
      <c r="D22" s="17" t="s">
        <v>28</v>
      </c>
      <c r="F22" s="18" t="s">
        <v>48</v>
      </c>
      <c r="G22" s="18" t="s">
        <v>50</v>
      </c>
      <c r="H22" s="19" t="str">
        <f>IFERROR(ROUNDDOWN(H21/B23,1),"")</f>
        <v/>
      </c>
      <c r="I22" s="20" t="s">
        <v>31</v>
      </c>
      <c r="K22" s="30"/>
      <c r="L22" s="34" t="s">
        <v>75</v>
      </c>
      <c r="M22" s="35" t="s">
        <v>76</v>
      </c>
      <c r="N22" s="36" t="str">
        <f>IF(SUM(N11:N21)=0,"",SUM(N11:N21))</f>
        <v/>
      </c>
      <c r="O22" s="35" t="s">
        <v>77</v>
      </c>
      <c r="P22" s="36" t="str">
        <f>IF(SUM(P11:P21)=0,"",SUM(P11:P21))</f>
        <v/>
      </c>
      <c r="Q22" s="30"/>
    </row>
    <row r="23" spans="1:17" ht="16.899999999999999" customHeight="1" thickTop="1" thickBot="1" x14ac:dyDescent="0.45">
      <c r="A23" s="934"/>
      <c r="B23" s="949"/>
      <c r="C23" s="951" t="s">
        <v>34</v>
      </c>
      <c r="D23" s="31" t="s">
        <v>35</v>
      </c>
      <c r="E23" s="17" t="s">
        <v>24</v>
      </c>
      <c r="F23" s="18" t="s">
        <v>36</v>
      </c>
      <c r="G23" s="18"/>
      <c r="H23" s="15"/>
      <c r="I23" s="23" t="s">
        <v>26</v>
      </c>
      <c r="K23" s="30"/>
      <c r="L23" s="37"/>
      <c r="M23" s="37"/>
      <c r="N23" s="30"/>
      <c r="O23" s="37"/>
      <c r="P23" s="30"/>
      <c r="Q23" s="30"/>
    </row>
    <row r="24" spans="1:17" ht="16.899999999999999" customHeight="1" thickTop="1" thickBot="1" x14ac:dyDescent="0.45">
      <c r="A24" s="935"/>
      <c r="B24" s="950"/>
      <c r="C24" s="952"/>
      <c r="D24" s="27" t="s">
        <v>28</v>
      </c>
      <c r="E24" s="27"/>
      <c r="F24" s="28" t="s">
        <v>55</v>
      </c>
      <c r="G24" s="18" t="s">
        <v>51</v>
      </c>
      <c r="H24" s="19" t="str">
        <f>IFERROR(ROUNDDOWN(H23/B23,1),"")</f>
        <v/>
      </c>
      <c r="I24" s="29" t="s">
        <v>31</v>
      </c>
      <c r="K24" s="30"/>
      <c r="L24" s="2"/>
      <c r="M24" s="954" t="s">
        <v>78</v>
      </c>
      <c r="N24" s="954"/>
      <c r="O24" s="953" t="s">
        <v>79</v>
      </c>
      <c r="P24" s="953"/>
      <c r="Q24" s="2"/>
    </row>
    <row r="25" spans="1:17" ht="16.899999999999999" customHeight="1" thickBot="1" x14ac:dyDescent="0.45">
      <c r="A25" s="933" t="s">
        <v>80</v>
      </c>
      <c r="B25" s="936" t="s">
        <v>22</v>
      </c>
      <c r="C25" s="937"/>
      <c r="D25" s="12" t="s">
        <v>23</v>
      </c>
      <c r="E25" s="13" t="s">
        <v>24</v>
      </c>
      <c r="F25" s="14" t="s">
        <v>44</v>
      </c>
      <c r="G25" s="14"/>
      <c r="H25" s="15"/>
      <c r="I25" s="16" t="s">
        <v>26</v>
      </c>
      <c r="K25" s="30"/>
      <c r="L25" s="2"/>
      <c r="M25" s="2"/>
      <c r="N25" s="2"/>
      <c r="O25" s="2"/>
      <c r="P25" s="2"/>
      <c r="Q25" s="2"/>
    </row>
    <row r="26" spans="1:17" ht="16.899999999999999" customHeight="1" thickTop="1" thickBot="1" x14ac:dyDescent="0.45">
      <c r="A26" s="934"/>
      <c r="B26" s="938"/>
      <c r="C26" s="939"/>
      <c r="D26" s="17" t="s">
        <v>28</v>
      </c>
      <c r="F26" s="18" t="s">
        <v>48</v>
      </c>
      <c r="G26" s="18" t="s">
        <v>53</v>
      </c>
      <c r="H26" s="19" t="str">
        <f>IFERROR(ROUNDDOWN(H25/B27,1),"")</f>
        <v/>
      </c>
      <c r="I26" s="20" t="s">
        <v>31</v>
      </c>
      <c r="L26" s="38" t="s">
        <v>81</v>
      </c>
      <c r="M26" s="39" t="s">
        <v>82</v>
      </c>
      <c r="N26" s="40"/>
      <c r="O26" s="41" t="s">
        <v>83</v>
      </c>
      <c r="P26" s="42"/>
      <c r="Q26" s="2"/>
    </row>
    <row r="27" spans="1:17" ht="16.899999999999999" customHeight="1" thickTop="1" thickBot="1" x14ac:dyDescent="0.45">
      <c r="A27" s="934"/>
      <c r="B27" s="949"/>
      <c r="C27" s="951" t="s">
        <v>34</v>
      </c>
      <c r="D27" s="31" t="s">
        <v>35</v>
      </c>
      <c r="E27" s="17" t="s">
        <v>24</v>
      </c>
      <c r="F27" s="18" t="s">
        <v>36</v>
      </c>
      <c r="G27" s="18"/>
      <c r="H27" s="15"/>
      <c r="I27" s="23" t="s">
        <v>26</v>
      </c>
      <c r="L27" s="17"/>
      <c r="M27" s="17"/>
      <c r="N27" s="2"/>
      <c r="O27" s="17"/>
      <c r="P27" s="2"/>
      <c r="Q27" s="2"/>
    </row>
    <row r="28" spans="1:17" ht="16.899999999999999" customHeight="1" thickTop="1" thickBot="1" x14ac:dyDescent="0.45">
      <c r="A28" s="935"/>
      <c r="B28" s="950"/>
      <c r="C28" s="952"/>
      <c r="D28" s="27" t="s">
        <v>28</v>
      </c>
      <c r="E28" s="27"/>
      <c r="F28" s="28" t="s">
        <v>55</v>
      </c>
      <c r="G28" s="18" t="s">
        <v>54</v>
      </c>
      <c r="H28" s="19" t="str">
        <f>IFERROR(ROUNDDOWN(H27/B27,1),"")</f>
        <v/>
      </c>
      <c r="I28" s="29" t="s">
        <v>31</v>
      </c>
      <c r="L28" s="37"/>
      <c r="M28" s="37"/>
      <c r="N28" s="30"/>
      <c r="O28" s="37"/>
      <c r="P28" s="30"/>
      <c r="Q28" s="30"/>
    </row>
    <row r="29" spans="1:17" ht="16.899999999999999" customHeight="1" thickBot="1" x14ac:dyDescent="0.45">
      <c r="A29" s="933" t="s">
        <v>84</v>
      </c>
      <c r="B29" s="936" t="s">
        <v>22</v>
      </c>
      <c r="C29" s="937"/>
      <c r="D29" s="12" t="s">
        <v>23</v>
      </c>
      <c r="E29" s="13" t="s">
        <v>24</v>
      </c>
      <c r="F29" s="14" t="s">
        <v>44</v>
      </c>
      <c r="G29" s="14"/>
      <c r="H29" s="15"/>
      <c r="I29" s="16" t="s">
        <v>26</v>
      </c>
      <c r="K29"/>
      <c r="L29"/>
      <c r="M29"/>
      <c r="N29"/>
      <c r="O29"/>
      <c r="P29"/>
      <c r="Q29"/>
    </row>
    <row r="30" spans="1:17" ht="16.899999999999999" customHeight="1" thickTop="1" thickBot="1" x14ac:dyDescent="0.45">
      <c r="A30" s="934"/>
      <c r="B30" s="938"/>
      <c r="C30" s="939"/>
      <c r="D30" s="17" t="s">
        <v>28</v>
      </c>
      <c r="F30" s="18" t="s">
        <v>48</v>
      </c>
      <c r="G30" s="18" t="s">
        <v>57</v>
      </c>
      <c r="H30" s="19" t="str">
        <f>IFERROR(ROUNDDOWN(H29/B31,1),"")</f>
        <v/>
      </c>
      <c r="I30" s="20" t="s">
        <v>31</v>
      </c>
      <c r="K30"/>
      <c r="L30"/>
      <c r="M30"/>
      <c r="N30"/>
      <c r="O30"/>
      <c r="P30"/>
      <c r="Q30"/>
    </row>
    <row r="31" spans="1:17" ht="16.899999999999999" customHeight="1" thickTop="1" thickBot="1" x14ac:dyDescent="0.45">
      <c r="A31" s="934"/>
      <c r="B31" s="949"/>
      <c r="C31" s="951" t="s">
        <v>34</v>
      </c>
      <c r="D31" s="31" t="s">
        <v>35</v>
      </c>
      <c r="E31" s="17" t="s">
        <v>24</v>
      </c>
      <c r="F31" s="18" t="s">
        <v>36</v>
      </c>
      <c r="G31" s="18"/>
      <c r="H31" s="15"/>
      <c r="I31" s="23" t="s">
        <v>26</v>
      </c>
      <c r="L31" s="955" t="s">
        <v>85</v>
      </c>
      <c r="M31" s="955"/>
      <c r="N31" s="955"/>
      <c r="O31" s="37"/>
      <c r="P31" s="30"/>
      <c r="Q31" s="30"/>
    </row>
    <row r="32" spans="1:17" ht="16.899999999999999" customHeight="1" thickTop="1" thickBot="1" x14ac:dyDescent="0.45">
      <c r="A32" s="935"/>
      <c r="B32" s="950"/>
      <c r="C32" s="952"/>
      <c r="D32" s="27" t="s">
        <v>28</v>
      </c>
      <c r="E32" s="27"/>
      <c r="F32" s="28" t="s">
        <v>55</v>
      </c>
      <c r="G32" s="18" t="s">
        <v>58</v>
      </c>
      <c r="H32" s="19" t="str">
        <f>IFERROR(ROUNDDOWN(H31/B31,1),"")</f>
        <v/>
      </c>
      <c r="I32" s="29" t="s">
        <v>31</v>
      </c>
      <c r="K32" s="43" t="s">
        <v>86</v>
      </c>
      <c r="L32" s="19" t="str">
        <f>IF(P26=0,"",ROUNDDOWN(P26,1))</f>
        <v/>
      </c>
      <c r="M32" s="11"/>
      <c r="N32" s="11" t="s">
        <v>31</v>
      </c>
      <c r="O32" s="11"/>
      <c r="Q32" s="44"/>
    </row>
    <row r="33" spans="1:23" ht="16.899999999999999" customHeight="1" thickTop="1" thickBot="1" x14ac:dyDescent="0.45">
      <c r="A33" s="933" t="s">
        <v>87</v>
      </c>
      <c r="B33" s="936" t="s">
        <v>22</v>
      </c>
      <c r="C33" s="937"/>
      <c r="D33" s="12" t="s">
        <v>23</v>
      </c>
      <c r="E33" s="13" t="s">
        <v>24</v>
      </c>
      <c r="F33" s="14" t="s">
        <v>44</v>
      </c>
      <c r="G33" s="14"/>
      <c r="H33" s="15"/>
      <c r="I33" s="16" t="s">
        <v>26</v>
      </c>
      <c r="K33" s="43"/>
      <c r="L33" s="45"/>
      <c r="M33" s="45"/>
      <c r="N33" s="956" t="s">
        <v>88</v>
      </c>
      <c r="O33" s="957"/>
      <c r="P33" s="46" t="str">
        <f>IF(L32="","",IFERROR(ROUNDDOWN(L32/L34*100,1),0))</f>
        <v/>
      </c>
      <c r="Q33" s="47" t="s">
        <v>89</v>
      </c>
    </row>
    <row r="34" spans="1:23" ht="16.899999999999999" customHeight="1" thickTop="1" thickBot="1" x14ac:dyDescent="0.45">
      <c r="A34" s="934"/>
      <c r="B34" s="938"/>
      <c r="C34" s="939"/>
      <c r="D34" s="17" t="s">
        <v>28</v>
      </c>
      <c r="F34" s="18" t="s">
        <v>48</v>
      </c>
      <c r="G34" s="18" t="s">
        <v>60</v>
      </c>
      <c r="H34" s="19" t="str">
        <f>IFERROR(ROUNDDOWN(H33/B35,1),"")</f>
        <v/>
      </c>
      <c r="I34" s="20" t="s">
        <v>31</v>
      </c>
      <c r="K34" s="48" t="s">
        <v>90</v>
      </c>
      <c r="L34" s="49" t="str">
        <f>IF(N26=0,"",ROUNDDOWN(N26,1))</f>
        <v/>
      </c>
      <c r="M34" s="50"/>
      <c r="N34" s="51" t="s">
        <v>31</v>
      </c>
      <c r="O34" s="50"/>
      <c r="P34" s="51"/>
      <c r="Q34" s="51"/>
    </row>
    <row r="35" spans="1:23" ht="16.899999999999999" customHeight="1" thickTop="1" thickBot="1" x14ac:dyDescent="0.45">
      <c r="A35" s="934"/>
      <c r="B35" s="949"/>
      <c r="C35" s="951" t="s">
        <v>34</v>
      </c>
      <c r="D35" s="31" t="s">
        <v>35</v>
      </c>
      <c r="E35" s="17" t="s">
        <v>24</v>
      </c>
      <c r="F35" s="18" t="s">
        <v>36</v>
      </c>
      <c r="G35" s="18"/>
      <c r="H35" s="15"/>
      <c r="I35" s="23" t="s">
        <v>26</v>
      </c>
      <c r="K35" s="30"/>
      <c r="L35" s="30"/>
      <c r="M35" s="30"/>
      <c r="N35" s="30"/>
      <c r="O35" s="30"/>
      <c r="Q35" s="30"/>
    </row>
    <row r="36" spans="1:23" ht="16.899999999999999" customHeight="1" thickTop="1" thickBot="1" x14ac:dyDescent="0.45">
      <c r="A36" s="935"/>
      <c r="B36" s="950"/>
      <c r="C36" s="952"/>
      <c r="D36" s="27" t="s">
        <v>28</v>
      </c>
      <c r="E36" s="27"/>
      <c r="F36" s="28" t="s">
        <v>55</v>
      </c>
      <c r="G36" s="18" t="s">
        <v>61</v>
      </c>
      <c r="H36" s="19" t="str">
        <f>IFERROR(ROUNDDOWN(H35/B35,1),"")</f>
        <v/>
      </c>
      <c r="I36" s="29" t="s">
        <v>31</v>
      </c>
      <c r="L36" s="958" t="s">
        <v>91</v>
      </c>
      <c r="M36" s="958"/>
      <c r="N36" s="958"/>
      <c r="O36" s="958"/>
      <c r="P36" s="958"/>
      <c r="Q36" s="958"/>
    </row>
    <row r="37" spans="1:23" ht="16.899999999999999" customHeight="1" thickBot="1" x14ac:dyDescent="0.45">
      <c r="A37" s="933" t="s">
        <v>92</v>
      </c>
      <c r="B37" s="936" t="s">
        <v>22</v>
      </c>
      <c r="C37" s="937"/>
      <c r="D37" s="12" t="s">
        <v>23</v>
      </c>
      <c r="E37" s="13" t="s">
        <v>24</v>
      </c>
      <c r="F37" s="14" t="s">
        <v>44</v>
      </c>
      <c r="G37" s="14"/>
      <c r="H37" s="15"/>
      <c r="I37" s="16" t="s">
        <v>26</v>
      </c>
      <c r="L37" s="958"/>
      <c r="M37" s="958"/>
      <c r="N37" s="958"/>
      <c r="O37" s="958"/>
      <c r="P37" s="958"/>
      <c r="Q37" s="958"/>
      <c r="R37" s="52"/>
    </row>
    <row r="38" spans="1:23" ht="16.899999999999999" customHeight="1" thickTop="1" thickBot="1" x14ac:dyDescent="0.45">
      <c r="A38" s="934"/>
      <c r="B38" s="938"/>
      <c r="C38" s="939"/>
      <c r="D38" s="17" t="s">
        <v>28</v>
      </c>
      <c r="F38" s="18" t="s">
        <v>48</v>
      </c>
      <c r="G38" s="18" t="s">
        <v>63</v>
      </c>
      <c r="H38" s="19" t="str">
        <f>IFERROR(ROUNDDOWN(H37/B39,1),"")</f>
        <v/>
      </c>
      <c r="I38" s="20" t="s">
        <v>31</v>
      </c>
      <c r="K38" s="30"/>
      <c r="L38" s="53"/>
      <c r="M38" s="53"/>
      <c r="N38" s="53"/>
      <c r="O38" s="53"/>
      <c r="P38" s="53"/>
      <c r="Q38" s="53"/>
      <c r="R38" s="52"/>
    </row>
    <row r="39" spans="1:23" ht="16.899999999999999" customHeight="1" thickTop="1" thickBot="1" x14ac:dyDescent="0.45">
      <c r="A39" s="934"/>
      <c r="B39" s="949"/>
      <c r="C39" s="951" t="s">
        <v>34</v>
      </c>
      <c r="D39" s="31" t="s">
        <v>35</v>
      </c>
      <c r="E39" s="17" t="s">
        <v>24</v>
      </c>
      <c r="F39" s="18" t="s">
        <v>36</v>
      </c>
      <c r="G39" s="18"/>
      <c r="H39" s="15"/>
      <c r="I39" s="23" t="s">
        <v>26</v>
      </c>
      <c r="K39" s="30"/>
      <c r="L39" s="53"/>
      <c r="M39" s="53"/>
      <c r="N39" s="53"/>
      <c r="O39" s="53"/>
      <c r="P39" s="53"/>
      <c r="Q39" s="53"/>
      <c r="R39" s="54"/>
    </row>
    <row r="40" spans="1:23" ht="16.899999999999999" customHeight="1" thickTop="1" thickBot="1" x14ac:dyDescent="0.45">
      <c r="A40" s="935"/>
      <c r="B40" s="950"/>
      <c r="C40" s="952"/>
      <c r="D40" s="27" t="s">
        <v>28</v>
      </c>
      <c r="E40" s="27"/>
      <c r="F40" s="28" t="s">
        <v>55</v>
      </c>
      <c r="G40" s="18" t="s">
        <v>64</v>
      </c>
      <c r="H40" s="19" t="str">
        <f>IFERROR(ROUNDDOWN(H39/B39,1),"")</f>
        <v/>
      </c>
      <c r="I40" s="29" t="s">
        <v>31</v>
      </c>
      <c r="K40" s="30"/>
      <c r="L40" s="55"/>
      <c r="M40" s="55"/>
      <c r="N40" s="55"/>
      <c r="O40" s="55"/>
      <c r="P40" s="55"/>
      <c r="Q40" s="55"/>
      <c r="R40" s="56"/>
      <c r="S40" s="56"/>
      <c r="T40" s="56"/>
      <c r="U40" s="57"/>
      <c r="V40" s="54"/>
      <c r="W40" s="54"/>
    </row>
    <row r="41" spans="1:23" ht="16.899999999999999" customHeight="1" thickBot="1" x14ac:dyDescent="0.45">
      <c r="A41" s="933" t="s">
        <v>93</v>
      </c>
      <c r="B41" s="936" t="s">
        <v>22</v>
      </c>
      <c r="C41" s="937"/>
      <c r="D41" s="12" t="s">
        <v>23</v>
      </c>
      <c r="E41" s="13" t="s">
        <v>24</v>
      </c>
      <c r="F41" s="14" t="s">
        <v>44</v>
      </c>
      <c r="G41" s="14"/>
      <c r="H41" s="15"/>
      <c r="I41" s="16" t="s">
        <v>26</v>
      </c>
      <c r="K41" s="30"/>
      <c r="L41" s="53"/>
      <c r="M41" s="53"/>
      <c r="N41" s="53"/>
      <c r="O41" s="53"/>
      <c r="P41" s="53"/>
      <c r="Q41" s="53"/>
      <c r="R41" s="58"/>
      <c r="S41" s="58"/>
      <c r="T41" s="58"/>
      <c r="U41" s="58"/>
      <c r="V41" s="58"/>
      <c r="W41" s="59"/>
    </row>
    <row r="42" spans="1:23" ht="16.899999999999999" customHeight="1" thickTop="1" thickBot="1" x14ac:dyDescent="0.45">
      <c r="A42" s="934"/>
      <c r="B42" s="938"/>
      <c r="C42" s="939"/>
      <c r="D42" s="17" t="s">
        <v>28</v>
      </c>
      <c r="F42" s="18" t="s">
        <v>48</v>
      </c>
      <c r="G42" s="18" t="s">
        <v>66</v>
      </c>
      <c r="H42" s="19" t="str">
        <f>IFERROR(ROUNDDOWN(H41/B43,1),"")</f>
        <v/>
      </c>
      <c r="I42" s="20" t="s">
        <v>31</v>
      </c>
      <c r="K42" s="30"/>
      <c r="L42" s="53"/>
      <c r="M42" s="53"/>
      <c r="N42" s="53"/>
      <c r="O42" s="53"/>
      <c r="P42" s="53"/>
      <c r="Q42" s="53"/>
      <c r="R42" s="37"/>
      <c r="S42" s="37"/>
      <c r="T42" s="30"/>
      <c r="U42" s="37"/>
      <c r="V42" s="30"/>
      <c r="W42" s="30"/>
    </row>
    <row r="43" spans="1:23" ht="16.899999999999999" customHeight="1" thickTop="1" thickBot="1" x14ac:dyDescent="0.45">
      <c r="A43" s="934"/>
      <c r="B43" s="949"/>
      <c r="C43" s="951" t="s">
        <v>34</v>
      </c>
      <c r="D43" s="31" t="s">
        <v>35</v>
      </c>
      <c r="E43" s="17" t="s">
        <v>24</v>
      </c>
      <c r="F43" s="18" t="s">
        <v>36</v>
      </c>
      <c r="G43" s="18"/>
      <c r="H43" s="15"/>
      <c r="I43" s="23" t="s">
        <v>26</v>
      </c>
      <c r="K43" s="30"/>
      <c r="L43" s="37"/>
      <c r="M43" s="37"/>
      <c r="N43" s="30"/>
      <c r="O43" s="37"/>
      <c r="P43" s="30"/>
      <c r="Q43" s="30"/>
      <c r="R43" s="37"/>
      <c r="S43" s="37"/>
      <c r="T43" s="30"/>
      <c r="U43" s="37"/>
      <c r="V43" s="30"/>
      <c r="W43" s="30"/>
    </row>
    <row r="44" spans="1:23" ht="16.899999999999999" customHeight="1" thickTop="1" thickBot="1" x14ac:dyDescent="0.45">
      <c r="A44" s="935"/>
      <c r="B44" s="950"/>
      <c r="C44" s="952"/>
      <c r="D44" s="27" t="s">
        <v>28</v>
      </c>
      <c r="E44" s="27"/>
      <c r="F44" s="28" t="s">
        <v>55</v>
      </c>
      <c r="G44" s="18" t="s">
        <v>67</v>
      </c>
      <c r="H44" s="19" t="str">
        <f>IFERROR(ROUNDDOWN(H43/B43,1),"")</f>
        <v/>
      </c>
      <c r="I44" s="29" t="s">
        <v>31</v>
      </c>
      <c r="K44" s="30"/>
      <c r="L44" s="37"/>
      <c r="M44" s="37"/>
      <c r="N44" s="30"/>
      <c r="O44" s="37"/>
      <c r="P44" s="30"/>
      <c r="Q44" s="30"/>
      <c r="R44" s="37"/>
      <c r="S44" s="37"/>
      <c r="T44" s="30"/>
      <c r="U44" s="37"/>
      <c r="V44" s="30"/>
      <c r="W44" s="30"/>
    </row>
    <row r="45" spans="1:23" ht="16.899999999999999" customHeight="1" thickBot="1" x14ac:dyDescent="0.45">
      <c r="A45" s="933" t="s">
        <v>94</v>
      </c>
      <c r="B45" s="936" t="s">
        <v>22</v>
      </c>
      <c r="C45" s="937"/>
      <c r="D45" s="12" t="s">
        <v>23</v>
      </c>
      <c r="E45" s="13" t="s">
        <v>24</v>
      </c>
      <c r="F45" s="14" t="s">
        <v>44</v>
      </c>
      <c r="G45" s="14"/>
      <c r="H45" s="60"/>
      <c r="I45" s="16" t="s">
        <v>26</v>
      </c>
      <c r="K45" s="30"/>
      <c r="L45" s="37"/>
      <c r="M45" s="37"/>
      <c r="N45" s="30"/>
      <c r="O45" s="37"/>
      <c r="P45" s="30"/>
      <c r="Q45" s="30"/>
      <c r="R45" s="37"/>
      <c r="S45" s="37"/>
      <c r="T45" s="30"/>
      <c r="U45" s="37"/>
      <c r="V45" s="30"/>
      <c r="W45" s="30"/>
    </row>
    <row r="46" spans="1:23" ht="16.899999999999999" customHeight="1" thickTop="1" thickBot="1" x14ac:dyDescent="0.45">
      <c r="A46" s="934"/>
      <c r="B46" s="938"/>
      <c r="C46" s="939"/>
      <c r="D46" s="17" t="s">
        <v>28</v>
      </c>
      <c r="F46" s="18" t="s">
        <v>48</v>
      </c>
      <c r="G46" s="18" t="s">
        <v>69</v>
      </c>
      <c r="H46" s="19" t="str">
        <f>IFERROR(ROUNDDOWN(H45/B47,1),"")</f>
        <v/>
      </c>
      <c r="I46" s="20" t="s">
        <v>31</v>
      </c>
      <c r="K46" s="30"/>
      <c r="L46" s="37"/>
      <c r="M46" s="37"/>
      <c r="N46" s="30"/>
      <c r="O46" s="37"/>
      <c r="P46" s="30"/>
      <c r="Q46" s="30"/>
      <c r="R46" s="37"/>
      <c r="S46" s="37"/>
      <c r="T46" s="30"/>
      <c r="U46" s="37"/>
      <c r="V46" s="30"/>
      <c r="W46" s="30"/>
    </row>
    <row r="47" spans="1:23" ht="16.899999999999999" customHeight="1" thickTop="1" thickBot="1" x14ac:dyDescent="0.45">
      <c r="A47" s="934"/>
      <c r="B47" s="949"/>
      <c r="C47" s="951" t="s">
        <v>34</v>
      </c>
      <c r="D47" s="31" t="s">
        <v>35</v>
      </c>
      <c r="E47" s="17" t="s">
        <v>24</v>
      </c>
      <c r="F47" s="18" t="s">
        <v>36</v>
      </c>
      <c r="G47" s="18"/>
      <c r="H47" s="15"/>
      <c r="I47" s="23" t="s">
        <v>26</v>
      </c>
      <c r="K47" s="30"/>
      <c r="L47" s="37"/>
      <c r="M47" s="37"/>
      <c r="N47" s="30"/>
      <c r="O47" s="37"/>
      <c r="P47" s="30"/>
      <c r="Q47" s="30"/>
    </row>
    <row r="48" spans="1:23" ht="16.899999999999999" customHeight="1" thickTop="1" thickBot="1" x14ac:dyDescent="0.45">
      <c r="A48" s="935"/>
      <c r="B48" s="950"/>
      <c r="C48" s="952"/>
      <c r="D48" s="27" t="s">
        <v>28</v>
      </c>
      <c r="E48" s="27"/>
      <c r="F48" s="28" t="s">
        <v>55</v>
      </c>
      <c r="G48" s="18" t="s">
        <v>70</v>
      </c>
      <c r="H48" s="19" t="str">
        <f>IFERROR(ROUNDDOWN(H47/B47,1),"")</f>
        <v/>
      </c>
      <c r="I48" s="29" t="s">
        <v>31</v>
      </c>
      <c r="K48" s="30"/>
      <c r="L48" s="37"/>
      <c r="M48" s="37"/>
      <c r="N48" s="30"/>
      <c r="O48" s="37"/>
      <c r="P48" s="30"/>
      <c r="Q48" s="30"/>
    </row>
    <row r="49" spans="1:17" ht="16.899999999999999" customHeight="1" thickBot="1" x14ac:dyDescent="0.45">
      <c r="A49" s="933" t="s">
        <v>95</v>
      </c>
      <c r="B49" s="936" t="s">
        <v>22</v>
      </c>
      <c r="C49" s="937"/>
      <c r="D49" s="12" t="s">
        <v>23</v>
      </c>
      <c r="E49" s="13" t="s">
        <v>24</v>
      </c>
      <c r="F49" s="14" t="s">
        <v>44</v>
      </c>
      <c r="G49" s="14"/>
      <c r="H49" s="15"/>
      <c r="I49" s="16" t="s">
        <v>26</v>
      </c>
      <c r="K49" s="30"/>
      <c r="L49" s="37"/>
      <c r="M49" s="37"/>
      <c r="N49" s="30"/>
      <c r="O49" s="37"/>
      <c r="P49" s="30"/>
      <c r="Q49" s="30"/>
    </row>
    <row r="50" spans="1:17" ht="16.899999999999999" customHeight="1" thickTop="1" thickBot="1" x14ac:dyDescent="0.45">
      <c r="A50" s="934"/>
      <c r="B50" s="938"/>
      <c r="C50" s="939"/>
      <c r="D50" s="17" t="s">
        <v>28</v>
      </c>
      <c r="F50" s="18" t="s">
        <v>48</v>
      </c>
      <c r="G50" s="18" t="s">
        <v>73</v>
      </c>
      <c r="H50" s="19" t="str">
        <f>IFERROR(ROUNDDOWN(H49/B51,1),"")</f>
        <v/>
      </c>
      <c r="I50" s="20" t="s">
        <v>31</v>
      </c>
      <c r="K50" s="30"/>
    </row>
    <row r="51" spans="1:17" ht="16.899999999999999" customHeight="1" thickTop="1" thickBot="1" x14ac:dyDescent="0.45">
      <c r="A51" s="934"/>
      <c r="B51" s="949"/>
      <c r="C51" s="951" t="s">
        <v>34</v>
      </c>
      <c r="D51" s="31" t="s">
        <v>35</v>
      </c>
      <c r="E51" s="17" t="s">
        <v>24</v>
      </c>
      <c r="F51" s="18" t="s">
        <v>36</v>
      </c>
      <c r="G51" s="18"/>
      <c r="H51" s="15"/>
      <c r="I51" s="23" t="s">
        <v>26</v>
      </c>
      <c r="K51" s="30"/>
    </row>
    <row r="52" spans="1:17" ht="16.899999999999999" customHeight="1" thickTop="1" thickBot="1" x14ac:dyDescent="0.45">
      <c r="A52" s="935"/>
      <c r="B52" s="950"/>
      <c r="C52" s="952"/>
      <c r="D52" s="27" t="s">
        <v>28</v>
      </c>
      <c r="E52" s="27"/>
      <c r="F52" s="28" t="s">
        <v>55</v>
      </c>
      <c r="G52" s="61" t="s">
        <v>74</v>
      </c>
      <c r="H52" s="19" t="str">
        <f>IFERROR(ROUNDDOWN(H51/B51,1),"")</f>
        <v/>
      </c>
      <c r="I52" s="29" t="s">
        <v>31</v>
      </c>
      <c r="K52" s="30"/>
    </row>
    <row r="53" spans="1:17" ht="6.75" customHeight="1" x14ac:dyDescent="0.4">
      <c r="K53" s="30"/>
    </row>
  </sheetData>
  <mergeCells count="63">
    <mergeCell ref="A45:A48"/>
    <mergeCell ref="B45:C46"/>
    <mergeCell ref="B47:B48"/>
    <mergeCell ref="C47:C48"/>
    <mergeCell ref="A49:A52"/>
    <mergeCell ref="B49:C50"/>
    <mergeCell ref="B51:B52"/>
    <mergeCell ref="C51:C52"/>
    <mergeCell ref="A41:A44"/>
    <mergeCell ref="B41:C42"/>
    <mergeCell ref="B43:B44"/>
    <mergeCell ref="C43:C44"/>
    <mergeCell ref="A29:A32"/>
    <mergeCell ref="B29:C30"/>
    <mergeCell ref="B31:B32"/>
    <mergeCell ref="C31:C32"/>
    <mergeCell ref="A37:A40"/>
    <mergeCell ref="B37:C38"/>
    <mergeCell ref="B39:B40"/>
    <mergeCell ref="C39:C40"/>
    <mergeCell ref="L31:N31"/>
    <mergeCell ref="A33:A36"/>
    <mergeCell ref="B33:C34"/>
    <mergeCell ref="N33:O33"/>
    <mergeCell ref="B35:B36"/>
    <mergeCell ref="C35:C36"/>
    <mergeCell ref="L36:Q37"/>
    <mergeCell ref="O24:P24"/>
    <mergeCell ref="A25:A28"/>
    <mergeCell ref="B25:C26"/>
    <mergeCell ref="B27:B28"/>
    <mergeCell ref="C27:C28"/>
    <mergeCell ref="A21:A24"/>
    <mergeCell ref="B21:C22"/>
    <mergeCell ref="B23:B24"/>
    <mergeCell ref="C23:C24"/>
    <mergeCell ref="M24:N24"/>
    <mergeCell ref="A13:A16"/>
    <mergeCell ref="B13:C14"/>
    <mergeCell ref="B15:B16"/>
    <mergeCell ref="C15:C16"/>
    <mergeCell ref="A17:A20"/>
    <mergeCell ref="B17:C18"/>
    <mergeCell ref="B19:B20"/>
    <mergeCell ref="C19:C20"/>
    <mergeCell ref="A4:I4"/>
    <mergeCell ref="F6:I6"/>
    <mergeCell ref="A8:I8"/>
    <mergeCell ref="K8:P8"/>
    <mergeCell ref="A9:A12"/>
    <mergeCell ref="B9:C10"/>
    <mergeCell ref="L9:L10"/>
    <mergeCell ref="M9:P9"/>
    <mergeCell ref="M10:N10"/>
    <mergeCell ref="O10:P10"/>
    <mergeCell ref="B11:B12"/>
    <mergeCell ref="C11:C12"/>
    <mergeCell ref="A3:Q3"/>
    <mergeCell ref="A1:F2"/>
    <mergeCell ref="H1:I1"/>
    <mergeCell ref="J1:Q1"/>
    <mergeCell ref="H2:I2"/>
    <mergeCell ref="J2:Q2"/>
  </mergeCells>
  <phoneticPr fontId="2"/>
  <pageMargins left="0.41" right="0.25" top="0.45" bottom="0.39" header="0.24" footer="0.3"/>
  <pageSetup paperSize="9" scale="71" orientation="portrait" r:id="rId1"/>
  <headerFooter alignWithMargins="0">
    <oddHeader>&amp;R&amp;A</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pageSetUpPr fitToPage="1"/>
  </sheetPr>
  <dimension ref="A1:T53"/>
  <sheetViews>
    <sheetView view="pageBreakPreview" topLeftCell="A43" zoomScaleNormal="100" zoomScaleSheetLayoutView="100" workbookViewId="0">
      <selection activeCell="T13" sqref="T13"/>
    </sheetView>
  </sheetViews>
  <sheetFormatPr defaultColWidth="8.125" defaultRowHeight="11.25" x14ac:dyDescent="0.4"/>
  <cols>
    <col min="1" max="3" width="5.5" style="62" customWidth="1"/>
    <col min="4" max="4" width="25" style="2" customWidth="1"/>
    <col min="5" max="5" width="3" style="17" customWidth="1"/>
    <col min="6" max="6" width="8.5" style="63" customWidth="1"/>
    <col min="7" max="7" width="3" style="63" customWidth="1"/>
    <col min="8" max="8" width="8.5" style="64" customWidth="1"/>
    <col min="9" max="9" width="4" style="65" customWidth="1"/>
    <col min="10" max="11" width="3" style="2" customWidth="1"/>
    <col min="12" max="12" width="8.5" style="10" customWidth="1"/>
    <col min="13" max="13" width="3.5" style="10" customWidth="1"/>
    <col min="14" max="14" width="8.5" style="11" customWidth="1"/>
    <col min="15" max="15" width="3.5" style="10" customWidth="1"/>
    <col min="16" max="16" width="8.5" style="11" customWidth="1"/>
    <col min="17" max="17" width="5" style="11" customWidth="1"/>
    <col min="18" max="19" width="8.375" style="44" customWidth="1"/>
    <col min="20" max="23" width="8.375" style="2" customWidth="1"/>
    <col min="24" max="258" width="8.125" style="2"/>
    <col min="259" max="259" width="5.25" style="2" customWidth="1"/>
    <col min="260" max="260" width="22.875" style="2" bestFit="1" customWidth="1"/>
    <col min="261" max="261" width="2.5" style="2" customWidth="1"/>
    <col min="262" max="262" width="8.25" style="2" customWidth="1"/>
    <col min="263" max="263" width="2.125" style="2" customWidth="1"/>
    <col min="264" max="264" width="7.25" style="2" customWidth="1"/>
    <col min="265" max="265" width="3.75" style="2" customWidth="1"/>
    <col min="266" max="266" width="1.75" style="2" customWidth="1"/>
    <col min="267" max="267" width="4.5" style="2" customWidth="1"/>
    <col min="268" max="268" width="10.625" style="2" customWidth="1"/>
    <col min="269" max="269" width="2.25" style="2" customWidth="1"/>
    <col min="270" max="270" width="8" style="2" customWidth="1"/>
    <col min="271" max="271" width="2.25" style="2" customWidth="1"/>
    <col min="272" max="272" width="8" style="2" customWidth="1"/>
    <col min="273" max="273" width="5.375" style="2" customWidth="1"/>
    <col min="274" max="279" width="8.375" style="2" customWidth="1"/>
    <col min="280" max="514" width="8.125" style="2"/>
    <col min="515" max="515" width="5.25" style="2" customWidth="1"/>
    <col min="516" max="516" width="22.875" style="2" bestFit="1" customWidth="1"/>
    <col min="517" max="517" width="2.5" style="2" customWidth="1"/>
    <col min="518" max="518" width="8.25" style="2" customWidth="1"/>
    <col min="519" max="519" width="2.125" style="2" customWidth="1"/>
    <col min="520" max="520" width="7.25" style="2" customWidth="1"/>
    <col min="521" max="521" width="3.75" style="2" customWidth="1"/>
    <col min="522" max="522" width="1.75" style="2" customWidth="1"/>
    <col min="523" max="523" width="4.5" style="2" customWidth="1"/>
    <col min="524" max="524" width="10.625" style="2" customWidth="1"/>
    <col min="525" max="525" width="2.25" style="2" customWidth="1"/>
    <col min="526" max="526" width="8" style="2" customWidth="1"/>
    <col min="527" max="527" width="2.25" style="2" customWidth="1"/>
    <col min="528" max="528" width="8" style="2" customWidth="1"/>
    <col min="529" max="529" width="5.375" style="2" customWidth="1"/>
    <col min="530" max="535" width="8.375" style="2" customWidth="1"/>
    <col min="536" max="770" width="8.125" style="2"/>
    <col min="771" max="771" width="5.25" style="2" customWidth="1"/>
    <col min="772" max="772" width="22.875" style="2" bestFit="1" customWidth="1"/>
    <col min="773" max="773" width="2.5" style="2" customWidth="1"/>
    <col min="774" max="774" width="8.25" style="2" customWidth="1"/>
    <col min="775" max="775" width="2.125" style="2" customWidth="1"/>
    <col min="776" max="776" width="7.25" style="2" customWidth="1"/>
    <col min="777" max="777" width="3.75" style="2" customWidth="1"/>
    <col min="778" max="778" width="1.75" style="2" customWidth="1"/>
    <col min="779" max="779" width="4.5" style="2" customWidth="1"/>
    <col min="780" max="780" width="10.625" style="2" customWidth="1"/>
    <col min="781" max="781" width="2.25" style="2" customWidth="1"/>
    <col min="782" max="782" width="8" style="2" customWidth="1"/>
    <col min="783" max="783" width="2.25" style="2" customWidth="1"/>
    <col min="784" max="784" width="8" style="2" customWidth="1"/>
    <col min="785" max="785" width="5.375" style="2" customWidth="1"/>
    <col min="786" max="791" width="8.375" style="2" customWidth="1"/>
    <col min="792" max="1026" width="8.125" style="2"/>
    <col min="1027" max="1027" width="5.25" style="2" customWidth="1"/>
    <col min="1028" max="1028" width="22.875" style="2" bestFit="1" customWidth="1"/>
    <col min="1029" max="1029" width="2.5" style="2" customWidth="1"/>
    <col min="1030" max="1030" width="8.25" style="2" customWidth="1"/>
    <col min="1031" max="1031" width="2.125" style="2" customWidth="1"/>
    <col min="1032" max="1032" width="7.25" style="2" customWidth="1"/>
    <col min="1033" max="1033" width="3.75" style="2" customWidth="1"/>
    <col min="1034" max="1034" width="1.75" style="2" customWidth="1"/>
    <col min="1035" max="1035" width="4.5" style="2" customWidth="1"/>
    <col min="1036" max="1036" width="10.625" style="2" customWidth="1"/>
    <col min="1037" max="1037" width="2.25" style="2" customWidth="1"/>
    <col min="1038" max="1038" width="8" style="2" customWidth="1"/>
    <col min="1039" max="1039" width="2.25" style="2" customWidth="1"/>
    <col min="1040" max="1040" width="8" style="2" customWidth="1"/>
    <col min="1041" max="1041" width="5.375" style="2" customWidth="1"/>
    <col min="1042" max="1047" width="8.375" style="2" customWidth="1"/>
    <col min="1048" max="1282" width="8.125" style="2"/>
    <col min="1283" max="1283" width="5.25" style="2" customWidth="1"/>
    <col min="1284" max="1284" width="22.875" style="2" bestFit="1" customWidth="1"/>
    <col min="1285" max="1285" width="2.5" style="2" customWidth="1"/>
    <col min="1286" max="1286" width="8.25" style="2" customWidth="1"/>
    <col min="1287" max="1287" width="2.125" style="2" customWidth="1"/>
    <col min="1288" max="1288" width="7.25" style="2" customWidth="1"/>
    <col min="1289" max="1289" width="3.75" style="2" customWidth="1"/>
    <col min="1290" max="1290" width="1.75" style="2" customWidth="1"/>
    <col min="1291" max="1291" width="4.5" style="2" customWidth="1"/>
    <col min="1292" max="1292" width="10.625" style="2" customWidth="1"/>
    <col min="1293" max="1293" width="2.25" style="2" customWidth="1"/>
    <col min="1294" max="1294" width="8" style="2" customWidth="1"/>
    <col min="1295" max="1295" width="2.25" style="2" customWidth="1"/>
    <col min="1296" max="1296" width="8" style="2" customWidth="1"/>
    <col min="1297" max="1297" width="5.375" style="2" customWidth="1"/>
    <col min="1298" max="1303" width="8.375" style="2" customWidth="1"/>
    <col min="1304" max="1538" width="8.125" style="2"/>
    <col min="1539" max="1539" width="5.25" style="2" customWidth="1"/>
    <col min="1540" max="1540" width="22.875" style="2" bestFit="1" customWidth="1"/>
    <col min="1541" max="1541" width="2.5" style="2" customWidth="1"/>
    <col min="1542" max="1542" width="8.25" style="2" customWidth="1"/>
    <col min="1543" max="1543" width="2.125" style="2" customWidth="1"/>
    <col min="1544" max="1544" width="7.25" style="2" customWidth="1"/>
    <col min="1545" max="1545" width="3.75" style="2" customWidth="1"/>
    <col min="1546" max="1546" width="1.75" style="2" customWidth="1"/>
    <col min="1547" max="1547" width="4.5" style="2" customWidth="1"/>
    <col min="1548" max="1548" width="10.625" style="2" customWidth="1"/>
    <col min="1549" max="1549" width="2.25" style="2" customWidth="1"/>
    <col min="1550" max="1550" width="8" style="2" customWidth="1"/>
    <col min="1551" max="1551" width="2.25" style="2" customWidth="1"/>
    <col min="1552" max="1552" width="8" style="2" customWidth="1"/>
    <col min="1553" max="1553" width="5.375" style="2" customWidth="1"/>
    <col min="1554" max="1559" width="8.375" style="2" customWidth="1"/>
    <col min="1560" max="1794" width="8.125" style="2"/>
    <col min="1795" max="1795" width="5.25" style="2" customWidth="1"/>
    <col min="1796" max="1796" width="22.875" style="2" bestFit="1" customWidth="1"/>
    <col min="1797" max="1797" width="2.5" style="2" customWidth="1"/>
    <col min="1798" max="1798" width="8.25" style="2" customWidth="1"/>
    <col min="1799" max="1799" width="2.125" style="2" customWidth="1"/>
    <col min="1800" max="1800" width="7.25" style="2" customWidth="1"/>
    <col min="1801" max="1801" width="3.75" style="2" customWidth="1"/>
    <col min="1802" max="1802" width="1.75" style="2" customWidth="1"/>
    <col min="1803" max="1803" width="4.5" style="2" customWidth="1"/>
    <col min="1804" max="1804" width="10.625" style="2" customWidth="1"/>
    <col min="1805" max="1805" width="2.25" style="2" customWidth="1"/>
    <col min="1806" max="1806" width="8" style="2" customWidth="1"/>
    <col min="1807" max="1807" width="2.25" style="2" customWidth="1"/>
    <col min="1808" max="1808" width="8" style="2" customWidth="1"/>
    <col min="1809" max="1809" width="5.375" style="2" customWidth="1"/>
    <col min="1810" max="1815" width="8.375" style="2" customWidth="1"/>
    <col min="1816" max="2050" width="8.125" style="2"/>
    <col min="2051" max="2051" width="5.25" style="2" customWidth="1"/>
    <col min="2052" max="2052" width="22.875" style="2" bestFit="1" customWidth="1"/>
    <col min="2053" max="2053" width="2.5" style="2" customWidth="1"/>
    <col min="2054" max="2054" width="8.25" style="2" customWidth="1"/>
    <col min="2055" max="2055" width="2.125" style="2" customWidth="1"/>
    <col min="2056" max="2056" width="7.25" style="2" customWidth="1"/>
    <col min="2057" max="2057" width="3.75" style="2" customWidth="1"/>
    <col min="2058" max="2058" width="1.75" style="2" customWidth="1"/>
    <col min="2059" max="2059" width="4.5" style="2" customWidth="1"/>
    <col min="2060" max="2060" width="10.625" style="2" customWidth="1"/>
    <col min="2061" max="2061" width="2.25" style="2" customWidth="1"/>
    <col min="2062" max="2062" width="8" style="2" customWidth="1"/>
    <col min="2063" max="2063" width="2.25" style="2" customWidth="1"/>
    <col min="2064" max="2064" width="8" style="2" customWidth="1"/>
    <col min="2065" max="2065" width="5.375" style="2" customWidth="1"/>
    <col min="2066" max="2071" width="8.375" style="2" customWidth="1"/>
    <col min="2072" max="2306" width="8.125" style="2"/>
    <col min="2307" max="2307" width="5.25" style="2" customWidth="1"/>
    <col min="2308" max="2308" width="22.875" style="2" bestFit="1" customWidth="1"/>
    <col min="2309" max="2309" width="2.5" style="2" customWidth="1"/>
    <col min="2310" max="2310" width="8.25" style="2" customWidth="1"/>
    <col min="2311" max="2311" width="2.125" style="2" customWidth="1"/>
    <col min="2312" max="2312" width="7.25" style="2" customWidth="1"/>
    <col min="2313" max="2313" width="3.75" style="2" customWidth="1"/>
    <col min="2314" max="2314" width="1.75" style="2" customWidth="1"/>
    <col min="2315" max="2315" width="4.5" style="2" customWidth="1"/>
    <col min="2316" max="2316" width="10.625" style="2" customWidth="1"/>
    <col min="2317" max="2317" width="2.25" style="2" customWidth="1"/>
    <col min="2318" max="2318" width="8" style="2" customWidth="1"/>
    <col min="2319" max="2319" width="2.25" style="2" customWidth="1"/>
    <col min="2320" max="2320" width="8" style="2" customWidth="1"/>
    <col min="2321" max="2321" width="5.375" style="2" customWidth="1"/>
    <col min="2322" max="2327" width="8.375" style="2" customWidth="1"/>
    <col min="2328" max="2562" width="8.125" style="2"/>
    <col min="2563" max="2563" width="5.25" style="2" customWidth="1"/>
    <col min="2564" max="2564" width="22.875" style="2" bestFit="1" customWidth="1"/>
    <col min="2565" max="2565" width="2.5" style="2" customWidth="1"/>
    <col min="2566" max="2566" width="8.25" style="2" customWidth="1"/>
    <col min="2567" max="2567" width="2.125" style="2" customWidth="1"/>
    <col min="2568" max="2568" width="7.25" style="2" customWidth="1"/>
    <col min="2569" max="2569" width="3.75" style="2" customWidth="1"/>
    <col min="2570" max="2570" width="1.75" style="2" customWidth="1"/>
    <col min="2571" max="2571" width="4.5" style="2" customWidth="1"/>
    <col min="2572" max="2572" width="10.625" style="2" customWidth="1"/>
    <col min="2573" max="2573" width="2.25" style="2" customWidth="1"/>
    <col min="2574" max="2574" width="8" style="2" customWidth="1"/>
    <col min="2575" max="2575" width="2.25" style="2" customWidth="1"/>
    <col min="2576" max="2576" width="8" style="2" customWidth="1"/>
    <col min="2577" max="2577" width="5.375" style="2" customWidth="1"/>
    <col min="2578" max="2583" width="8.375" style="2" customWidth="1"/>
    <col min="2584" max="2818" width="8.125" style="2"/>
    <col min="2819" max="2819" width="5.25" style="2" customWidth="1"/>
    <col min="2820" max="2820" width="22.875" style="2" bestFit="1" customWidth="1"/>
    <col min="2821" max="2821" width="2.5" style="2" customWidth="1"/>
    <col min="2822" max="2822" width="8.25" style="2" customWidth="1"/>
    <col min="2823" max="2823" width="2.125" style="2" customWidth="1"/>
    <col min="2824" max="2824" width="7.25" style="2" customWidth="1"/>
    <col min="2825" max="2825" width="3.75" style="2" customWidth="1"/>
    <col min="2826" max="2826" width="1.75" style="2" customWidth="1"/>
    <col min="2827" max="2827" width="4.5" style="2" customWidth="1"/>
    <col min="2828" max="2828" width="10.625" style="2" customWidth="1"/>
    <col min="2829" max="2829" width="2.25" style="2" customWidth="1"/>
    <col min="2830" max="2830" width="8" style="2" customWidth="1"/>
    <col min="2831" max="2831" width="2.25" style="2" customWidth="1"/>
    <col min="2832" max="2832" width="8" style="2" customWidth="1"/>
    <col min="2833" max="2833" width="5.375" style="2" customWidth="1"/>
    <col min="2834" max="2839" width="8.375" style="2" customWidth="1"/>
    <col min="2840" max="3074" width="8.125" style="2"/>
    <col min="3075" max="3075" width="5.25" style="2" customWidth="1"/>
    <col min="3076" max="3076" width="22.875" style="2" bestFit="1" customWidth="1"/>
    <col min="3077" max="3077" width="2.5" style="2" customWidth="1"/>
    <col min="3078" max="3078" width="8.25" style="2" customWidth="1"/>
    <col min="3079" max="3079" width="2.125" style="2" customWidth="1"/>
    <col min="3080" max="3080" width="7.25" style="2" customWidth="1"/>
    <col min="3081" max="3081" width="3.75" style="2" customWidth="1"/>
    <col min="3082" max="3082" width="1.75" style="2" customWidth="1"/>
    <col min="3083" max="3083" width="4.5" style="2" customWidth="1"/>
    <col min="3084" max="3084" width="10.625" style="2" customWidth="1"/>
    <col min="3085" max="3085" width="2.25" style="2" customWidth="1"/>
    <col min="3086" max="3086" width="8" style="2" customWidth="1"/>
    <col min="3087" max="3087" width="2.25" style="2" customWidth="1"/>
    <col min="3088" max="3088" width="8" style="2" customWidth="1"/>
    <col min="3089" max="3089" width="5.375" style="2" customWidth="1"/>
    <col min="3090" max="3095" width="8.375" style="2" customWidth="1"/>
    <col min="3096" max="3330" width="8.125" style="2"/>
    <col min="3331" max="3331" width="5.25" style="2" customWidth="1"/>
    <col min="3332" max="3332" width="22.875" style="2" bestFit="1" customWidth="1"/>
    <col min="3333" max="3333" width="2.5" style="2" customWidth="1"/>
    <col min="3334" max="3334" width="8.25" style="2" customWidth="1"/>
    <col min="3335" max="3335" width="2.125" style="2" customWidth="1"/>
    <col min="3336" max="3336" width="7.25" style="2" customWidth="1"/>
    <col min="3337" max="3337" width="3.75" style="2" customWidth="1"/>
    <col min="3338" max="3338" width="1.75" style="2" customWidth="1"/>
    <col min="3339" max="3339" width="4.5" style="2" customWidth="1"/>
    <col min="3340" max="3340" width="10.625" style="2" customWidth="1"/>
    <col min="3341" max="3341" width="2.25" style="2" customWidth="1"/>
    <col min="3342" max="3342" width="8" style="2" customWidth="1"/>
    <col min="3343" max="3343" width="2.25" style="2" customWidth="1"/>
    <col min="3344" max="3344" width="8" style="2" customWidth="1"/>
    <col min="3345" max="3345" width="5.375" style="2" customWidth="1"/>
    <col min="3346" max="3351" width="8.375" style="2" customWidth="1"/>
    <col min="3352" max="3586" width="8.125" style="2"/>
    <col min="3587" max="3587" width="5.25" style="2" customWidth="1"/>
    <col min="3588" max="3588" width="22.875" style="2" bestFit="1" customWidth="1"/>
    <col min="3589" max="3589" width="2.5" style="2" customWidth="1"/>
    <col min="3590" max="3590" width="8.25" style="2" customWidth="1"/>
    <col min="3591" max="3591" width="2.125" style="2" customWidth="1"/>
    <col min="3592" max="3592" width="7.25" style="2" customWidth="1"/>
    <col min="3593" max="3593" width="3.75" style="2" customWidth="1"/>
    <col min="3594" max="3594" width="1.75" style="2" customWidth="1"/>
    <col min="3595" max="3595" width="4.5" style="2" customWidth="1"/>
    <col min="3596" max="3596" width="10.625" style="2" customWidth="1"/>
    <col min="3597" max="3597" width="2.25" style="2" customWidth="1"/>
    <col min="3598" max="3598" width="8" style="2" customWidth="1"/>
    <col min="3599" max="3599" width="2.25" style="2" customWidth="1"/>
    <col min="3600" max="3600" width="8" style="2" customWidth="1"/>
    <col min="3601" max="3601" width="5.375" style="2" customWidth="1"/>
    <col min="3602" max="3607" width="8.375" style="2" customWidth="1"/>
    <col min="3608" max="3842" width="8.125" style="2"/>
    <col min="3843" max="3843" width="5.25" style="2" customWidth="1"/>
    <col min="3844" max="3844" width="22.875" style="2" bestFit="1" customWidth="1"/>
    <col min="3845" max="3845" width="2.5" style="2" customWidth="1"/>
    <col min="3846" max="3846" width="8.25" style="2" customWidth="1"/>
    <col min="3847" max="3847" width="2.125" style="2" customWidth="1"/>
    <col min="3848" max="3848" width="7.25" style="2" customWidth="1"/>
    <col min="3849" max="3849" width="3.75" style="2" customWidth="1"/>
    <col min="3850" max="3850" width="1.75" style="2" customWidth="1"/>
    <col min="3851" max="3851" width="4.5" style="2" customWidth="1"/>
    <col min="3852" max="3852" width="10.625" style="2" customWidth="1"/>
    <col min="3853" max="3853" width="2.25" style="2" customWidth="1"/>
    <col min="3854" max="3854" width="8" style="2" customWidth="1"/>
    <col min="3855" max="3855" width="2.25" style="2" customWidth="1"/>
    <col min="3856" max="3856" width="8" style="2" customWidth="1"/>
    <col min="3857" max="3857" width="5.375" style="2" customWidth="1"/>
    <col min="3858" max="3863" width="8.375" style="2" customWidth="1"/>
    <col min="3864" max="4098" width="8.125" style="2"/>
    <col min="4099" max="4099" width="5.25" style="2" customWidth="1"/>
    <col min="4100" max="4100" width="22.875" style="2" bestFit="1" customWidth="1"/>
    <col min="4101" max="4101" width="2.5" style="2" customWidth="1"/>
    <col min="4102" max="4102" width="8.25" style="2" customWidth="1"/>
    <col min="4103" max="4103" width="2.125" style="2" customWidth="1"/>
    <col min="4104" max="4104" width="7.25" style="2" customWidth="1"/>
    <col min="4105" max="4105" width="3.75" style="2" customWidth="1"/>
    <col min="4106" max="4106" width="1.75" style="2" customWidth="1"/>
    <col min="4107" max="4107" width="4.5" style="2" customWidth="1"/>
    <col min="4108" max="4108" width="10.625" style="2" customWidth="1"/>
    <col min="4109" max="4109" width="2.25" style="2" customWidth="1"/>
    <col min="4110" max="4110" width="8" style="2" customWidth="1"/>
    <col min="4111" max="4111" width="2.25" style="2" customWidth="1"/>
    <col min="4112" max="4112" width="8" style="2" customWidth="1"/>
    <col min="4113" max="4113" width="5.375" style="2" customWidth="1"/>
    <col min="4114" max="4119" width="8.375" style="2" customWidth="1"/>
    <col min="4120" max="4354" width="8.125" style="2"/>
    <col min="4355" max="4355" width="5.25" style="2" customWidth="1"/>
    <col min="4356" max="4356" width="22.875" style="2" bestFit="1" customWidth="1"/>
    <col min="4357" max="4357" width="2.5" style="2" customWidth="1"/>
    <col min="4358" max="4358" width="8.25" style="2" customWidth="1"/>
    <col min="4359" max="4359" width="2.125" style="2" customWidth="1"/>
    <col min="4360" max="4360" width="7.25" style="2" customWidth="1"/>
    <col min="4361" max="4361" width="3.75" style="2" customWidth="1"/>
    <col min="4362" max="4362" width="1.75" style="2" customWidth="1"/>
    <col min="4363" max="4363" width="4.5" style="2" customWidth="1"/>
    <col min="4364" max="4364" width="10.625" style="2" customWidth="1"/>
    <col min="4365" max="4365" width="2.25" style="2" customWidth="1"/>
    <col min="4366" max="4366" width="8" style="2" customWidth="1"/>
    <col min="4367" max="4367" width="2.25" style="2" customWidth="1"/>
    <col min="4368" max="4368" width="8" style="2" customWidth="1"/>
    <col min="4369" max="4369" width="5.375" style="2" customWidth="1"/>
    <col min="4370" max="4375" width="8.375" style="2" customWidth="1"/>
    <col min="4376" max="4610" width="8.125" style="2"/>
    <col min="4611" max="4611" width="5.25" style="2" customWidth="1"/>
    <col min="4612" max="4612" width="22.875" style="2" bestFit="1" customWidth="1"/>
    <col min="4613" max="4613" width="2.5" style="2" customWidth="1"/>
    <col min="4614" max="4614" width="8.25" style="2" customWidth="1"/>
    <col min="4615" max="4615" width="2.125" style="2" customWidth="1"/>
    <col min="4616" max="4616" width="7.25" style="2" customWidth="1"/>
    <col min="4617" max="4617" width="3.75" style="2" customWidth="1"/>
    <col min="4618" max="4618" width="1.75" style="2" customWidth="1"/>
    <col min="4619" max="4619" width="4.5" style="2" customWidth="1"/>
    <col min="4620" max="4620" width="10.625" style="2" customWidth="1"/>
    <col min="4621" max="4621" width="2.25" style="2" customWidth="1"/>
    <col min="4622" max="4622" width="8" style="2" customWidth="1"/>
    <col min="4623" max="4623" width="2.25" style="2" customWidth="1"/>
    <col min="4624" max="4624" width="8" style="2" customWidth="1"/>
    <col min="4625" max="4625" width="5.375" style="2" customWidth="1"/>
    <col min="4626" max="4631" width="8.375" style="2" customWidth="1"/>
    <col min="4632" max="4866" width="8.125" style="2"/>
    <col min="4867" max="4867" width="5.25" style="2" customWidth="1"/>
    <col min="4868" max="4868" width="22.875" style="2" bestFit="1" customWidth="1"/>
    <col min="4869" max="4869" width="2.5" style="2" customWidth="1"/>
    <col min="4870" max="4870" width="8.25" style="2" customWidth="1"/>
    <col min="4871" max="4871" width="2.125" style="2" customWidth="1"/>
    <col min="4872" max="4872" width="7.25" style="2" customWidth="1"/>
    <col min="4873" max="4873" width="3.75" style="2" customWidth="1"/>
    <col min="4874" max="4874" width="1.75" style="2" customWidth="1"/>
    <col min="4875" max="4875" width="4.5" style="2" customWidth="1"/>
    <col min="4876" max="4876" width="10.625" style="2" customWidth="1"/>
    <col min="4877" max="4877" width="2.25" style="2" customWidth="1"/>
    <col min="4878" max="4878" width="8" style="2" customWidth="1"/>
    <col min="4879" max="4879" width="2.25" style="2" customWidth="1"/>
    <col min="4880" max="4880" width="8" style="2" customWidth="1"/>
    <col min="4881" max="4881" width="5.375" style="2" customWidth="1"/>
    <col min="4882" max="4887" width="8.375" style="2" customWidth="1"/>
    <col min="4888" max="5122" width="8.125" style="2"/>
    <col min="5123" max="5123" width="5.25" style="2" customWidth="1"/>
    <col min="5124" max="5124" width="22.875" style="2" bestFit="1" customWidth="1"/>
    <col min="5125" max="5125" width="2.5" style="2" customWidth="1"/>
    <col min="5126" max="5126" width="8.25" style="2" customWidth="1"/>
    <col min="5127" max="5127" width="2.125" style="2" customWidth="1"/>
    <col min="5128" max="5128" width="7.25" style="2" customWidth="1"/>
    <col min="5129" max="5129" width="3.75" style="2" customWidth="1"/>
    <col min="5130" max="5130" width="1.75" style="2" customWidth="1"/>
    <col min="5131" max="5131" width="4.5" style="2" customWidth="1"/>
    <col min="5132" max="5132" width="10.625" style="2" customWidth="1"/>
    <col min="5133" max="5133" width="2.25" style="2" customWidth="1"/>
    <col min="5134" max="5134" width="8" style="2" customWidth="1"/>
    <col min="5135" max="5135" width="2.25" style="2" customWidth="1"/>
    <col min="5136" max="5136" width="8" style="2" customWidth="1"/>
    <col min="5137" max="5137" width="5.375" style="2" customWidth="1"/>
    <col min="5138" max="5143" width="8.375" style="2" customWidth="1"/>
    <col min="5144" max="5378" width="8.125" style="2"/>
    <col min="5379" max="5379" width="5.25" style="2" customWidth="1"/>
    <col min="5380" max="5380" width="22.875" style="2" bestFit="1" customWidth="1"/>
    <col min="5381" max="5381" width="2.5" style="2" customWidth="1"/>
    <col min="5382" max="5382" width="8.25" style="2" customWidth="1"/>
    <col min="5383" max="5383" width="2.125" style="2" customWidth="1"/>
    <col min="5384" max="5384" width="7.25" style="2" customWidth="1"/>
    <col min="5385" max="5385" width="3.75" style="2" customWidth="1"/>
    <col min="5386" max="5386" width="1.75" style="2" customWidth="1"/>
    <col min="5387" max="5387" width="4.5" style="2" customWidth="1"/>
    <col min="5388" max="5388" width="10.625" style="2" customWidth="1"/>
    <col min="5389" max="5389" width="2.25" style="2" customWidth="1"/>
    <col min="5390" max="5390" width="8" style="2" customWidth="1"/>
    <col min="5391" max="5391" width="2.25" style="2" customWidth="1"/>
    <col min="5392" max="5392" width="8" style="2" customWidth="1"/>
    <col min="5393" max="5393" width="5.375" style="2" customWidth="1"/>
    <col min="5394" max="5399" width="8.375" style="2" customWidth="1"/>
    <col min="5400" max="5634" width="8.125" style="2"/>
    <col min="5635" max="5635" width="5.25" style="2" customWidth="1"/>
    <col min="5636" max="5636" width="22.875" style="2" bestFit="1" customWidth="1"/>
    <col min="5637" max="5637" width="2.5" style="2" customWidth="1"/>
    <col min="5638" max="5638" width="8.25" style="2" customWidth="1"/>
    <col min="5639" max="5639" width="2.125" style="2" customWidth="1"/>
    <col min="5640" max="5640" width="7.25" style="2" customWidth="1"/>
    <col min="5641" max="5641" width="3.75" style="2" customWidth="1"/>
    <col min="5642" max="5642" width="1.75" style="2" customWidth="1"/>
    <col min="5643" max="5643" width="4.5" style="2" customWidth="1"/>
    <col min="5644" max="5644" width="10.625" style="2" customWidth="1"/>
    <col min="5645" max="5645" width="2.25" style="2" customWidth="1"/>
    <col min="5646" max="5646" width="8" style="2" customWidth="1"/>
    <col min="5647" max="5647" width="2.25" style="2" customWidth="1"/>
    <col min="5648" max="5648" width="8" style="2" customWidth="1"/>
    <col min="5649" max="5649" width="5.375" style="2" customWidth="1"/>
    <col min="5650" max="5655" width="8.375" style="2" customWidth="1"/>
    <col min="5656" max="5890" width="8.125" style="2"/>
    <col min="5891" max="5891" width="5.25" style="2" customWidth="1"/>
    <col min="5892" max="5892" width="22.875" style="2" bestFit="1" customWidth="1"/>
    <col min="5893" max="5893" width="2.5" style="2" customWidth="1"/>
    <col min="5894" max="5894" width="8.25" style="2" customWidth="1"/>
    <col min="5895" max="5895" width="2.125" style="2" customWidth="1"/>
    <col min="5896" max="5896" width="7.25" style="2" customWidth="1"/>
    <col min="5897" max="5897" width="3.75" style="2" customWidth="1"/>
    <col min="5898" max="5898" width="1.75" style="2" customWidth="1"/>
    <col min="5899" max="5899" width="4.5" style="2" customWidth="1"/>
    <col min="5900" max="5900" width="10.625" style="2" customWidth="1"/>
    <col min="5901" max="5901" width="2.25" style="2" customWidth="1"/>
    <col min="5902" max="5902" width="8" style="2" customWidth="1"/>
    <col min="5903" max="5903" width="2.25" style="2" customWidth="1"/>
    <col min="5904" max="5904" width="8" style="2" customWidth="1"/>
    <col min="5905" max="5905" width="5.375" style="2" customWidth="1"/>
    <col min="5906" max="5911" width="8.375" style="2" customWidth="1"/>
    <col min="5912" max="6146" width="8.125" style="2"/>
    <col min="6147" max="6147" width="5.25" style="2" customWidth="1"/>
    <col min="6148" max="6148" width="22.875" style="2" bestFit="1" customWidth="1"/>
    <col min="6149" max="6149" width="2.5" style="2" customWidth="1"/>
    <col min="6150" max="6150" width="8.25" style="2" customWidth="1"/>
    <col min="6151" max="6151" width="2.125" style="2" customWidth="1"/>
    <col min="6152" max="6152" width="7.25" style="2" customWidth="1"/>
    <col min="6153" max="6153" width="3.75" style="2" customWidth="1"/>
    <col min="6154" max="6154" width="1.75" style="2" customWidth="1"/>
    <col min="6155" max="6155" width="4.5" style="2" customWidth="1"/>
    <col min="6156" max="6156" width="10.625" style="2" customWidth="1"/>
    <col min="6157" max="6157" width="2.25" style="2" customWidth="1"/>
    <col min="6158" max="6158" width="8" style="2" customWidth="1"/>
    <col min="6159" max="6159" width="2.25" style="2" customWidth="1"/>
    <col min="6160" max="6160" width="8" style="2" customWidth="1"/>
    <col min="6161" max="6161" width="5.375" style="2" customWidth="1"/>
    <col min="6162" max="6167" width="8.375" style="2" customWidth="1"/>
    <col min="6168" max="6402" width="8.125" style="2"/>
    <col min="6403" max="6403" width="5.25" style="2" customWidth="1"/>
    <col min="6404" max="6404" width="22.875" style="2" bestFit="1" customWidth="1"/>
    <col min="6405" max="6405" width="2.5" style="2" customWidth="1"/>
    <col min="6406" max="6406" width="8.25" style="2" customWidth="1"/>
    <col min="6407" max="6407" width="2.125" style="2" customWidth="1"/>
    <col min="6408" max="6408" width="7.25" style="2" customWidth="1"/>
    <col min="6409" max="6409" width="3.75" style="2" customWidth="1"/>
    <col min="6410" max="6410" width="1.75" style="2" customWidth="1"/>
    <col min="6411" max="6411" width="4.5" style="2" customWidth="1"/>
    <col min="6412" max="6412" width="10.625" style="2" customWidth="1"/>
    <col min="6413" max="6413" width="2.25" style="2" customWidth="1"/>
    <col min="6414" max="6414" width="8" style="2" customWidth="1"/>
    <col min="6415" max="6415" width="2.25" style="2" customWidth="1"/>
    <col min="6416" max="6416" width="8" style="2" customWidth="1"/>
    <col min="6417" max="6417" width="5.375" style="2" customWidth="1"/>
    <col min="6418" max="6423" width="8.375" style="2" customWidth="1"/>
    <col min="6424" max="6658" width="8.125" style="2"/>
    <col min="6659" max="6659" width="5.25" style="2" customWidth="1"/>
    <col min="6660" max="6660" width="22.875" style="2" bestFit="1" customWidth="1"/>
    <col min="6661" max="6661" width="2.5" style="2" customWidth="1"/>
    <col min="6662" max="6662" width="8.25" style="2" customWidth="1"/>
    <col min="6663" max="6663" width="2.125" style="2" customWidth="1"/>
    <col min="6664" max="6664" width="7.25" style="2" customWidth="1"/>
    <col min="6665" max="6665" width="3.75" style="2" customWidth="1"/>
    <col min="6666" max="6666" width="1.75" style="2" customWidth="1"/>
    <col min="6667" max="6667" width="4.5" style="2" customWidth="1"/>
    <col min="6668" max="6668" width="10.625" style="2" customWidth="1"/>
    <col min="6669" max="6669" width="2.25" style="2" customWidth="1"/>
    <col min="6670" max="6670" width="8" style="2" customWidth="1"/>
    <col min="6671" max="6671" width="2.25" style="2" customWidth="1"/>
    <col min="6672" max="6672" width="8" style="2" customWidth="1"/>
    <col min="6673" max="6673" width="5.375" style="2" customWidth="1"/>
    <col min="6674" max="6679" width="8.375" style="2" customWidth="1"/>
    <col min="6680" max="6914" width="8.125" style="2"/>
    <col min="6915" max="6915" width="5.25" style="2" customWidth="1"/>
    <col min="6916" max="6916" width="22.875" style="2" bestFit="1" customWidth="1"/>
    <col min="6917" max="6917" width="2.5" style="2" customWidth="1"/>
    <col min="6918" max="6918" width="8.25" style="2" customWidth="1"/>
    <col min="6919" max="6919" width="2.125" style="2" customWidth="1"/>
    <col min="6920" max="6920" width="7.25" style="2" customWidth="1"/>
    <col min="6921" max="6921" width="3.75" style="2" customWidth="1"/>
    <col min="6922" max="6922" width="1.75" style="2" customWidth="1"/>
    <col min="6923" max="6923" width="4.5" style="2" customWidth="1"/>
    <col min="6924" max="6924" width="10.625" style="2" customWidth="1"/>
    <col min="6925" max="6925" width="2.25" style="2" customWidth="1"/>
    <col min="6926" max="6926" width="8" style="2" customWidth="1"/>
    <col min="6927" max="6927" width="2.25" style="2" customWidth="1"/>
    <col min="6928" max="6928" width="8" style="2" customWidth="1"/>
    <col min="6929" max="6929" width="5.375" style="2" customWidth="1"/>
    <col min="6930" max="6935" width="8.375" style="2" customWidth="1"/>
    <col min="6936" max="7170" width="8.125" style="2"/>
    <col min="7171" max="7171" width="5.25" style="2" customWidth="1"/>
    <col min="7172" max="7172" width="22.875" style="2" bestFit="1" customWidth="1"/>
    <col min="7173" max="7173" width="2.5" style="2" customWidth="1"/>
    <col min="7174" max="7174" width="8.25" style="2" customWidth="1"/>
    <col min="7175" max="7175" width="2.125" style="2" customWidth="1"/>
    <col min="7176" max="7176" width="7.25" style="2" customWidth="1"/>
    <col min="7177" max="7177" width="3.75" style="2" customWidth="1"/>
    <col min="7178" max="7178" width="1.75" style="2" customWidth="1"/>
    <col min="7179" max="7179" width="4.5" style="2" customWidth="1"/>
    <col min="7180" max="7180" width="10.625" style="2" customWidth="1"/>
    <col min="7181" max="7181" width="2.25" style="2" customWidth="1"/>
    <col min="7182" max="7182" width="8" style="2" customWidth="1"/>
    <col min="7183" max="7183" width="2.25" style="2" customWidth="1"/>
    <col min="7184" max="7184" width="8" style="2" customWidth="1"/>
    <col min="7185" max="7185" width="5.375" style="2" customWidth="1"/>
    <col min="7186" max="7191" width="8.375" style="2" customWidth="1"/>
    <col min="7192" max="7426" width="8.125" style="2"/>
    <col min="7427" max="7427" width="5.25" style="2" customWidth="1"/>
    <col min="7428" max="7428" width="22.875" style="2" bestFit="1" customWidth="1"/>
    <col min="7429" max="7429" width="2.5" style="2" customWidth="1"/>
    <col min="7430" max="7430" width="8.25" style="2" customWidth="1"/>
    <col min="7431" max="7431" width="2.125" style="2" customWidth="1"/>
    <col min="7432" max="7432" width="7.25" style="2" customWidth="1"/>
    <col min="7433" max="7433" width="3.75" style="2" customWidth="1"/>
    <col min="7434" max="7434" width="1.75" style="2" customWidth="1"/>
    <col min="7435" max="7435" width="4.5" style="2" customWidth="1"/>
    <col min="7436" max="7436" width="10.625" style="2" customWidth="1"/>
    <col min="7437" max="7437" width="2.25" style="2" customWidth="1"/>
    <col min="7438" max="7438" width="8" style="2" customWidth="1"/>
    <col min="7439" max="7439" width="2.25" style="2" customWidth="1"/>
    <col min="7440" max="7440" width="8" style="2" customWidth="1"/>
    <col min="7441" max="7441" width="5.375" style="2" customWidth="1"/>
    <col min="7442" max="7447" width="8.375" style="2" customWidth="1"/>
    <col min="7448" max="7682" width="8.125" style="2"/>
    <col min="7683" max="7683" width="5.25" style="2" customWidth="1"/>
    <col min="7684" max="7684" width="22.875" style="2" bestFit="1" customWidth="1"/>
    <col min="7685" max="7685" width="2.5" style="2" customWidth="1"/>
    <col min="7686" max="7686" width="8.25" style="2" customWidth="1"/>
    <col min="7687" max="7687" width="2.125" style="2" customWidth="1"/>
    <col min="7688" max="7688" width="7.25" style="2" customWidth="1"/>
    <col min="7689" max="7689" width="3.75" style="2" customWidth="1"/>
    <col min="7690" max="7690" width="1.75" style="2" customWidth="1"/>
    <col min="7691" max="7691" width="4.5" style="2" customWidth="1"/>
    <col min="7692" max="7692" width="10.625" style="2" customWidth="1"/>
    <col min="7693" max="7693" width="2.25" style="2" customWidth="1"/>
    <col min="7694" max="7694" width="8" style="2" customWidth="1"/>
    <col min="7695" max="7695" width="2.25" style="2" customWidth="1"/>
    <col min="7696" max="7696" width="8" style="2" customWidth="1"/>
    <col min="7697" max="7697" width="5.375" style="2" customWidth="1"/>
    <col min="7698" max="7703" width="8.375" style="2" customWidth="1"/>
    <col min="7704" max="7938" width="8.125" style="2"/>
    <col min="7939" max="7939" width="5.25" style="2" customWidth="1"/>
    <col min="7940" max="7940" width="22.875" style="2" bestFit="1" customWidth="1"/>
    <col min="7941" max="7941" width="2.5" style="2" customWidth="1"/>
    <col min="7942" max="7942" width="8.25" style="2" customWidth="1"/>
    <col min="7943" max="7943" width="2.125" style="2" customWidth="1"/>
    <col min="7944" max="7944" width="7.25" style="2" customWidth="1"/>
    <col min="7945" max="7945" width="3.75" style="2" customWidth="1"/>
    <col min="7946" max="7946" width="1.75" style="2" customWidth="1"/>
    <col min="7947" max="7947" width="4.5" style="2" customWidth="1"/>
    <col min="7948" max="7948" width="10.625" style="2" customWidth="1"/>
    <col min="7949" max="7949" width="2.25" style="2" customWidth="1"/>
    <col min="7950" max="7950" width="8" style="2" customWidth="1"/>
    <col min="7951" max="7951" width="2.25" style="2" customWidth="1"/>
    <col min="7952" max="7952" width="8" style="2" customWidth="1"/>
    <col min="7953" max="7953" width="5.375" style="2" customWidth="1"/>
    <col min="7954" max="7959" width="8.375" style="2" customWidth="1"/>
    <col min="7960" max="8194" width="8.125" style="2"/>
    <col min="8195" max="8195" width="5.25" style="2" customWidth="1"/>
    <col min="8196" max="8196" width="22.875" style="2" bestFit="1" customWidth="1"/>
    <col min="8197" max="8197" width="2.5" style="2" customWidth="1"/>
    <col min="8198" max="8198" width="8.25" style="2" customWidth="1"/>
    <col min="8199" max="8199" width="2.125" style="2" customWidth="1"/>
    <col min="8200" max="8200" width="7.25" style="2" customWidth="1"/>
    <col min="8201" max="8201" width="3.75" style="2" customWidth="1"/>
    <col min="8202" max="8202" width="1.75" style="2" customWidth="1"/>
    <col min="8203" max="8203" width="4.5" style="2" customWidth="1"/>
    <col min="8204" max="8204" width="10.625" style="2" customWidth="1"/>
    <col min="8205" max="8205" width="2.25" style="2" customWidth="1"/>
    <col min="8206" max="8206" width="8" style="2" customWidth="1"/>
    <col min="8207" max="8207" width="2.25" style="2" customWidth="1"/>
    <col min="8208" max="8208" width="8" style="2" customWidth="1"/>
    <col min="8209" max="8209" width="5.375" style="2" customWidth="1"/>
    <col min="8210" max="8215" width="8.375" style="2" customWidth="1"/>
    <col min="8216" max="8450" width="8.125" style="2"/>
    <col min="8451" max="8451" width="5.25" style="2" customWidth="1"/>
    <col min="8452" max="8452" width="22.875" style="2" bestFit="1" customWidth="1"/>
    <col min="8453" max="8453" width="2.5" style="2" customWidth="1"/>
    <col min="8454" max="8454" width="8.25" style="2" customWidth="1"/>
    <col min="8455" max="8455" width="2.125" style="2" customWidth="1"/>
    <col min="8456" max="8456" width="7.25" style="2" customWidth="1"/>
    <col min="8457" max="8457" width="3.75" style="2" customWidth="1"/>
    <col min="8458" max="8458" width="1.75" style="2" customWidth="1"/>
    <col min="8459" max="8459" width="4.5" style="2" customWidth="1"/>
    <col min="8460" max="8460" width="10.625" style="2" customWidth="1"/>
    <col min="8461" max="8461" width="2.25" style="2" customWidth="1"/>
    <col min="8462" max="8462" width="8" style="2" customWidth="1"/>
    <col min="8463" max="8463" width="2.25" style="2" customWidth="1"/>
    <col min="8464" max="8464" width="8" style="2" customWidth="1"/>
    <col min="8465" max="8465" width="5.375" style="2" customWidth="1"/>
    <col min="8466" max="8471" width="8.375" style="2" customWidth="1"/>
    <col min="8472" max="8706" width="8.125" style="2"/>
    <col min="8707" max="8707" width="5.25" style="2" customWidth="1"/>
    <col min="8708" max="8708" width="22.875" style="2" bestFit="1" customWidth="1"/>
    <col min="8709" max="8709" width="2.5" style="2" customWidth="1"/>
    <col min="8710" max="8710" width="8.25" style="2" customWidth="1"/>
    <col min="8711" max="8711" width="2.125" style="2" customWidth="1"/>
    <col min="8712" max="8712" width="7.25" style="2" customWidth="1"/>
    <col min="8713" max="8713" width="3.75" style="2" customWidth="1"/>
    <col min="8714" max="8714" width="1.75" style="2" customWidth="1"/>
    <col min="8715" max="8715" width="4.5" style="2" customWidth="1"/>
    <col min="8716" max="8716" width="10.625" style="2" customWidth="1"/>
    <col min="8717" max="8717" width="2.25" style="2" customWidth="1"/>
    <col min="8718" max="8718" width="8" style="2" customWidth="1"/>
    <col min="8719" max="8719" width="2.25" style="2" customWidth="1"/>
    <col min="8720" max="8720" width="8" style="2" customWidth="1"/>
    <col min="8721" max="8721" width="5.375" style="2" customWidth="1"/>
    <col min="8722" max="8727" width="8.375" style="2" customWidth="1"/>
    <col min="8728" max="8962" width="8.125" style="2"/>
    <col min="8963" max="8963" width="5.25" style="2" customWidth="1"/>
    <col min="8964" max="8964" width="22.875" style="2" bestFit="1" customWidth="1"/>
    <col min="8965" max="8965" width="2.5" style="2" customWidth="1"/>
    <col min="8966" max="8966" width="8.25" style="2" customWidth="1"/>
    <col min="8967" max="8967" width="2.125" style="2" customWidth="1"/>
    <col min="8968" max="8968" width="7.25" style="2" customWidth="1"/>
    <col min="8969" max="8969" width="3.75" style="2" customWidth="1"/>
    <col min="8970" max="8970" width="1.75" style="2" customWidth="1"/>
    <col min="8971" max="8971" width="4.5" style="2" customWidth="1"/>
    <col min="8972" max="8972" width="10.625" style="2" customWidth="1"/>
    <col min="8973" max="8973" width="2.25" style="2" customWidth="1"/>
    <col min="8974" max="8974" width="8" style="2" customWidth="1"/>
    <col min="8975" max="8975" width="2.25" style="2" customWidth="1"/>
    <col min="8976" max="8976" width="8" style="2" customWidth="1"/>
    <col min="8977" max="8977" width="5.375" style="2" customWidth="1"/>
    <col min="8978" max="8983" width="8.375" style="2" customWidth="1"/>
    <col min="8984" max="9218" width="8.125" style="2"/>
    <col min="9219" max="9219" width="5.25" style="2" customWidth="1"/>
    <col min="9220" max="9220" width="22.875" style="2" bestFit="1" customWidth="1"/>
    <col min="9221" max="9221" width="2.5" style="2" customWidth="1"/>
    <col min="9222" max="9222" width="8.25" style="2" customWidth="1"/>
    <col min="9223" max="9223" width="2.125" style="2" customWidth="1"/>
    <col min="9224" max="9224" width="7.25" style="2" customWidth="1"/>
    <col min="9225" max="9225" width="3.75" style="2" customWidth="1"/>
    <col min="9226" max="9226" width="1.75" style="2" customWidth="1"/>
    <col min="9227" max="9227" width="4.5" style="2" customWidth="1"/>
    <col min="9228" max="9228" width="10.625" style="2" customWidth="1"/>
    <col min="9229" max="9229" width="2.25" style="2" customWidth="1"/>
    <col min="9230" max="9230" width="8" style="2" customWidth="1"/>
    <col min="9231" max="9231" width="2.25" style="2" customWidth="1"/>
    <col min="9232" max="9232" width="8" style="2" customWidth="1"/>
    <col min="9233" max="9233" width="5.375" style="2" customWidth="1"/>
    <col min="9234" max="9239" width="8.375" style="2" customWidth="1"/>
    <col min="9240" max="9474" width="8.125" style="2"/>
    <col min="9475" max="9475" width="5.25" style="2" customWidth="1"/>
    <col min="9476" max="9476" width="22.875" style="2" bestFit="1" customWidth="1"/>
    <col min="9477" max="9477" width="2.5" style="2" customWidth="1"/>
    <col min="9478" max="9478" width="8.25" style="2" customWidth="1"/>
    <col min="9479" max="9479" width="2.125" style="2" customWidth="1"/>
    <col min="9480" max="9480" width="7.25" style="2" customWidth="1"/>
    <col min="9481" max="9481" width="3.75" style="2" customWidth="1"/>
    <col min="9482" max="9482" width="1.75" style="2" customWidth="1"/>
    <col min="9483" max="9483" width="4.5" style="2" customWidth="1"/>
    <col min="9484" max="9484" width="10.625" style="2" customWidth="1"/>
    <col min="9485" max="9485" width="2.25" style="2" customWidth="1"/>
    <col min="9486" max="9486" width="8" style="2" customWidth="1"/>
    <col min="9487" max="9487" width="2.25" style="2" customWidth="1"/>
    <col min="9488" max="9488" width="8" style="2" customWidth="1"/>
    <col min="9489" max="9489" width="5.375" style="2" customWidth="1"/>
    <col min="9490" max="9495" width="8.375" style="2" customWidth="1"/>
    <col min="9496" max="9730" width="8.125" style="2"/>
    <col min="9731" max="9731" width="5.25" style="2" customWidth="1"/>
    <col min="9732" max="9732" width="22.875" style="2" bestFit="1" customWidth="1"/>
    <col min="9733" max="9733" width="2.5" style="2" customWidth="1"/>
    <col min="9734" max="9734" width="8.25" style="2" customWidth="1"/>
    <col min="9735" max="9735" width="2.125" style="2" customWidth="1"/>
    <col min="9736" max="9736" width="7.25" style="2" customWidth="1"/>
    <col min="9737" max="9737" width="3.75" style="2" customWidth="1"/>
    <col min="9738" max="9738" width="1.75" style="2" customWidth="1"/>
    <col min="9739" max="9739" width="4.5" style="2" customWidth="1"/>
    <col min="9740" max="9740" width="10.625" style="2" customWidth="1"/>
    <col min="9741" max="9741" width="2.25" style="2" customWidth="1"/>
    <col min="9742" max="9742" width="8" style="2" customWidth="1"/>
    <col min="9743" max="9743" width="2.25" style="2" customWidth="1"/>
    <col min="9744" max="9744" width="8" style="2" customWidth="1"/>
    <col min="9745" max="9745" width="5.375" style="2" customWidth="1"/>
    <col min="9746" max="9751" width="8.375" style="2" customWidth="1"/>
    <col min="9752" max="9986" width="8.125" style="2"/>
    <col min="9987" max="9987" width="5.25" style="2" customWidth="1"/>
    <col min="9988" max="9988" width="22.875" style="2" bestFit="1" customWidth="1"/>
    <col min="9989" max="9989" width="2.5" style="2" customWidth="1"/>
    <col min="9990" max="9990" width="8.25" style="2" customWidth="1"/>
    <col min="9991" max="9991" width="2.125" style="2" customWidth="1"/>
    <col min="9992" max="9992" width="7.25" style="2" customWidth="1"/>
    <col min="9993" max="9993" width="3.75" style="2" customWidth="1"/>
    <col min="9994" max="9994" width="1.75" style="2" customWidth="1"/>
    <col min="9995" max="9995" width="4.5" style="2" customWidth="1"/>
    <col min="9996" max="9996" width="10.625" style="2" customWidth="1"/>
    <col min="9997" max="9997" width="2.25" style="2" customWidth="1"/>
    <col min="9998" max="9998" width="8" style="2" customWidth="1"/>
    <col min="9999" max="9999" width="2.25" style="2" customWidth="1"/>
    <col min="10000" max="10000" width="8" style="2" customWidth="1"/>
    <col min="10001" max="10001" width="5.375" style="2" customWidth="1"/>
    <col min="10002" max="10007" width="8.375" style="2" customWidth="1"/>
    <col min="10008" max="10242" width="8.125" style="2"/>
    <col min="10243" max="10243" width="5.25" style="2" customWidth="1"/>
    <col min="10244" max="10244" width="22.875" style="2" bestFit="1" customWidth="1"/>
    <col min="10245" max="10245" width="2.5" style="2" customWidth="1"/>
    <col min="10246" max="10246" width="8.25" style="2" customWidth="1"/>
    <col min="10247" max="10247" width="2.125" style="2" customWidth="1"/>
    <col min="10248" max="10248" width="7.25" style="2" customWidth="1"/>
    <col min="10249" max="10249" width="3.75" style="2" customWidth="1"/>
    <col min="10250" max="10250" width="1.75" style="2" customWidth="1"/>
    <col min="10251" max="10251" width="4.5" style="2" customWidth="1"/>
    <col min="10252" max="10252" width="10.625" style="2" customWidth="1"/>
    <col min="10253" max="10253" width="2.25" style="2" customWidth="1"/>
    <col min="10254" max="10254" width="8" style="2" customWidth="1"/>
    <col min="10255" max="10255" width="2.25" style="2" customWidth="1"/>
    <col min="10256" max="10256" width="8" style="2" customWidth="1"/>
    <col min="10257" max="10257" width="5.375" style="2" customWidth="1"/>
    <col min="10258" max="10263" width="8.375" style="2" customWidth="1"/>
    <col min="10264" max="10498" width="8.125" style="2"/>
    <col min="10499" max="10499" width="5.25" style="2" customWidth="1"/>
    <col min="10500" max="10500" width="22.875" style="2" bestFit="1" customWidth="1"/>
    <col min="10501" max="10501" width="2.5" style="2" customWidth="1"/>
    <col min="10502" max="10502" width="8.25" style="2" customWidth="1"/>
    <col min="10503" max="10503" width="2.125" style="2" customWidth="1"/>
    <col min="10504" max="10504" width="7.25" style="2" customWidth="1"/>
    <col min="10505" max="10505" width="3.75" style="2" customWidth="1"/>
    <col min="10506" max="10506" width="1.75" style="2" customWidth="1"/>
    <col min="10507" max="10507" width="4.5" style="2" customWidth="1"/>
    <col min="10508" max="10508" width="10.625" style="2" customWidth="1"/>
    <col min="10509" max="10509" width="2.25" style="2" customWidth="1"/>
    <col min="10510" max="10510" width="8" style="2" customWidth="1"/>
    <col min="10511" max="10511" width="2.25" style="2" customWidth="1"/>
    <col min="10512" max="10512" width="8" style="2" customWidth="1"/>
    <col min="10513" max="10513" width="5.375" style="2" customWidth="1"/>
    <col min="10514" max="10519" width="8.375" style="2" customWidth="1"/>
    <col min="10520" max="10754" width="8.125" style="2"/>
    <col min="10755" max="10755" width="5.25" style="2" customWidth="1"/>
    <col min="10756" max="10756" width="22.875" style="2" bestFit="1" customWidth="1"/>
    <col min="10757" max="10757" width="2.5" style="2" customWidth="1"/>
    <col min="10758" max="10758" width="8.25" style="2" customWidth="1"/>
    <col min="10759" max="10759" width="2.125" style="2" customWidth="1"/>
    <col min="10760" max="10760" width="7.25" style="2" customWidth="1"/>
    <col min="10761" max="10761" width="3.75" style="2" customWidth="1"/>
    <col min="10762" max="10762" width="1.75" style="2" customWidth="1"/>
    <col min="10763" max="10763" width="4.5" style="2" customWidth="1"/>
    <col min="10764" max="10764" width="10.625" style="2" customWidth="1"/>
    <col min="10765" max="10765" width="2.25" style="2" customWidth="1"/>
    <col min="10766" max="10766" width="8" style="2" customWidth="1"/>
    <col min="10767" max="10767" width="2.25" style="2" customWidth="1"/>
    <col min="10768" max="10768" width="8" style="2" customWidth="1"/>
    <col min="10769" max="10769" width="5.375" style="2" customWidth="1"/>
    <col min="10770" max="10775" width="8.375" style="2" customWidth="1"/>
    <col min="10776" max="11010" width="8.125" style="2"/>
    <col min="11011" max="11011" width="5.25" style="2" customWidth="1"/>
    <col min="11012" max="11012" width="22.875" style="2" bestFit="1" customWidth="1"/>
    <col min="11013" max="11013" width="2.5" style="2" customWidth="1"/>
    <col min="11014" max="11014" width="8.25" style="2" customWidth="1"/>
    <col min="11015" max="11015" width="2.125" style="2" customWidth="1"/>
    <col min="11016" max="11016" width="7.25" style="2" customWidth="1"/>
    <col min="11017" max="11017" width="3.75" style="2" customWidth="1"/>
    <col min="11018" max="11018" width="1.75" style="2" customWidth="1"/>
    <col min="11019" max="11019" width="4.5" style="2" customWidth="1"/>
    <col min="11020" max="11020" width="10.625" style="2" customWidth="1"/>
    <col min="11021" max="11021" width="2.25" style="2" customWidth="1"/>
    <col min="11022" max="11022" width="8" style="2" customWidth="1"/>
    <col min="11023" max="11023" width="2.25" style="2" customWidth="1"/>
    <col min="11024" max="11024" width="8" style="2" customWidth="1"/>
    <col min="11025" max="11025" width="5.375" style="2" customWidth="1"/>
    <col min="11026" max="11031" width="8.375" style="2" customWidth="1"/>
    <col min="11032" max="11266" width="8.125" style="2"/>
    <col min="11267" max="11267" width="5.25" style="2" customWidth="1"/>
    <col min="11268" max="11268" width="22.875" style="2" bestFit="1" customWidth="1"/>
    <col min="11269" max="11269" width="2.5" style="2" customWidth="1"/>
    <col min="11270" max="11270" width="8.25" style="2" customWidth="1"/>
    <col min="11271" max="11271" width="2.125" style="2" customWidth="1"/>
    <col min="11272" max="11272" width="7.25" style="2" customWidth="1"/>
    <col min="11273" max="11273" width="3.75" style="2" customWidth="1"/>
    <col min="11274" max="11274" width="1.75" style="2" customWidth="1"/>
    <col min="11275" max="11275" width="4.5" style="2" customWidth="1"/>
    <col min="11276" max="11276" width="10.625" style="2" customWidth="1"/>
    <col min="11277" max="11277" width="2.25" style="2" customWidth="1"/>
    <col min="11278" max="11278" width="8" style="2" customWidth="1"/>
    <col min="11279" max="11279" width="2.25" style="2" customWidth="1"/>
    <col min="11280" max="11280" width="8" style="2" customWidth="1"/>
    <col min="11281" max="11281" width="5.375" style="2" customWidth="1"/>
    <col min="11282" max="11287" width="8.375" style="2" customWidth="1"/>
    <col min="11288" max="11522" width="8.125" style="2"/>
    <col min="11523" max="11523" width="5.25" style="2" customWidth="1"/>
    <col min="11524" max="11524" width="22.875" style="2" bestFit="1" customWidth="1"/>
    <col min="11525" max="11525" width="2.5" style="2" customWidth="1"/>
    <col min="11526" max="11526" width="8.25" style="2" customWidth="1"/>
    <col min="11527" max="11527" width="2.125" style="2" customWidth="1"/>
    <col min="11528" max="11528" width="7.25" style="2" customWidth="1"/>
    <col min="11529" max="11529" width="3.75" style="2" customWidth="1"/>
    <col min="11530" max="11530" width="1.75" style="2" customWidth="1"/>
    <col min="11531" max="11531" width="4.5" style="2" customWidth="1"/>
    <col min="11532" max="11532" width="10.625" style="2" customWidth="1"/>
    <col min="11533" max="11533" width="2.25" style="2" customWidth="1"/>
    <col min="11534" max="11534" width="8" style="2" customWidth="1"/>
    <col min="11535" max="11535" width="2.25" style="2" customWidth="1"/>
    <col min="11536" max="11536" width="8" style="2" customWidth="1"/>
    <col min="11537" max="11537" width="5.375" style="2" customWidth="1"/>
    <col min="11538" max="11543" width="8.375" style="2" customWidth="1"/>
    <col min="11544" max="11778" width="8.125" style="2"/>
    <col min="11779" max="11779" width="5.25" style="2" customWidth="1"/>
    <col min="11780" max="11780" width="22.875" style="2" bestFit="1" customWidth="1"/>
    <col min="11781" max="11781" width="2.5" style="2" customWidth="1"/>
    <col min="11782" max="11782" width="8.25" style="2" customWidth="1"/>
    <col min="11783" max="11783" width="2.125" style="2" customWidth="1"/>
    <col min="11784" max="11784" width="7.25" style="2" customWidth="1"/>
    <col min="11785" max="11785" width="3.75" style="2" customWidth="1"/>
    <col min="11786" max="11786" width="1.75" style="2" customWidth="1"/>
    <col min="11787" max="11787" width="4.5" style="2" customWidth="1"/>
    <col min="11788" max="11788" width="10.625" style="2" customWidth="1"/>
    <col min="11789" max="11789" width="2.25" style="2" customWidth="1"/>
    <col min="11790" max="11790" width="8" style="2" customWidth="1"/>
    <col min="11791" max="11791" width="2.25" style="2" customWidth="1"/>
    <col min="11792" max="11792" width="8" style="2" customWidth="1"/>
    <col min="11793" max="11793" width="5.375" style="2" customWidth="1"/>
    <col min="11794" max="11799" width="8.375" style="2" customWidth="1"/>
    <col min="11800" max="12034" width="8.125" style="2"/>
    <col min="12035" max="12035" width="5.25" style="2" customWidth="1"/>
    <col min="12036" max="12036" width="22.875" style="2" bestFit="1" customWidth="1"/>
    <col min="12037" max="12037" width="2.5" style="2" customWidth="1"/>
    <col min="12038" max="12038" width="8.25" style="2" customWidth="1"/>
    <col min="12039" max="12039" width="2.125" style="2" customWidth="1"/>
    <col min="12040" max="12040" width="7.25" style="2" customWidth="1"/>
    <col min="12041" max="12041" width="3.75" style="2" customWidth="1"/>
    <col min="12042" max="12042" width="1.75" style="2" customWidth="1"/>
    <col min="12043" max="12043" width="4.5" style="2" customWidth="1"/>
    <col min="12044" max="12044" width="10.625" style="2" customWidth="1"/>
    <col min="12045" max="12045" width="2.25" style="2" customWidth="1"/>
    <col min="12046" max="12046" width="8" style="2" customWidth="1"/>
    <col min="12047" max="12047" width="2.25" style="2" customWidth="1"/>
    <col min="12048" max="12048" width="8" style="2" customWidth="1"/>
    <col min="12049" max="12049" width="5.375" style="2" customWidth="1"/>
    <col min="12050" max="12055" width="8.375" style="2" customWidth="1"/>
    <col min="12056" max="12290" width="8.125" style="2"/>
    <col min="12291" max="12291" width="5.25" style="2" customWidth="1"/>
    <col min="12292" max="12292" width="22.875" style="2" bestFit="1" customWidth="1"/>
    <col min="12293" max="12293" width="2.5" style="2" customWidth="1"/>
    <col min="12294" max="12294" width="8.25" style="2" customWidth="1"/>
    <col min="12295" max="12295" width="2.125" style="2" customWidth="1"/>
    <col min="12296" max="12296" width="7.25" style="2" customWidth="1"/>
    <col min="12297" max="12297" width="3.75" style="2" customWidth="1"/>
    <col min="12298" max="12298" width="1.75" style="2" customWidth="1"/>
    <col min="12299" max="12299" width="4.5" style="2" customWidth="1"/>
    <col min="12300" max="12300" width="10.625" style="2" customWidth="1"/>
    <col min="12301" max="12301" width="2.25" style="2" customWidth="1"/>
    <col min="12302" max="12302" width="8" style="2" customWidth="1"/>
    <col min="12303" max="12303" width="2.25" style="2" customWidth="1"/>
    <col min="12304" max="12304" width="8" style="2" customWidth="1"/>
    <col min="12305" max="12305" width="5.375" style="2" customWidth="1"/>
    <col min="12306" max="12311" width="8.375" style="2" customWidth="1"/>
    <col min="12312" max="12546" width="8.125" style="2"/>
    <col min="12547" max="12547" width="5.25" style="2" customWidth="1"/>
    <col min="12548" max="12548" width="22.875" style="2" bestFit="1" customWidth="1"/>
    <col min="12549" max="12549" width="2.5" style="2" customWidth="1"/>
    <col min="12550" max="12550" width="8.25" style="2" customWidth="1"/>
    <col min="12551" max="12551" width="2.125" style="2" customWidth="1"/>
    <col min="12552" max="12552" width="7.25" style="2" customWidth="1"/>
    <col min="12553" max="12553" width="3.75" style="2" customWidth="1"/>
    <col min="12554" max="12554" width="1.75" style="2" customWidth="1"/>
    <col min="12555" max="12555" width="4.5" style="2" customWidth="1"/>
    <col min="12556" max="12556" width="10.625" style="2" customWidth="1"/>
    <col min="12557" max="12557" width="2.25" style="2" customWidth="1"/>
    <col min="12558" max="12558" width="8" style="2" customWidth="1"/>
    <col min="12559" max="12559" width="2.25" style="2" customWidth="1"/>
    <col min="12560" max="12560" width="8" style="2" customWidth="1"/>
    <col min="12561" max="12561" width="5.375" style="2" customWidth="1"/>
    <col min="12562" max="12567" width="8.375" style="2" customWidth="1"/>
    <col min="12568" max="12802" width="8.125" style="2"/>
    <col min="12803" max="12803" width="5.25" style="2" customWidth="1"/>
    <col min="12804" max="12804" width="22.875" style="2" bestFit="1" customWidth="1"/>
    <col min="12805" max="12805" width="2.5" style="2" customWidth="1"/>
    <col min="12806" max="12806" width="8.25" style="2" customWidth="1"/>
    <col min="12807" max="12807" width="2.125" style="2" customWidth="1"/>
    <col min="12808" max="12808" width="7.25" style="2" customWidth="1"/>
    <col min="12809" max="12809" width="3.75" style="2" customWidth="1"/>
    <col min="12810" max="12810" width="1.75" style="2" customWidth="1"/>
    <col min="12811" max="12811" width="4.5" style="2" customWidth="1"/>
    <col min="12812" max="12812" width="10.625" style="2" customWidth="1"/>
    <col min="12813" max="12813" width="2.25" style="2" customWidth="1"/>
    <col min="12814" max="12814" width="8" style="2" customWidth="1"/>
    <col min="12815" max="12815" width="2.25" style="2" customWidth="1"/>
    <col min="12816" max="12816" width="8" style="2" customWidth="1"/>
    <col min="12817" max="12817" width="5.375" style="2" customWidth="1"/>
    <col min="12818" max="12823" width="8.375" style="2" customWidth="1"/>
    <col min="12824" max="13058" width="8.125" style="2"/>
    <col min="13059" max="13059" width="5.25" style="2" customWidth="1"/>
    <col min="13060" max="13060" width="22.875" style="2" bestFit="1" customWidth="1"/>
    <col min="13061" max="13061" width="2.5" style="2" customWidth="1"/>
    <col min="13062" max="13062" width="8.25" style="2" customWidth="1"/>
    <col min="13063" max="13063" width="2.125" style="2" customWidth="1"/>
    <col min="13064" max="13064" width="7.25" style="2" customWidth="1"/>
    <col min="13065" max="13065" width="3.75" style="2" customWidth="1"/>
    <col min="13066" max="13066" width="1.75" style="2" customWidth="1"/>
    <col min="13067" max="13067" width="4.5" style="2" customWidth="1"/>
    <col min="13068" max="13068" width="10.625" style="2" customWidth="1"/>
    <col min="13069" max="13069" width="2.25" style="2" customWidth="1"/>
    <col min="13070" max="13070" width="8" style="2" customWidth="1"/>
    <col min="13071" max="13071" width="2.25" style="2" customWidth="1"/>
    <col min="13072" max="13072" width="8" style="2" customWidth="1"/>
    <col min="13073" max="13073" width="5.375" style="2" customWidth="1"/>
    <col min="13074" max="13079" width="8.375" style="2" customWidth="1"/>
    <col min="13080" max="13314" width="8.125" style="2"/>
    <col min="13315" max="13315" width="5.25" style="2" customWidth="1"/>
    <col min="13316" max="13316" width="22.875" style="2" bestFit="1" customWidth="1"/>
    <col min="13317" max="13317" width="2.5" style="2" customWidth="1"/>
    <col min="13318" max="13318" width="8.25" style="2" customWidth="1"/>
    <col min="13319" max="13319" width="2.125" style="2" customWidth="1"/>
    <col min="13320" max="13320" width="7.25" style="2" customWidth="1"/>
    <col min="13321" max="13321" width="3.75" style="2" customWidth="1"/>
    <col min="13322" max="13322" width="1.75" style="2" customWidth="1"/>
    <col min="13323" max="13323" width="4.5" style="2" customWidth="1"/>
    <col min="13324" max="13324" width="10.625" style="2" customWidth="1"/>
    <col min="13325" max="13325" width="2.25" style="2" customWidth="1"/>
    <col min="13326" max="13326" width="8" style="2" customWidth="1"/>
    <col min="13327" max="13327" width="2.25" style="2" customWidth="1"/>
    <col min="13328" max="13328" width="8" style="2" customWidth="1"/>
    <col min="13329" max="13329" width="5.375" style="2" customWidth="1"/>
    <col min="13330" max="13335" width="8.375" style="2" customWidth="1"/>
    <col min="13336" max="13570" width="8.125" style="2"/>
    <col min="13571" max="13571" width="5.25" style="2" customWidth="1"/>
    <col min="13572" max="13572" width="22.875" style="2" bestFit="1" customWidth="1"/>
    <col min="13573" max="13573" width="2.5" style="2" customWidth="1"/>
    <col min="13574" max="13574" width="8.25" style="2" customWidth="1"/>
    <col min="13575" max="13575" width="2.125" style="2" customWidth="1"/>
    <col min="13576" max="13576" width="7.25" style="2" customWidth="1"/>
    <col min="13577" max="13577" width="3.75" style="2" customWidth="1"/>
    <col min="13578" max="13578" width="1.75" style="2" customWidth="1"/>
    <col min="13579" max="13579" width="4.5" style="2" customWidth="1"/>
    <col min="13580" max="13580" width="10.625" style="2" customWidth="1"/>
    <col min="13581" max="13581" width="2.25" style="2" customWidth="1"/>
    <col min="13582" max="13582" width="8" style="2" customWidth="1"/>
    <col min="13583" max="13583" width="2.25" style="2" customWidth="1"/>
    <col min="13584" max="13584" width="8" style="2" customWidth="1"/>
    <col min="13585" max="13585" width="5.375" style="2" customWidth="1"/>
    <col min="13586" max="13591" width="8.375" style="2" customWidth="1"/>
    <col min="13592" max="13826" width="8.125" style="2"/>
    <col min="13827" max="13827" width="5.25" style="2" customWidth="1"/>
    <col min="13828" max="13828" width="22.875" style="2" bestFit="1" customWidth="1"/>
    <col min="13829" max="13829" width="2.5" style="2" customWidth="1"/>
    <col min="13830" max="13830" width="8.25" style="2" customWidth="1"/>
    <col min="13831" max="13831" width="2.125" style="2" customWidth="1"/>
    <col min="13832" max="13832" width="7.25" style="2" customWidth="1"/>
    <col min="13833" max="13833" width="3.75" style="2" customWidth="1"/>
    <col min="13834" max="13834" width="1.75" style="2" customWidth="1"/>
    <col min="13835" max="13835" width="4.5" style="2" customWidth="1"/>
    <col min="13836" max="13836" width="10.625" style="2" customWidth="1"/>
    <col min="13837" max="13837" width="2.25" style="2" customWidth="1"/>
    <col min="13838" max="13838" width="8" style="2" customWidth="1"/>
    <col min="13839" max="13839" width="2.25" style="2" customWidth="1"/>
    <col min="13840" max="13840" width="8" style="2" customWidth="1"/>
    <col min="13841" max="13841" width="5.375" style="2" customWidth="1"/>
    <col min="13842" max="13847" width="8.375" style="2" customWidth="1"/>
    <col min="13848" max="14082" width="8.125" style="2"/>
    <col min="14083" max="14083" width="5.25" style="2" customWidth="1"/>
    <col min="14084" max="14084" width="22.875" style="2" bestFit="1" customWidth="1"/>
    <col min="14085" max="14085" width="2.5" style="2" customWidth="1"/>
    <col min="14086" max="14086" width="8.25" style="2" customWidth="1"/>
    <col min="14087" max="14087" width="2.125" style="2" customWidth="1"/>
    <col min="14088" max="14088" width="7.25" style="2" customWidth="1"/>
    <col min="14089" max="14089" width="3.75" style="2" customWidth="1"/>
    <col min="14090" max="14090" width="1.75" style="2" customWidth="1"/>
    <col min="14091" max="14091" width="4.5" style="2" customWidth="1"/>
    <col min="14092" max="14092" width="10.625" style="2" customWidth="1"/>
    <col min="14093" max="14093" width="2.25" style="2" customWidth="1"/>
    <col min="14094" max="14094" width="8" style="2" customWidth="1"/>
    <col min="14095" max="14095" width="2.25" style="2" customWidth="1"/>
    <col min="14096" max="14096" width="8" style="2" customWidth="1"/>
    <col min="14097" max="14097" width="5.375" style="2" customWidth="1"/>
    <col min="14098" max="14103" width="8.375" style="2" customWidth="1"/>
    <col min="14104" max="14338" width="8.125" style="2"/>
    <col min="14339" max="14339" width="5.25" style="2" customWidth="1"/>
    <col min="14340" max="14340" width="22.875" style="2" bestFit="1" customWidth="1"/>
    <col min="14341" max="14341" width="2.5" style="2" customWidth="1"/>
    <col min="14342" max="14342" width="8.25" style="2" customWidth="1"/>
    <col min="14343" max="14343" width="2.125" style="2" customWidth="1"/>
    <col min="14344" max="14344" width="7.25" style="2" customWidth="1"/>
    <col min="14345" max="14345" width="3.75" style="2" customWidth="1"/>
    <col min="14346" max="14346" width="1.75" style="2" customWidth="1"/>
    <col min="14347" max="14347" width="4.5" style="2" customWidth="1"/>
    <col min="14348" max="14348" width="10.625" style="2" customWidth="1"/>
    <col min="14349" max="14349" width="2.25" style="2" customWidth="1"/>
    <col min="14350" max="14350" width="8" style="2" customWidth="1"/>
    <col min="14351" max="14351" width="2.25" style="2" customWidth="1"/>
    <col min="14352" max="14352" width="8" style="2" customWidth="1"/>
    <col min="14353" max="14353" width="5.375" style="2" customWidth="1"/>
    <col min="14354" max="14359" width="8.375" style="2" customWidth="1"/>
    <col min="14360" max="14594" width="8.125" style="2"/>
    <col min="14595" max="14595" width="5.25" style="2" customWidth="1"/>
    <col min="14596" max="14596" width="22.875" style="2" bestFit="1" customWidth="1"/>
    <col min="14597" max="14597" width="2.5" style="2" customWidth="1"/>
    <col min="14598" max="14598" width="8.25" style="2" customWidth="1"/>
    <col min="14599" max="14599" width="2.125" style="2" customWidth="1"/>
    <col min="14600" max="14600" width="7.25" style="2" customWidth="1"/>
    <col min="14601" max="14601" width="3.75" style="2" customWidth="1"/>
    <col min="14602" max="14602" width="1.75" style="2" customWidth="1"/>
    <col min="14603" max="14603" width="4.5" style="2" customWidth="1"/>
    <col min="14604" max="14604" width="10.625" style="2" customWidth="1"/>
    <col min="14605" max="14605" width="2.25" style="2" customWidth="1"/>
    <col min="14606" max="14606" width="8" style="2" customWidth="1"/>
    <col min="14607" max="14607" width="2.25" style="2" customWidth="1"/>
    <col min="14608" max="14608" width="8" style="2" customWidth="1"/>
    <col min="14609" max="14609" width="5.375" style="2" customWidth="1"/>
    <col min="14610" max="14615" width="8.375" style="2" customWidth="1"/>
    <col min="14616" max="14850" width="8.125" style="2"/>
    <col min="14851" max="14851" width="5.25" style="2" customWidth="1"/>
    <col min="14852" max="14852" width="22.875" style="2" bestFit="1" customWidth="1"/>
    <col min="14853" max="14853" width="2.5" style="2" customWidth="1"/>
    <col min="14854" max="14854" width="8.25" style="2" customWidth="1"/>
    <col min="14855" max="14855" width="2.125" style="2" customWidth="1"/>
    <col min="14856" max="14856" width="7.25" style="2" customWidth="1"/>
    <col min="14857" max="14857" width="3.75" style="2" customWidth="1"/>
    <col min="14858" max="14858" width="1.75" style="2" customWidth="1"/>
    <col min="14859" max="14859" width="4.5" style="2" customWidth="1"/>
    <col min="14860" max="14860" width="10.625" style="2" customWidth="1"/>
    <col min="14861" max="14861" width="2.25" style="2" customWidth="1"/>
    <col min="14862" max="14862" width="8" style="2" customWidth="1"/>
    <col min="14863" max="14863" width="2.25" style="2" customWidth="1"/>
    <col min="14864" max="14864" width="8" style="2" customWidth="1"/>
    <col min="14865" max="14865" width="5.375" style="2" customWidth="1"/>
    <col min="14866" max="14871" width="8.375" style="2" customWidth="1"/>
    <col min="14872" max="15106" width="8.125" style="2"/>
    <col min="15107" max="15107" width="5.25" style="2" customWidth="1"/>
    <col min="15108" max="15108" width="22.875" style="2" bestFit="1" customWidth="1"/>
    <col min="15109" max="15109" width="2.5" style="2" customWidth="1"/>
    <col min="15110" max="15110" width="8.25" style="2" customWidth="1"/>
    <col min="15111" max="15111" width="2.125" style="2" customWidth="1"/>
    <col min="15112" max="15112" width="7.25" style="2" customWidth="1"/>
    <col min="15113" max="15113" width="3.75" style="2" customWidth="1"/>
    <col min="15114" max="15114" width="1.75" style="2" customWidth="1"/>
    <col min="15115" max="15115" width="4.5" style="2" customWidth="1"/>
    <col min="15116" max="15116" width="10.625" style="2" customWidth="1"/>
    <col min="15117" max="15117" width="2.25" style="2" customWidth="1"/>
    <col min="15118" max="15118" width="8" style="2" customWidth="1"/>
    <col min="15119" max="15119" width="2.25" style="2" customWidth="1"/>
    <col min="15120" max="15120" width="8" style="2" customWidth="1"/>
    <col min="15121" max="15121" width="5.375" style="2" customWidth="1"/>
    <col min="15122" max="15127" width="8.375" style="2" customWidth="1"/>
    <col min="15128" max="15362" width="8.125" style="2"/>
    <col min="15363" max="15363" width="5.25" style="2" customWidth="1"/>
    <col min="15364" max="15364" width="22.875" style="2" bestFit="1" customWidth="1"/>
    <col min="15365" max="15365" width="2.5" style="2" customWidth="1"/>
    <col min="15366" max="15366" width="8.25" style="2" customWidth="1"/>
    <col min="15367" max="15367" width="2.125" style="2" customWidth="1"/>
    <col min="15368" max="15368" width="7.25" style="2" customWidth="1"/>
    <col min="15369" max="15369" width="3.75" style="2" customWidth="1"/>
    <col min="15370" max="15370" width="1.75" style="2" customWidth="1"/>
    <col min="15371" max="15371" width="4.5" style="2" customWidth="1"/>
    <col min="15372" max="15372" width="10.625" style="2" customWidth="1"/>
    <col min="15373" max="15373" width="2.25" style="2" customWidth="1"/>
    <col min="15374" max="15374" width="8" style="2" customWidth="1"/>
    <col min="15375" max="15375" width="2.25" style="2" customWidth="1"/>
    <col min="15376" max="15376" width="8" style="2" customWidth="1"/>
    <col min="15377" max="15377" width="5.375" style="2" customWidth="1"/>
    <col min="15378" max="15383" width="8.375" style="2" customWidth="1"/>
    <col min="15384" max="15618" width="8.125" style="2"/>
    <col min="15619" max="15619" width="5.25" style="2" customWidth="1"/>
    <col min="15620" max="15620" width="22.875" style="2" bestFit="1" customWidth="1"/>
    <col min="15621" max="15621" width="2.5" style="2" customWidth="1"/>
    <col min="15622" max="15622" width="8.25" style="2" customWidth="1"/>
    <col min="15623" max="15623" width="2.125" style="2" customWidth="1"/>
    <col min="15624" max="15624" width="7.25" style="2" customWidth="1"/>
    <col min="15625" max="15625" width="3.75" style="2" customWidth="1"/>
    <col min="15626" max="15626" width="1.75" style="2" customWidth="1"/>
    <col min="15627" max="15627" width="4.5" style="2" customWidth="1"/>
    <col min="15628" max="15628" width="10.625" style="2" customWidth="1"/>
    <col min="15629" max="15629" width="2.25" style="2" customWidth="1"/>
    <col min="15630" max="15630" width="8" style="2" customWidth="1"/>
    <col min="15631" max="15631" width="2.25" style="2" customWidth="1"/>
    <col min="15632" max="15632" width="8" style="2" customWidth="1"/>
    <col min="15633" max="15633" width="5.375" style="2" customWidth="1"/>
    <col min="15634" max="15639" width="8.375" style="2" customWidth="1"/>
    <col min="15640" max="15874" width="8.125" style="2"/>
    <col min="15875" max="15875" width="5.25" style="2" customWidth="1"/>
    <col min="15876" max="15876" width="22.875" style="2" bestFit="1" customWidth="1"/>
    <col min="15877" max="15877" width="2.5" style="2" customWidth="1"/>
    <col min="15878" max="15878" width="8.25" style="2" customWidth="1"/>
    <col min="15879" max="15879" width="2.125" style="2" customWidth="1"/>
    <col min="15880" max="15880" width="7.25" style="2" customWidth="1"/>
    <col min="15881" max="15881" width="3.75" style="2" customWidth="1"/>
    <col min="15882" max="15882" width="1.75" style="2" customWidth="1"/>
    <col min="15883" max="15883" width="4.5" style="2" customWidth="1"/>
    <col min="15884" max="15884" width="10.625" style="2" customWidth="1"/>
    <col min="15885" max="15885" width="2.25" style="2" customWidth="1"/>
    <col min="15886" max="15886" width="8" style="2" customWidth="1"/>
    <col min="15887" max="15887" width="2.25" style="2" customWidth="1"/>
    <col min="15888" max="15888" width="8" style="2" customWidth="1"/>
    <col min="15889" max="15889" width="5.375" style="2" customWidth="1"/>
    <col min="15890" max="15895" width="8.375" style="2" customWidth="1"/>
    <col min="15896" max="16130" width="8.125" style="2"/>
    <col min="16131" max="16131" width="5.25" style="2" customWidth="1"/>
    <col min="16132" max="16132" width="22.875" style="2" bestFit="1" customWidth="1"/>
    <col min="16133" max="16133" width="2.5" style="2" customWidth="1"/>
    <col min="16134" max="16134" width="8.25" style="2" customWidth="1"/>
    <col min="16135" max="16135" width="2.125" style="2" customWidth="1"/>
    <col min="16136" max="16136" width="7.25" style="2" customWidth="1"/>
    <col min="16137" max="16137" width="3.75" style="2" customWidth="1"/>
    <col min="16138" max="16138" width="1.75" style="2" customWidth="1"/>
    <col min="16139" max="16139" width="4.5" style="2" customWidth="1"/>
    <col min="16140" max="16140" width="10.625" style="2" customWidth="1"/>
    <col min="16141" max="16141" width="2.25" style="2" customWidth="1"/>
    <col min="16142" max="16142" width="8" style="2" customWidth="1"/>
    <col min="16143" max="16143" width="2.25" style="2" customWidth="1"/>
    <col min="16144" max="16144" width="8" style="2" customWidth="1"/>
    <col min="16145" max="16145" width="5.375" style="2" customWidth="1"/>
    <col min="16146" max="16151" width="8.375" style="2" customWidth="1"/>
    <col min="16152" max="16384" width="8.125" style="2"/>
  </cols>
  <sheetData>
    <row r="1" spans="1:20" ht="27" customHeight="1" x14ac:dyDescent="0.4">
      <c r="A1" s="959" t="s">
        <v>96</v>
      </c>
      <c r="B1" s="960"/>
      <c r="C1" s="960"/>
      <c r="D1" s="960"/>
      <c r="E1" s="960"/>
      <c r="F1" s="960"/>
      <c r="H1" s="926" t="s">
        <v>16</v>
      </c>
      <c r="I1" s="926"/>
      <c r="J1" s="927"/>
      <c r="K1" s="927"/>
      <c r="L1" s="927"/>
      <c r="M1" s="927"/>
      <c r="N1" s="927"/>
      <c r="O1" s="927"/>
      <c r="P1" s="927"/>
      <c r="Q1" s="927"/>
    </row>
    <row r="2" spans="1:20" ht="27" customHeight="1" x14ac:dyDescent="0.4">
      <c r="A2" s="960"/>
      <c r="B2" s="960"/>
      <c r="C2" s="960"/>
      <c r="D2" s="960"/>
      <c r="E2" s="960"/>
      <c r="F2" s="960"/>
      <c r="H2" s="926" t="s">
        <v>17</v>
      </c>
      <c r="I2" s="926"/>
      <c r="J2" s="928"/>
      <c r="K2" s="928"/>
      <c r="L2" s="928"/>
      <c r="M2" s="928"/>
      <c r="N2" s="928"/>
      <c r="O2" s="928"/>
      <c r="P2" s="928"/>
      <c r="Q2" s="928"/>
    </row>
    <row r="3" spans="1:20" ht="51" customHeight="1" x14ac:dyDescent="0.4">
      <c r="A3" s="923" t="s">
        <v>97</v>
      </c>
      <c r="B3" s="923"/>
      <c r="C3" s="923"/>
      <c r="D3" s="923"/>
      <c r="E3" s="923"/>
      <c r="F3" s="923"/>
      <c r="G3" s="923"/>
      <c r="H3" s="923"/>
      <c r="I3" s="923"/>
      <c r="J3" s="923"/>
      <c r="K3" s="923"/>
      <c r="L3" s="923"/>
      <c r="M3" s="923"/>
      <c r="N3" s="923"/>
      <c r="O3" s="923"/>
      <c r="P3" s="923"/>
      <c r="Q3" s="923"/>
      <c r="R3" s="66"/>
      <c r="S3" s="66"/>
      <c r="T3" s="66"/>
    </row>
    <row r="4" spans="1:20" ht="192" customHeight="1" x14ac:dyDescent="0.4">
      <c r="A4" s="67"/>
      <c r="B4" s="67"/>
      <c r="C4" s="67"/>
      <c r="D4" s="67"/>
      <c r="E4" s="67"/>
      <c r="F4" s="67"/>
      <c r="G4" s="67"/>
      <c r="H4" s="67"/>
      <c r="I4" s="67"/>
      <c r="J4" s="67"/>
      <c r="K4" s="67"/>
      <c r="L4" s="67"/>
      <c r="M4" s="67"/>
      <c r="N4" s="67"/>
      <c r="O4" s="67"/>
      <c r="P4" s="67"/>
      <c r="Q4" s="67"/>
      <c r="R4" s="66"/>
      <c r="S4" s="66"/>
      <c r="T4" s="66"/>
    </row>
    <row r="5" spans="1:20" ht="6" customHeight="1" x14ac:dyDescent="0.4">
      <c r="A5" s="67"/>
      <c r="B5" s="67"/>
      <c r="C5" s="67"/>
      <c r="D5" s="67"/>
      <c r="E5" s="67"/>
      <c r="F5" s="67"/>
      <c r="G5" s="67"/>
      <c r="H5" s="67"/>
      <c r="I5" s="67"/>
      <c r="J5" s="67"/>
      <c r="K5" s="67"/>
      <c r="L5" s="67"/>
      <c r="M5" s="67"/>
      <c r="N5" s="67"/>
      <c r="O5" s="67"/>
      <c r="P5" s="67"/>
      <c r="Q5" s="67"/>
      <c r="R5" s="66"/>
      <c r="S5" s="66"/>
      <c r="T5" s="66"/>
    </row>
    <row r="6" spans="1:20" ht="17.45" customHeight="1" x14ac:dyDescent="0.15">
      <c r="A6" s="961"/>
      <c r="B6" s="961"/>
      <c r="C6" s="961"/>
      <c r="D6" s="961"/>
      <c r="E6" s="961"/>
      <c r="F6" s="961"/>
      <c r="G6" s="961"/>
      <c r="H6" s="961"/>
      <c r="I6" s="961"/>
      <c r="J6" s="3"/>
      <c r="L6" s="4"/>
      <c r="M6" s="4"/>
      <c r="N6" s="5"/>
      <c r="O6" s="4"/>
      <c r="P6" s="5"/>
      <c r="Q6" s="5"/>
      <c r="R6" s="5"/>
      <c r="S6" s="5"/>
    </row>
    <row r="7" spans="1:20" ht="6" customHeight="1" x14ac:dyDescent="0.4">
      <c r="A7" s="68"/>
      <c r="B7" s="68"/>
      <c r="C7" s="68"/>
      <c r="D7" s="66"/>
      <c r="E7" s="69"/>
      <c r="F7" s="962"/>
      <c r="G7" s="962"/>
      <c r="H7" s="962"/>
      <c r="I7" s="962"/>
    </row>
    <row r="8" spans="1:20" ht="48" customHeight="1" thickBot="1" x14ac:dyDescent="0.45">
      <c r="A8" s="931" t="s">
        <v>98</v>
      </c>
      <c r="B8" s="931"/>
      <c r="C8" s="931"/>
      <c r="D8" s="931"/>
      <c r="E8" s="931"/>
      <c r="F8" s="931"/>
      <c r="G8" s="931"/>
      <c r="H8" s="931"/>
      <c r="I8" s="931"/>
      <c r="K8" s="932" t="s">
        <v>20</v>
      </c>
      <c r="L8" s="932"/>
      <c r="M8" s="932"/>
      <c r="N8" s="932"/>
      <c r="O8" s="932"/>
      <c r="P8" s="932"/>
      <c r="T8" s="44"/>
    </row>
    <row r="9" spans="1:20" ht="16.899999999999999" customHeight="1" thickBot="1" x14ac:dyDescent="0.45">
      <c r="A9" s="963" t="s">
        <v>21</v>
      </c>
      <c r="B9" s="936" t="s">
        <v>22</v>
      </c>
      <c r="C9" s="937"/>
      <c r="D9" s="70" t="s">
        <v>99</v>
      </c>
      <c r="E9" s="13" t="s">
        <v>24</v>
      </c>
      <c r="F9" s="14" t="s">
        <v>25</v>
      </c>
      <c r="G9" s="14"/>
      <c r="H9" s="15"/>
      <c r="I9" s="16" t="s">
        <v>26</v>
      </c>
      <c r="K9" s="17"/>
      <c r="L9" s="940"/>
      <c r="M9" s="942" t="s">
        <v>27</v>
      </c>
      <c r="N9" s="943"/>
      <c r="O9" s="943"/>
      <c r="P9" s="944"/>
      <c r="S9" s="71"/>
    </row>
    <row r="10" spans="1:20" ht="16.899999999999999" customHeight="1" thickTop="1" thickBot="1" x14ac:dyDescent="0.45">
      <c r="A10" s="964"/>
      <c r="B10" s="938"/>
      <c r="C10" s="939"/>
      <c r="D10" s="72" t="s">
        <v>28</v>
      </c>
      <c r="F10" s="18" t="s">
        <v>100</v>
      </c>
      <c r="G10" s="18" t="s">
        <v>30</v>
      </c>
      <c r="H10" s="19" t="str">
        <f>IFERROR(ROUNDDOWN(H9/B11,1),"")</f>
        <v/>
      </c>
      <c r="I10" s="20" t="s">
        <v>31</v>
      </c>
      <c r="K10" s="21"/>
      <c r="L10" s="941"/>
      <c r="M10" s="966" t="s">
        <v>101</v>
      </c>
      <c r="N10" s="967"/>
      <c r="O10" s="968" t="s">
        <v>102</v>
      </c>
      <c r="P10" s="969"/>
      <c r="S10" s="71"/>
    </row>
    <row r="11" spans="1:20" ht="16.899999999999999" customHeight="1" thickTop="1" thickBot="1" x14ac:dyDescent="0.45">
      <c r="A11" s="964"/>
      <c r="B11" s="970"/>
      <c r="C11" s="951" t="s">
        <v>34</v>
      </c>
      <c r="D11" s="73" t="s">
        <v>103</v>
      </c>
      <c r="E11" s="17" t="s">
        <v>24</v>
      </c>
      <c r="F11" s="18" t="s">
        <v>36</v>
      </c>
      <c r="G11" s="18"/>
      <c r="H11" s="15"/>
      <c r="I11" s="23" t="s">
        <v>26</v>
      </c>
      <c r="L11" s="24" t="s">
        <v>37</v>
      </c>
      <c r="M11" s="25" t="s">
        <v>30</v>
      </c>
      <c r="N11" s="26" t="str">
        <f>H10</f>
        <v/>
      </c>
      <c r="O11" s="25" t="s">
        <v>38</v>
      </c>
      <c r="P11" s="26" t="str">
        <f>H12</f>
        <v/>
      </c>
    </row>
    <row r="12" spans="1:20" ht="16.899999999999999" customHeight="1" thickTop="1" thickBot="1" x14ac:dyDescent="0.45">
      <c r="A12" s="965"/>
      <c r="B12" s="971"/>
      <c r="C12" s="952"/>
      <c r="D12" s="74" t="s">
        <v>28</v>
      </c>
      <c r="E12" s="27"/>
      <c r="F12" s="28" t="s">
        <v>55</v>
      </c>
      <c r="G12" s="18" t="s">
        <v>38</v>
      </c>
      <c r="H12" s="19" t="str">
        <f>IFERROR(ROUNDDOWN(H11/B11,1),"")</f>
        <v/>
      </c>
      <c r="I12" s="29" t="s">
        <v>31</v>
      </c>
      <c r="L12" s="24" t="s">
        <v>40</v>
      </c>
      <c r="M12" s="25" t="s">
        <v>41</v>
      </c>
      <c r="N12" s="26" t="str">
        <f>H14</f>
        <v/>
      </c>
      <c r="O12" s="25" t="s">
        <v>42</v>
      </c>
      <c r="P12" s="26" t="str">
        <f>H16</f>
        <v/>
      </c>
    </row>
    <row r="13" spans="1:20" ht="16.899999999999999" customHeight="1" thickBot="1" x14ac:dyDescent="0.45">
      <c r="A13" s="963" t="s">
        <v>43</v>
      </c>
      <c r="B13" s="936" t="s">
        <v>22</v>
      </c>
      <c r="C13" s="937"/>
      <c r="D13" s="70" t="s">
        <v>99</v>
      </c>
      <c r="E13" s="13" t="s">
        <v>24</v>
      </c>
      <c r="F13" s="14" t="s">
        <v>44</v>
      </c>
      <c r="G13" s="14"/>
      <c r="H13" s="15"/>
      <c r="I13" s="16" t="s">
        <v>26</v>
      </c>
      <c r="K13" s="30"/>
      <c r="L13" s="24" t="s">
        <v>45</v>
      </c>
      <c r="M13" s="25" t="s">
        <v>46</v>
      </c>
      <c r="N13" s="26" t="str">
        <f>H18</f>
        <v/>
      </c>
      <c r="O13" s="25" t="s">
        <v>47</v>
      </c>
      <c r="P13" s="26" t="str">
        <f>H20</f>
        <v/>
      </c>
      <c r="Q13" s="30"/>
      <c r="R13" s="30"/>
      <c r="S13" s="30"/>
      <c r="T13" s="30"/>
    </row>
    <row r="14" spans="1:20" ht="16.899999999999999" customHeight="1" thickTop="1" thickBot="1" x14ac:dyDescent="0.45">
      <c r="A14" s="964"/>
      <c r="B14" s="938"/>
      <c r="C14" s="939"/>
      <c r="D14" s="72" t="s">
        <v>28</v>
      </c>
      <c r="F14" s="18" t="s">
        <v>48</v>
      </c>
      <c r="G14" s="18" t="s">
        <v>41</v>
      </c>
      <c r="H14" s="19" t="str">
        <f>IFERROR(ROUNDDOWN(H13/B15,1),"")</f>
        <v/>
      </c>
      <c r="I14" s="20" t="s">
        <v>31</v>
      </c>
      <c r="K14" s="30"/>
      <c r="L14" s="24" t="s">
        <v>49</v>
      </c>
      <c r="M14" s="25" t="s">
        <v>50</v>
      </c>
      <c r="N14" s="26" t="str">
        <f>H22</f>
        <v/>
      </c>
      <c r="O14" s="25" t="s">
        <v>51</v>
      </c>
      <c r="P14" s="26" t="str">
        <f>H24</f>
        <v/>
      </c>
      <c r="Q14" s="30"/>
      <c r="R14" s="30"/>
      <c r="S14" s="30"/>
      <c r="T14" s="30"/>
    </row>
    <row r="15" spans="1:20" ht="16.899999999999999" customHeight="1" thickTop="1" thickBot="1" x14ac:dyDescent="0.45">
      <c r="A15" s="964"/>
      <c r="B15" s="970"/>
      <c r="C15" s="951" t="s">
        <v>34</v>
      </c>
      <c r="D15" s="73" t="s">
        <v>103</v>
      </c>
      <c r="E15" s="17" t="s">
        <v>24</v>
      </c>
      <c r="F15" s="18" t="s">
        <v>36</v>
      </c>
      <c r="G15" s="18"/>
      <c r="H15" s="15"/>
      <c r="I15" s="23" t="s">
        <v>26</v>
      </c>
      <c r="K15" s="30"/>
      <c r="L15" s="24" t="s">
        <v>52</v>
      </c>
      <c r="M15" s="25" t="s">
        <v>53</v>
      </c>
      <c r="N15" s="26" t="str">
        <f>H26</f>
        <v/>
      </c>
      <c r="O15" s="25" t="s">
        <v>54</v>
      </c>
      <c r="P15" s="26" t="str">
        <f>H28</f>
        <v/>
      </c>
      <c r="Q15" s="30"/>
      <c r="R15" s="30"/>
      <c r="S15" s="30"/>
      <c r="T15" s="30"/>
    </row>
    <row r="16" spans="1:20" ht="16.899999999999999" customHeight="1" thickTop="1" thickBot="1" x14ac:dyDescent="0.45">
      <c r="A16" s="965"/>
      <c r="B16" s="971"/>
      <c r="C16" s="952"/>
      <c r="D16" s="74" t="s">
        <v>28</v>
      </c>
      <c r="E16" s="27"/>
      <c r="F16" s="28" t="s">
        <v>55</v>
      </c>
      <c r="G16" s="18" t="s">
        <v>42</v>
      </c>
      <c r="H16" s="19" t="str">
        <f>IFERROR(ROUNDDOWN(H15/B15,1),"")</f>
        <v/>
      </c>
      <c r="I16" s="29" t="s">
        <v>31</v>
      </c>
      <c r="K16" s="30"/>
      <c r="L16" s="24" t="s">
        <v>56</v>
      </c>
      <c r="M16" s="25" t="s">
        <v>57</v>
      </c>
      <c r="N16" s="26" t="str">
        <f>H30</f>
        <v/>
      </c>
      <c r="O16" s="25" t="s">
        <v>58</v>
      </c>
      <c r="P16" s="26" t="str">
        <f>H32</f>
        <v/>
      </c>
      <c r="Q16" s="30"/>
      <c r="R16" s="30"/>
      <c r="S16" s="30"/>
      <c r="T16" s="30"/>
    </row>
    <row r="17" spans="1:20" ht="16.899999999999999" customHeight="1" thickBot="1" x14ac:dyDescent="0.45">
      <c r="A17" s="963" t="s">
        <v>45</v>
      </c>
      <c r="B17" s="936" t="s">
        <v>22</v>
      </c>
      <c r="C17" s="937"/>
      <c r="D17" s="70" t="s">
        <v>99</v>
      </c>
      <c r="E17" s="13" t="s">
        <v>24</v>
      </c>
      <c r="F17" s="14" t="s">
        <v>44</v>
      </c>
      <c r="G17" s="14"/>
      <c r="H17" s="15"/>
      <c r="I17" s="16" t="s">
        <v>26</v>
      </c>
      <c r="K17" s="30"/>
      <c r="L17" s="24" t="s">
        <v>59</v>
      </c>
      <c r="M17" s="25" t="s">
        <v>60</v>
      </c>
      <c r="N17" s="26" t="str">
        <f>H34</f>
        <v/>
      </c>
      <c r="O17" s="25" t="s">
        <v>61</v>
      </c>
      <c r="P17" s="26" t="str">
        <f>H36</f>
        <v/>
      </c>
      <c r="Q17" s="30"/>
      <c r="R17" s="30"/>
      <c r="S17" s="30"/>
      <c r="T17" s="30"/>
    </row>
    <row r="18" spans="1:20" ht="16.899999999999999" customHeight="1" thickTop="1" thickBot="1" x14ac:dyDescent="0.45">
      <c r="A18" s="964"/>
      <c r="B18" s="938"/>
      <c r="C18" s="939"/>
      <c r="D18" s="72" t="s">
        <v>28</v>
      </c>
      <c r="F18" s="18" t="s">
        <v>48</v>
      </c>
      <c r="G18" s="18" t="s">
        <v>46</v>
      </c>
      <c r="H18" s="19" t="str">
        <f>IFERROR(ROUNDDOWN(H17/B19,1),"")</f>
        <v/>
      </c>
      <c r="I18" s="20" t="s">
        <v>31</v>
      </c>
      <c r="K18" s="30"/>
      <c r="L18" s="24" t="s">
        <v>62</v>
      </c>
      <c r="M18" s="25" t="s">
        <v>63</v>
      </c>
      <c r="N18" s="26" t="str">
        <f>H38</f>
        <v/>
      </c>
      <c r="O18" s="25" t="s">
        <v>64</v>
      </c>
      <c r="P18" s="26" t="str">
        <f>H40</f>
        <v/>
      </c>
      <c r="Q18" s="30"/>
      <c r="R18" s="30"/>
      <c r="S18" s="30"/>
      <c r="T18" s="30"/>
    </row>
    <row r="19" spans="1:20" ht="16.899999999999999" customHeight="1" thickTop="1" thickBot="1" x14ac:dyDescent="0.45">
      <c r="A19" s="964"/>
      <c r="B19" s="970"/>
      <c r="C19" s="951" t="s">
        <v>34</v>
      </c>
      <c r="D19" s="73" t="s">
        <v>103</v>
      </c>
      <c r="E19" s="17" t="s">
        <v>24</v>
      </c>
      <c r="F19" s="18" t="s">
        <v>36</v>
      </c>
      <c r="G19" s="18"/>
      <c r="H19" s="15"/>
      <c r="I19" s="23" t="s">
        <v>26</v>
      </c>
      <c r="K19" s="30"/>
      <c r="L19" s="24" t="s">
        <v>65</v>
      </c>
      <c r="M19" s="25" t="s">
        <v>66</v>
      </c>
      <c r="N19" s="26" t="str">
        <f>H42</f>
        <v/>
      </c>
      <c r="O19" s="25" t="s">
        <v>67</v>
      </c>
      <c r="P19" s="26" t="str">
        <f>H44</f>
        <v/>
      </c>
      <c r="Q19" s="30"/>
      <c r="R19" s="30"/>
      <c r="S19" s="30"/>
      <c r="T19" s="30"/>
    </row>
    <row r="20" spans="1:20" ht="16.899999999999999" customHeight="1" thickTop="1" thickBot="1" x14ac:dyDescent="0.45">
      <c r="A20" s="965"/>
      <c r="B20" s="971"/>
      <c r="C20" s="952"/>
      <c r="D20" s="74" t="s">
        <v>28</v>
      </c>
      <c r="E20" s="27"/>
      <c r="F20" s="28" t="s">
        <v>55</v>
      </c>
      <c r="G20" s="18" t="s">
        <v>47</v>
      </c>
      <c r="H20" s="19" t="str">
        <f>IFERROR(ROUNDDOWN(H19/B19,1),"")</f>
        <v/>
      </c>
      <c r="I20" s="29" t="s">
        <v>31</v>
      </c>
      <c r="K20" s="30"/>
      <c r="L20" s="24" t="s">
        <v>68</v>
      </c>
      <c r="M20" s="25" t="s">
        <v>69</v>
      </c>
      <c r="N20" s="26" t="str">
        <f>H46</f>
        <v/>
      </c>
      <c r="O20" s="25" t="s">
        <v>70</v>
      </c>
      <c r="P20" s="26" t="str">
        <f>H48</f>
        <v/>
      </c>
      <c r="Q20" s="30"/>
      <c r="R20" s="30"/>
      <c r="S20" s="30"/>
      <c r="T20" s="30"/>
    </row>
    <row r="21" spans="1:20" ht="16.899999999999999" customHeight="1" thickBot="1" x14ac:dyDescent="0.45">
      <c r="A21" s="963" t="s">
        <v>71</v>
      </c>
      <c r="B21" s="936" t="s">
        <v>22</v>
      </c>
      <c r="C21" s="937"/>
      <c r="D21" s="70" t="s">
        <v>99</v>
      </c>
      <c r="E21" s="13" t="s">
        <v>24</v>
      </c>
      <c r="F21" s="14" t="s">
        <v>44</v>
      </c>
      <c r="G21" s="14"/>
      <c r="H21" s="15"/>
      <c r="I21" s="16" t="s">
        <v>26</v>
      </c>
      <c r="K21" s="30"/>
      <c r="L21" s="24" t="s">
        <v>72</v>
      </c>
      <c r="M21" s="32" t="s">
        <v>73</v>
      </c>
      <c r="N21" s="33" t="str">
        <f>H50</f>
        <v/>
      </c>
      <c r="O21" s="32" t="s">
        <v>74</v>
      </c>
      <c r="P21" s="33" t="str">
        <f>H52</f>
        <v/>
      </c>
      <c r="Q21" s="30"/>
      <c r="R21" s="30"/>
      <c r="S21" s="30"/>
      <c r="T21" s="30"/>
    </row>
    <row r="22" spans="1:20" ht="16.899999999999999" customHeight="1" thickTop="1" thickBot="1" x14ac:dyDescent="0.45">
      <c r="A22" s="964"/>
      <c r="B22" s="938"/>
      <c r="C22" s="939"/>
      <c r="D22" s="72" t="s">
        <v>28</v>
      </c>
      <c r="F22" s="18" t="s">
        <v>48</v>
      </c>
      <c r="G22" s="18" t="s">
        <v>50</v>
      </c>
      <c r="H22" s="19" t="str">
        <f>IFERROR(ROUNDDOWN(H21/B23,1),"")</f>
        <v/>
      </c>
      <c r="I22" s="20" t="s">
        <v>31</v>
      </c>
      <c r="K22" s="30"/>
      <c r="L22" s="34" t="s">
        <v>75</v>
      </c>
      <c r="M22" s="35" t="s">
        <v>76</v>
      </c>
      <c r="N22" s="36" t="str">
        <f>IF(SUM(N11:N21)=0,"",SUM(N11:N21))</f>
        <v/>
      </c>
      <c r="O22" s="35" t="s">
        <v>77</v>
      </c>
      <c r="P22" s="36" t="str">
        <f>IF(SUM(P11:P21)=0,"",SUM(P11:P21))</f>
        <v/>
      </c>
      <c r="Q22" s="30"/>
      <c r="R22" s="30"/>
      <c r="S22" s="30"/>
      <c r="T22" s="30"/>
    </row>
    <row r="23" spans="1:20" ht="16.899999999999999" customHeight="1" thickTop="1" thickBot="1" x14ac:dyDescent="0.45">
      <c r="A23" s="964"/>
      <c r="B23" s="970"/>
      <c r="C23" s="951" t="s">
        <v>34</v>
      </c>
      <c r="D23" s="73" t="s">
        <v>103</v>
      </c>
      <c r="E23" s="17" t="s">
        <v>24</v>
      </c>
      <c r="F23" s="18" t="s">
        <v>36</v>
      </c>
      <c r="G23" s="18"/>
      <c r="H23" s="15"/>
      <c r="I23" s="23" t="s">
        <v>26</v>
      </c>
      <c r="K23" s="30"/>
      <c r="L23" s="37"/>
      <c r="M23" s="37"/>
      <c r="N23" s="30"/>
      <c r="O23" s="37"/>
      <c r="P23" s="30"/>
      <c r="Q23" s="30"/>
      <c r="R23" s="30"/>
      <c r="S23" s="30"/>
      <c r="T23" s="30"/>
    </row>
    <row r="24" spans="1:20" ht="16.899999999999999" customHeight="1" thickTop="1" thickBot="1" x14ac:dyDescent="0.45">
      <c r="A24" s="965"/>
      <c r="B24" s="971"/>
      <c r="C24" s="952"/>
      <c r="D24" s="74" t="s">
        <v>28</v>
      </c>
      <c r="E24" s="27"/>
      <c r="F24" s="28" t="s">
        <v>55</v>
      </c>
      <c r="G24" s="18" t="s">
        <v>51</v>
      </c>
      <c r="H24" s="19" t="str">
        <f>IFERROR(ROUNDDOWN(H23/B23,1),"")</f>
        <v/>
      </c>
      <c r="I24" s="29" t="s">
        <v>31</v>
      </c>
      <c r="K24" s="30"/>
      <c r="L24" s="2"/>
      <c r="M24" s="954" t="s">
        <v>78</v>
      </c>
      <c r="N24" s="954"/>
      <c r="O24" s="953" t="s">
        <v>79</v>
      </c>
      <c r="P24" s="953"/>
      <c r="Q24" s="2"/>
      <c r="R24" s="2"/>
      <c r="S24" s="2"/>
      <c r="T24" s="30"/>
    </row>
    <row r="25" spans="1:20" ht="16.899999999999999" customHeight="1" thickBot="1" x14ac:dyDescent="0.45">
      <c r="A25" s="963" t="s">
        <v>80</v>
      </c>
      <c r="B25" s="936" t="s">
        <v>22</v>
      </c>
      <c r="C25" s="937"/>
      <c r="D25" s="70" t="s">
        <v>99</v>
      </c>
      <c r="E25" s="13" t="s">
        <v>24</v>
      </c>
      <c r="F25" s="14" t="s">
        <v>44</v>
      </c>
      <c r="G25" s="14"/>
      <c r="H25" s="15"/>
      <c r="I25" s="16" t="s">
        <v>26</v>
      </c>
      <c r="K25" s="30"/>
      <c r="L25" s="2"/>
      <c r="M25" s="2"/>
      <c r="N25" s="2"/>
      <c r="O25" s="2"/>
      <c r="P25" s="2"/>
      <c r="Q25" s="2"/>
      <c r="R25" s="2"/>
      <c r="S25" s="2"/>
      <c r="T25" s="30"/>
    </row>
    <row r="26" spans="1:20" ht="16.899999999999999" customHeight="1" thickTop="1" thickBot="1" x14ac:dyDescent="0.45">
      <c r="A26" s="964"/>
      <c r="B26" s="938"/>
      <c r="C26" s="939"/>
      <c r="D26" s="72" t="s">
        <v>28</v>
      </c>
      <c r="F26" s="18" t="s">
        <v>48</v>
      </c>
      <c r="G26" s="18" t="s">
        <v>53</v>
      </c>
      <c r="H26" s="19" t="str">
        <f>IFERROR(ROUNDDOWN(H25/B27,1),"")</f>
        <v/>
      </c>
      <c r="I26" s="20" t="s">
        <v>31</v>
      </c>
      <c r="L26" s="38" t="s">
        <v>81</v>
      </c>
      <c r="M26" s="39" t="s">
        <v>82</v>
      </c>
      <c r="N26" s="40"/>
      <c r="O26" s="41" t="s">
        <v>83</v>
      </c>
      <c r="P26" s="42"/>
      <c r="Q26" s="2"/>
      <c r="R26" s="30"/>
      <c r="S26" s="30"/>
      <c r="T26" s="30"/>
    </row>
    <row r="27" spans="1:20" ht="16.899999999999999" customHeight="1" thickTop="1" thickBot="1" x14ac:dyDescent="0.45">
      <c r="A27" s="964"/>
      <c r="B27" s="970"/>
      <c r="C27" s="951" t="s">
        <v>34</v>
      </c>
      <c r="D27" s="73" t="s">
        <v>103</v>
      </c>
      <c r="E27" s="17" t="s">
        <v>24</v>
      </c>
      <c r="F27" s="18" t="s">
        <v>36</v>
      </c>
      <c r="G27" s="18"/>
      <c r="H27" s="15"/>
      <c r="I27" s="23" t="s">
        <v>26</v>
      </c>
      <c r="L27" s="17"/>
      <c r="M27" s="17"/>
      <c r="N27" s="2"/>
      <c r="O27" s="17"/>
      <c r="P27" s="2"/>
      <c r="Q27" s="2"/>
      <c r="T27" s="30"/>
    </row>
    <row r="28" spans="1:20" ht="16.899999999999999" customHeight="1" thickTop="1" thickBot="1" x14ac:dyDescent="0.45">
      <c r="A28" s="965"/>
      <c r="B28" s="971"/>
      <c r="C28" s="952"/>
      <c r="D28" s="74" t="s">
        <v>28</v>
      </c>
      <c r="E28" s="27"/>
      <c r="F28" s="28" t="s">
        <v>55</v>
      </c>
      <c r="G28" s="18" t="s">
        <v>54</v>
      </c>
      <c r="H28" s="19" t="str">
        <f>IFERROR(ROUNDDOWN(H27/B27,1),"")</f>
        <v/>
      </c>
      <c r="I28" s="29" t="s">
        <v>31</v>
      </c>
      <c r="L28" s="37"/>
      <c r="M28" s="37"/>
      <c r="N28" s="30"/>
      <c r="O28" s="37"/>
      <c r="P28" s="30"/>
      <c r="Q28" s="30"/>
      <c r="T28" s="30"/>
    </row>
    <row r="29" spans="1:20" ht="16.899999999999999" customHeight="1" thickBot="1" x14ac:dyDescent="0.45">
      <c r="A29" s="963" t="s">
        <v>84</v>
      </c>
      <c r="B29" s="936" t="s">
        <v>22</v>
      </c>
      <c r="C29" s="937"/>
      <c r="D29" s="70" t="s">
        <v>99</v>
      </c>
      <c r="E29" s="13" t="s">
        <v>24</v>
      </c>
      <c r="F29" s="14" t="s">
        <v>44</v>
      </c>
      <c r="G29" s="14"/>
      <c r="H29" s="15"/>
      <c r="I29" s="16" t="s">
        <v>26</v>
      </c>
      <c r="K29" s="43"/>
      <c r="L29"/>
      <c r="M29" s="11"/>
      <c r="O29" s="11"/>
      <c r="Q29" s="44"/>
      <c r="T29" s="30"/>
    </row>
    <row r="30" spans="1:20" ht="16.899999999999999" customHeight="1" thickTop="1" thickBot="1" x14ac:dyDescent="0.45">
      <c r="A30" s="964"/>
      <c r="B30" s="938"/>
      <c r="C30" s="939"/>
      <c r="D30" s="72" t="s">
        <v>28</v>
      </c>
      <c r="F30" s="18" t="s">
        <v>48</v>
      </c>
      <c r="G30" s="18" t="s">
        <v>57</v>
      </c>
      <c r="H30" s="19" t="str">
        <f>IFERROR(ROUNDDOWN(H29/B31,1),"")</f>
        <v/>
      </c>
      <c r="I30" s="20" t="s">
        <v>31</v>
      </c>
      <c r="K30" s="43"/>
      <c r="L30" s="45"/>
      <c r="M30" s="45"/>
      <c r="N30" s="10"/>
      <c r="O30" s="45"/>
      <c r="P30" s="75"/>
      <c r="Q30" s="44"/>
      <c r="S30" s="30"/>
      <c r="T30" s="30"/>
    </row>
    <row r="31" spans="1:20" ht="16.899999999999999" customHeight="1" thickTop="1" thickBot="1" x14ac:dyDescent="0.45">
      <c r="A31" s="964"/>
      <c r="B31" s="970"/>
      <c r="C31" s="951" t="s">
        <v>34</v>
      </c>
      <c r="D31" s="73" t="s">
        <v>103</v>
      </c>
      <c r="E31" s="17" t="s">
        <v>24</v>
      </c>
      <c r="F31" s="18" t="s">
        <v>36</v>
      </c>
      <c r="G31" s="18"/>
      <c r="H31" s="15"/>
      <c r="I31" s="23" t="s">
        <v>26</v>
      </c>
      <c r="L31" s="955" t="s">
        <v>85</v>
      </c>
      <c r="M31" s="955"/>
      <c r="N31" s="955"/>
      <c r="O31" s="37"/>
      <c r="P31" s="30"/>
      <c r="Q31" s="30"/>
      <c r="R31" s="30"/>
      <c r="S31" s="30"/>
      <c r="T31" s="30"/>
    </row>
    <row r="32" spans="1:20" ht="16.899999999999999" customHeight="1" thickTop="1" thickBot="1" x14ac:dyDescent="0.45">
      <c r="A32" s="965"/>
      <c r="B32" s="971"/>
      <c r="C32" s="952"/>
      <c r="D32" s="74" t="s">
        <v>28</v>
      </c>
      <c r="E32" s="27"/>
      <c r="F32" s="28" t="s">
        <v>55</v>
      </c>
      <c r="G32" s="18" t="s">
        <v>58</v>
      </c>
      <c r="H32" s="19" t="str">
        <f>IFERROR(ROUNDDOWN(H31/B31,1),"")</f>
        <v/>
      </c>
      <c r="I32" s="29" t="s">
        <v>31</v>
      </c>
      <c r="K32" s="43" t="s">
        <v>86</v>
      </c>
      <c r="L32" s="19" t="str">
        <f>IF(P26=0,"",ROUNDDOWN(P26,1))</f>
        <v/>
      </c>
      <c r="M32" s="11"/>
      <c r="N32" s="11" t="s">
        <v>31</v>
      </c>
      <c r="O32" s="11"/>
      <c r="Q32" s="44"/>
      <c r="R32" s="30"/>
      <c r="S32" s="30"/>
      <c r="T32" s="30"/>
    </row>
    <row r="33" spans="1:20" ht="16.899999999999999" customHeight="1" thickTop="1" thickBot="1" x14ac:dyDescent="0.45">
      <c r="A33" s="963" t="s">
        <v>87</v>
      </c>
      <c r="B33" s="936" t="s">
        <v>22</v>
      </c>
      <c r="C33" s="937"/>
      <c r="D33" s="70" t="s">
        <v>99</v>
      </c>
      <c r="E33" s="13" t="s">
        <v>24</v>
      </c>
      <c r="F33" s="14" t="s">
        <v>44</v>
      </c>
      <c r="G33" s="14"/>
      <c r="H33" s="15"/>
      <c r="I33" s="16" t="s">
        <v>26</v>
      </c>
      <c r="K33" s="43"/>
      <c r="L33" s="45"/>
      <c r="M33" s="45"/>
      <c r="N33" s="956" t="s">
        <v>88</v>
      </c>
      <c r="O33" s="957"/>
      <c r="P33" s="46" t="str">
        <f>IF(L32="","",IFERROR(ROUNDDOWN(L32/L34*100,1),0))</f>
        <v/>
      </c>
      <c r="Q33" s="47" t="s">
        <v>89</v>
      </c>
      <c r="R33" s="30"/>
      <c r="S33" s="30"/>
      <c r="T33" s="30"/>
    </row>
    <row r="34" spans="1:20" ht="16.899999999999999" customHeight="1" thickTop="1" thickBot="1" x14ac:dyDescent="0.45">
      <c r="A34" s="964"/>
      <c r="B34" s="938"/>
      <c r="C34" s="939"/>
      <c r="D34" s="72" t="s">
        <v>28</v>
      </c>
      <c r="F34" s="18" t="s">
        <v>48</v>
      </c>
      <c r="G34" s="18" t="s">
        <v>60</v>
      </c>
      <c r="H34" s="19" t="str">
        <f>IFERROR(ROUNDDOWN(H33/B35,1),"")</f>
        <v/>
      </c>
      <c r="I34" s="20" t="s">
        <v>31</v>
      </c>
      <c r="K34" s="48" t="s">
        <v>90</v>
      </c>
      <c r="L34" s="49" t="str">
        <f>IF(N26=0,"",ROUNDDOWN(N26,1))</f>
        <v/>
      </c>
      <c r="M34" s="50"/>
      <c r="N34" s="51" t="s">
        <v>31</v>
      </c>
      <c r="O34" s="50"/>
      <c r="P34" s="51"/>
      <c r="Q34" s="51"/>
      <c r="R34" s="30"/>
      <c r="S34" s="30"/>
      <c r="T34" s="30"/>
    </row>
    <row r="35" spans="1:20" ht="16.899999999999999" customHeight="1" thickTop="1" thickBot="1" x14ac:dyDescent="0.45">
      <c r="A35" s="964"/>
      <c r="B35" s="970"/>
      <c r="C35" s="951" t="s">
        <v>34</v>
      </c>
      <c r="D35" s="73" t="s">
        <v>103</v>
      </c>
      <c r="E35" s="17" t="s">
        <v>24</v>
      </c>
      <c r="F35" s="18" t="s">
        <v>36</v>
      </c>
      <c r="G35" s="18"/>
      <c r="H35" s="15"/>
      <c r="I35" s="23" t="s">
        <v>26</v>
      </c>
      <c r="K35" s="30"/>
      <c r="L35" s="30"/>
      <c r="M35" s="30"/>
      <c r="N35" s="30"/>
      <c r="O35" s="30"/>
      <c r="Q35" s="30"/>
      <c r="R35" s="30"/>
      <c r="S35" s="30"/>
      <c r="T35" s="30"/>
    </row>
    <row r="36" spans="1:20" ht="16.899999999999999" customHeight="1" thickTop="1" thickBot="1" x14ac:dyDescent="0.45">
      <c r="A36" s="965"/>
      <c r="B36" s="971"/>
      <c r="C36" s="952"/>
      <c r="D36" s="74" t="s">
        <v>28</v>
      </c>
      <c r="E36" s="27"/>
      <c r="F36" s="28" t="s">
        <v>55</v>
      </c>
      <c r="G36" s="18" t="s">
        <v>61</v>
      </c>
      <c r="H36" s="19" t="str">
        <f>IFERROR(ROUNDDOWN(H35/B35,1),"")</f>
        <v/>
      </c>
      <c r="I36" s="29" t="s">
        <v>31</v>
      </c>
      <c r="L36" s="958" t="s">
        <v>91</v>
      </c>
      <c r="M36" s="958"/>
      <c r="N36" s="958"/>
      <c r="O36" s="958"/>
      <c r="P36" s="958"/>
      <c r="Q36" s="958"/>
      <c r="R36" s="30"/>
      <c r="S36" s="30"/>
      <c r="T36" s="30"/>
    </row>
    <row r="37" spans="1:20" ht="16.899999999999999" customHeight="1" thickBot="1" x14ac:dyDescent="0.45">
      <c r="A37" s="963" t="s">
        <v>92</v>
      </c>
      <c r="B37" s="936" t="s">
        <v>22</v>
      </c>
      <c r="C37" s="937"/>
      <c r="D37" s="70" t="s">
        <v>99</v>
      </c>
      <c r="E37" s="13" t="s">
        <v>24</v>
      </c>
      <c r="F37" s="14" t="s">
        <v>44</v>
      </c>
      <c r="G37" s="14"/>
      <c r="H37" s="15"/>
      <c r="I37" s="16" t="s">
        <v>26</v>
      </c>
      <c r="L37" s="958"/>
      <c r="M37" s="958"/>
      <c r="N37" s="958"/>
      <c r="O37" s="958"/>
      <c r="P37" s="958"/>
      <c r="Q37" s="958"/>
      <c r="R37" s="30"/>
      <c r="S37" s="30"/>
      <c r="T37" s="30"/>
    </row>
    <row r="38" spans="1:20" ht="16.899999999999999" customHeight="1" thickTop="1" thickBot="1" x14ac:dyDescent="0.45">
      <c r="A38" s="964"/>
      <c r="B38" s="938"/>
      <c r="C38" s="939"/>
      <c r="D38" s="72" t="s">
        <v>28</v>
      </c>
      <c r="F38" s="18" t="s">
        <v>48</v>
      </c>
      <c r="G38" s="18" t="s">
        <v>63</v>
      </c>
      <c r="H38" s="19" t="str">
        <f>IFERROR(ROUNDDOWN(H37/B39,1),"")</f>
        <v/>
      </c>
      <c r="I38" s="20" t="s">
        <v>31</v>
      </c>
      <c r="K38" s="30"/>
      <c r="L38" s="76"/>
      <c r="M38" s="76"/>
      <c r="N38" s="76"/>
      <c r="O38" s="76"/>
      <c r="P38" s="77"/>
      <c r="Q38" s="52"/>
      <c r="R38" s="30"/>
      <c r="S38" s="30"/>
      <c r="T38" s="30"/>
    </row>
    <row r="39" spans="1:20" ht="16.899999999999999" customHeight="1" thickTop="1" thickBot="1" x14ac:dyDescent="0.45">
      <c r="A39" s="964"/>
      <c r="B39" s="970"/>
      <c r="C39" s="951" t="s">
        <v>34</v>
      </c>
      <c r="D39" s="73" t="s">
        <v>103</v>
      </c>
      <c r="E39" s="17" t="s">
        <v>24</v>
      </c>
      <c r="F39" s="18" t="s">
        <v>36</v>
      </c>
      <c r="G39" s="18"/>
      <c r="H39" s="15"/>
      <c r="I39" s="23" t="s">
        <v>26</v>
      </c>
      <c r="K39" s="30"/>
      <c r="L39" s="52"/>
      <c r="M39" s="52"/>
      <c r="N39" s="52"/>
      <c r="O39" s="52"/>
      <c r="P39" s="78"/>
      <c r="Q39" s="78"/>
      <c r="R39" s="30"/>
      <c r="S39" s="30"/>
      <c r="T39" s="30"/>
    </row>
    <row r="40" spans="1:20" ht="16.899999999999999" customHeight="1" thickTop="1" thickBot="1" x14ac:dyDescent="0.45">
      <c r="A40" s="965"/>
      <c r="B40" s="971"/>
      <c r="C40" s="952"/>
      <c r="D40" s="74" t="s">
        <v>28</v>
      </c>
      <c r="E40" s="27"/>
      <c r="F40" s="28" t="s">
        <v>55</v>
      </c>
      <c r="G40" s="18" t="s">
        <v>64</v>
      </c>
      <c r="H40" s="19" t="str">
        <f>IFERROR(ROUNDDOWN(H39/B39,1),"")</f>
        <v/>
      </c>
      <c r="I40" s="29" t="s">
        <v>31</v>
      </c>
      <c r="K40" s="30"/>
      <c r="L40"/>
      <c r="M40"/>
      <c r="N40"/>
      <c r="O40"/>
      <c r="P40"/>
      <c r="Q40" s="78"/>
      <c r="R40" s="30"/>
      <c r="S40" s="30"/>
      <c r="T40" s="30"/>
    </row>
    <row r="41" spans="1:20" ht="16.899999999999999" customHeight="1" thickBot="1" x14ac:dyDescent="0.45">
      <c r="A41" s="963" t="s">
        <v>93</v>
      </c>
      <c r="B41" s="936" t="s">
        <v>22</v>
      </c>
      <c r="C41" s="937"/>
      <c r="D41" s="70" t="s">
        <v>99</v>
      </c>
      <c r="E41" s="13" t="s">
        <v>24</v>
      </c>
      <c r="F41" s="14" t="s">
        <v>44</v>
      </c>
      <c r="G41" s="14"/>
      <c r="H41" s="15"/>
      <c r="I41" s="16" t="s">
        <v>26</v>
      </c>
      <c r="K41" s="30"/>
      <c r="L41" s="58"/>
      <c r="M41" s="58"/>
      <c r="N41" s="58"/>
      <c r="O41" s="58"/>
      <c r="P41" s="58"/>
      <c r="Q41" s="59"/>
      <c r="R41" s="30"/>
      <c r="S41" s="30"/>
      <c r="T41" s="30"/>
    </row>
    <row r="42" spans="1:20" ht="16.899999999999999" customHeight="1" thickTop="1" thickBot="1" x14ac:dyDescent="0.45">
      <c r="A42" s="964"/>
      <c r="B42" s="938"/>
      <c r="C42" s="939"/>
      <c r="D42" s="72" t="s">
        <v>28</v>
      </c>
      <c r="F42" s="18" t="s">
        <v>48</v>
      </c>
      <c r="G42" s="18" t="s">
        <v>66</v>
      </c>
      <c r="H42" s="19" t="str">
        <f>IFERROR(ROUNDDOWN(H41/B43,1),"")</f>
        <v/>
      </c>
      <c r="I42" s="20" t="s">
        <v>31</v>
      </c>
      <c r="K42" s="30"/>
      <c r="L42" s="37"/>
      <c r="M42" s="37"/>
      <c r="N42" s="30"/>
      <c r="O42" s="37"/>
      <c r="P42" s="30"/>
      <c r="Q42" s="30"/>
      <c r="R42" s="30"/>
      <c r="S42" s="30"/>
      <c r="T42" s="30"/>
    </row>
    <row r="43" spans="1:20" ht="16.899999999999999" customHeight="1" thickTop="1" thickBot="1" x14ac:dyDescent="0.45">
      <c r="A43" s="964"/>
      <c r="B43" s="970"/>
      <c r="C43" s="951" t="s">
        <v>34</v>
      </c>
      <c r="D43" s="73" t="s">
        <v>103</v>
      </c>
      <c r="E43" s="17" t="s">
        <v>24</v>
      </c>
      <c r="F43" s="18" t="s">
        <v>36</v>
      </c>
      <c r="G43" s="18"/>
      <c r="H43" s="15"/>
      <c r="I43" s="23" t="s">
        <v>26</v>
      </c>
      <c r="K43" s="30"/>
      <c r="L43" s="2"/>
      <c r="M43" s="2"/>
      <c r="N43" s="2"/>
      <c r="O43" s="2"/>
      <c r="P43" s="2"/>
      <c r="Q43" s="30"/>
      <c r="R43" s="30"/>
      <c r="S43" s="30"/>
      <c r="T43" s="30"/>
    </row>
    <row r="44" spans="1:20" ht="16.899999999999999" customHeight="1" thickTop="1" thickBot="1" x14ac:dyDescent="0.45">
      <c r="A44" s="965"/>
      <c r="B44" s="971"/>
      <c r="C44" s="952"/>
      <c r="D44" s="74" t="s">
        <v>28</v>
      </c>
      <c r="E44" s="27"/>
      <c r="F44" s="28" t="s">
        <v>55</v>
      </c>
      <c r="G44" s="18" t="s">
        <v>67</v>
      </c>
      <c r="H44" s="19" t="str">
        <f>IFERROR(ROUNDDOWN(H43/B43,1),"")</f>
        <v/>
      </c>
      <c r="I44" s="29" t="s">
        <v>31</v>
      </c>
      <c r="K44" s="30"/>
      <c r="L44" s="37"/>
      <c r="M44" s="37"/>
      <c r="N44" s="30"/>
      <c r="O44" s="37"/>
      <c r="P44" s="30"/>
      <c r="Q44" s="30"/>
      <c r="R44" s="30"/>
      <c r="S44" s="30"/>
      <c r="T44" s="30"/>
    </row>
    <row r="45" spans="1:20" ht="16.899999999999999" customHeight="1" thickBot="1" x14ac:dyDescent="0.45">
      <c r="A45" s="963" t="s">
        <v>94</v>
      </c>
      <c r="B45" s="936" t="s">
        <v>22</v>
      </c>
      <c r="C45" s="937"/>
      <c r="D45" s="70" t="s">
        <v>99</v>
      </c>
      <c r="E45" s="13" t="s">
        <v>24</v>
      </c>
      <c r="F45" s="14" t="s">
        <v>44</v>
      </c>
      <c r="G45" s="14"/>
      <c r="H45" s="60"/>
      <c r="I45" s="16" t="s">
        <v>26</v>
      </c>
      <c r="K45" s="30"/>
      <c r="L45" s="37"/>
      <c r="M45" s="37"/>
      <c r="N45" s="30"/>
      <c r="O45" s="37"/>
      <c r="P45" s="30"/>
      <c r="Q45" s="30"/>
      <c r="R45" s="30"/>
      <c r="S45" s="30"/>
      <c r="T45" s="30"/>
    </row>
    <row r="46" spans="1:20" ht="16.899999999999999" customHeight="1" thickTop="1" thickBot="1" x14ac:dyDescent="0.45">
      <c r="A46" s="964"/>
      <c r="B46" s="938"/>
      <c r="C46" s="939"/>
      <c r="D46" s="72" t="s">
        <v>28</v>
      </c>
      <c r="F46" s="18" t="s">
        <v>48</v>
      </c>
      <c r="G46" s="18" t="s">
        <v>69</v>
      </c>
      <c r="H46" s="19" t="str">
        <f>IFERROR(ROUNDDOWN(H45/B47,1),"")</f>
        <v/>
      </c>
      <c r="I46" s="20" t="s">
        <v>31</v>
      </c>
      <c r="K46" s="30"/>
      <c r="L46" s="37"/>
      <c r="M46" s="37"/>
      <c r="N46" s="30"/>
      <c r="O46" s="37"/>
      <c r="P46" s="30"/>
      <c r="Q46" s="30"/>
      <c r="R46" s="30"/>
      <c r="S46" s="30"/>
      <c r="T46" s="30"/>
    </row>
    <row r="47" spans="1:20" ht="16.899999999999999" customHeight="1" thickTop="1" thickBot="1" x14ac:dyDescent="0.45">
      <c r="A47" s="964"/>
      <c r="B47" s="970"/>
      <c r="C47" s="951" t="s">
        <v>34</v>
      </c>
      <c r="D47" s="73" t="s">
        <v>103</v>
      </c>
      <c r="E47" s="17" t="s">
        <v>24</v>
      </c>
      <c r="F47" s="18" t="s">
        <v>36</v>
      </c>
      <c r="G47" s="18"/>
      <c r="H47" s="15"/>
      <c r="I47" s="23" t="s">
        <v>26</v>
      </c>
      <c r="K47" s="30"/>
      <c r="L47" s="37"/>
      <c r="M47" s="37"/>
      <c r="N47" s="30"/>
      <c r="O47" s="37"/>
      <c r="P47" s="30"/>
      <c r="Q47" s="30"/>
      <c r="R47" s="30"/>
      <c r="S47" s="30"/>
      <c r="T47" s="30"/>
    </row>
    <row r="48" spans="1:20" ht="16.899999999999999" customHeight="1" thickTop="1" thickBot="1" x14ac:dyDescent="0.45">
      <c r="A48" s="965"/>
      <c r="B48" s="971"/>
      <c r="C48" s="952"/>
      <c r="D48" s="74" t="s">
        <v>28</v>
      </c>
      <c r="E48" s="27"/>
      <c r="F48" s="28" t="s">
        <v>55</v>
      </c>
      <c r="G48" s="18" t="s">
        <v>70</v>
      </c>
      <c r="H48" s="19" t="str">
        <f>IFERROR(ROUNDDOWN(H47/B47,1),"")</f>
        <v/>
      </c>
      <c r="I48" s="29" t="s">
        <v>31</v>
      </c>
      <c r="K48" s="30"/>
      <c r="L48" s="37"/>
      <c r="M48" s="37"/>
      <c r="N48" s="30"/>
      <c r="O48" s="37"/>
      <c r="P48" s="30"/>
      <c r="Q48" s="30"/>
      <c r="R48" s="30"/>
      <c r="S48" s="30"/>
      <c r="T48" s="30"/>
    </row>
    <row r="49" spans="1:20" ht="16.899999999999999" customHeight="1" thickBot="1" x14ac:dyDescent="0.45">
      <c r="A49" s="963" t="s">
        <v>95</v>
      </c>
      <c r="B49" s="936" t="s">
        <v>22</v>
      </c>
      <c r="C49" s="937"/>
      <c r="D49" s="70" t="s">
        <v>99</v>
      </c>
      <c r="E49" s="13" t="s">
        <v>24</v>
      </c>
      <c r="F49" s="14" t="s">
        <v>44</v>
      </c>
      <c r="G49" s="14"/>
      <c r="H49" s="15"/>
      <c r="I49" s="16" t="s">
        <v>26</v>
      </c>
      <c r="K49" s="30"/>
      <c r="L49" s="37"/>
      <c r="M49" s="37"/>
      <c r="N49" s="30"/>
      <c r="O49" s="37"/>
      <c r="P49" s="30"/>
      <c r="Q49" s="30"/>
      <c r="R49" s="30"/>
      <c r="S49" s="30"/>
      <c r="T49" s="30"/>
    </row>
    <row r="50" spans="1:20" ht="16.899999999999999" customHeight="1" thickTop="1" thickBot="1" x14ac:dyDescent="0.45">
      <c r="A50" s="964"/>
      <c r="B50" s="938"/>
      <c r="C50" s="939"/>
      <c r="D50" s="72" t="s">
        <v>28</v>
      </c>
      <c r="F50" s="18" t="s">
        <v>48</v>
      </c>
      <c r="G50" s="18" t="s">
        <v>73</v>
      </c>
      <c r="H50" s="19" t="str">
        <f>IFERROR(ROUNDDOWN(H49/B51,1),"")</f>
        <v/>
      </c>
      <c r="I50" s="20" t="s">
        <v>31</v>
      </c>
      <c r="K50" s="30"/>
      <c r="L50" s="37"/>
      <c r="M50" s="37"/>
      <c r="N50" s="30"/>
      <c r="O50" s="37"/>
      <c r="P50" s="30"/>
      <c r="Q50" s="30"/>
      <c r="R50" s="30"/>
      <c r="S50" s="30"/>
      <c r="T50" s="30"/>
    </row>
    <row r="51" spans="1:20" ht="16.899999999999999" customHeight="1" thickTop="1" thickBot="1" x14ac:dyDescent="0.45">
      <c r="A51" s="964"/>
      <c r="B51" s="970"/>
      <c r="C51" s="951" t="s">
        <v>34</v>
      </c>
      <c r="D51" s="73" t="s">
        <v>103</v>
      </c>
      <c r="E51" s="17" t="s">
        <v>24</v>
      </c>
      <c r="F51" s="18" t="s">
        <v>36</v>
      </c>
      <c r="G51" s="18"/>
      <c r="H51" s="15"/>
      <c r="I51" s="23" t="s">
        <v>26</v>
      </c>
      <c r="K51" s="30"/>
      <c r="L51" s="37"/>
      <c r="M51" s="37"/>
      <c r="N51" s="30"/>
      <c r="O51" s="37"/>
      <c r="P51" s="30"/>
      <c r="Q51" s="30"/>
      <c r="R51" s="30"/>
      <c r="S51" s="30"/>
      <c r="T51" s="30"/>
    </row>
    <row r="52" spans="1:20" ht="16.899999999999999" customHeight="1" thickTop="1" thickBot="1" x14ac:dyDescent="0.45">
      <c r="A52" s="965"/>
      <c r="B52" s="971"/>
      <c r="C52" s="952"/>
      <c r="D52" s="74" t="s">
        <v>28</v>
      </c>
      <c r="E52" s="27"/>
      <c r="F52" s="28" t="s">
        <v>55</v>
      </c>
      <c r="G52" s="61" t="s">
        <v>74</v>
      </c>
      <c r="H52" s="19" t="str">
        <f>IFERROR(ROUNDDOWN(H51/B51,1),"")</f>
        <v/>
      </c>
      <c r="I52" s="29" t="s">
        <v>31</v>
      </c>
      <c r="K52" s="30"/>
      <c r="L52" s="37"/>
      <c r="M52" s="37"/>
      <c r="N52" s="30"/>
      <c r="O52" s="37"/>
      <c r="P52" s="30"/>
      <c r="Q52" s="30"/>
      <c r="R52" s="30"/>
      <c r="S52" s="30"/>
      <c r="T52" s="30"/>
    </row>
    <row r="53" spans="1:20" ht="6.75" customHeight="1" x14ac:dyDescent="0.4">
      <c r="K53" s="30"/>
      <c r="L53" s="37"/>
      <c r="M53" s="37"/>
      <c r="N53" s="30"/>
      <c r="O53" s="37"/>
      <c r="P53" s="30"/>
      <c r="Q53" s="30"/>
      <c r="R53" s="30"/>
      <c r="S53" s="30"/>
      <c r="T53" s="30"/>
    </row>
  </sheetData>
  <mergeCells count="63">
    <mergeCell ref="A45:A48"/>
    <mergeCell ref="B45:C46"/>
    <mergeCell ref="B47:B48"/>
    <mergeCell ref="C47:C48"/>
    <mergeCell ref="A49:A52"/>
    <mergeCell ref="B49:C50"/>
    <mergeCell ref="B51:B52"/>
    <mergeCell ref="C51:C52"/>
    <mergeCell ref="A41:A44"/>
    <mergeCell ref="B41:C42"/>
    <mergeCell ref="B43:B44"/>
    <mergeCell ref="C43:C44"/>
    <mergeCell ref="A29:A32"/>
    <mergeCell ref="B29:C30"/>
    <mergeCell ref="B31:B32"/>
    <mergeCell ref="C31:C32"/>
    <mergeCell ref="A37:A40"/>
    <mergeCell ref="B37:C38"/>
    <mergeCell ref="B39:B40"/>
    <mergeCell ref="C39:C40"/>
    <mergeCell ref="L31:N31"/>
    <mergeCell ref="A33:A36"/>
    <mergeCell ref="B33:C34"/>
    <mergeCell ref="N33:O33"/>
    <mergeCell ref="B35:B36"/>
    <mergeCell ref="C35:C36"/>
    <mergeCell ref="L36:Q37"/>
    <mergeCell ref="O24:P24"/>
    <mergeCell ref="A25:A28"/>
    <mergeCell ref="B25:C26"/>
    <mergeCell ref="B27:B28"/>
    <mergeCell ref="C27:C28"/>
    <mergeCell ref="A21:A24"/>
    <mergeCell ref="B21:C22"/>
    <mergeCell ref="B23:B24"/>
    <mergeCell ref="C23:C24"/>
    <mergeCell ref="M24:N24"/>
    <mergeCell ref="A13:A16"/>
    <mergeCell ref="B13:C14"/>
    <mergeCell ref="B15:B16"/>
    <mergeCell ref="C15:C16"/>
    <mergeCell ref="A17:A20"/>
    <mergeCell ref="B17:C18"/>
    <mergeCell ref="B19:B20"/>
    <mergeCell ref="C19:C20"/>
    <mergeCell ref="A6:I6"/>
    <mergeCell ref="F7:I7"/>
    <mergeCell ref="A8:I8"/>
    <mergeCell ref="K8:P8"/>
    <mergeCell ref="A9:A12"/>
    <mergeCell ref="B9:C10"/>
    <mergeCell ref="L9:L10"/>
    <mergeCell ref="M9:P9"/>
    <mergeCell ref="M10:N10"/>
    <mergeCell ref="O10:P10"/>
    <mergeCell ref="B11:B12"/>
    <mergeCell ref="C11:C12"/>
    <mergeCell ref="A3:Q3"/>
    <mergeCell ref="A1:F2"/>
    <mergeCell ref="H1:I1"/>
    <mergeCell ref="J1:Q1"/>
    <mergeCell ref="H2:I2"/>
    <mergeCell ref="J2:Q2"/>
  </mergeCells>
  <phoneticPr fontId="2"/>
  <pageMargins left="0.41" right="0.25" top="0.45" bottom="0.39" header="0.24" footer="0.3"/>
  <pageSetup paperSize="9" scale="71" orientation="portrait" r:id="rId1"/>
  <headerFooter alignWithMargins="0">
    <oddHeader>&amp;R&amp;A</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59999389629810485"/>
    <pageSetUpPr fitToPage="1"/>
  </sheetPr>
  <dimension ref="A1:T53"/>
  <sheetViews>
    <sheetView view="pageBreakPreview" topLeftCell="A40" zoomScaleNormal="100" zoomScaleSheetLayoutView="100" workbookViewId="0">
      <selection activeCell="T17" sqref="T17"/>
    </sheetView>
  </sheetViews>
  <sheetFormatPr defaultColWidth="8.125" defaultRowHeight="11.25" x14ac:dyDescent="0.4"/>
  <cols>
    <col min="1" max="3" width="5.5" style="62" customWidth="1"/>
    <col min="4" max="4" width="25" style="2" customWidth="1"/>
    <col min="5" max="5" width="3" style="17" customWidth="1"/>
    <col min="6" max="6" width="8.5" style="63" customWidth="1"/>
    <col min="7" max="7" width="3" style="63" customWidth="1"/>
    <col min="8" max="8" width="8.5" style="64" customWidth="1"/>
    <col min="9" max="9" width="4" style="65" customWidth="1"/>
    <col min="10" max="11" width="3" style="2" customWidth="1"/>
    <col min="12" max="12" width="8.5" style="10" customWidth="1"/>
    <col min="13" max="13" width="3.5" style="10" customWidth="1"/>
    <col min="14" max="14" width="8.5" style="11" customWidth="1"/>
    <col min="15" max="15" width="3.5" style="10" customWidth="1"/>
    <col min="16" max="16" width="8.5" style="11" customWidth="1"/>
    <col min="17" max="17" width="5" style="11" customWidth="1"/>
    <col min="18" max="19" width="8.375" style="44" customWidth="1"/>
    <col min="20" max="23" width="8.375" style="2" customWidth="1"/>
    <col min="24" max="258" width="8.125" style="2"/>
    <col min="259" max="259" width="5.25" style="2" customWidth="1"/>
    <col min="260" max="260" width="22.875" style="2" bestFit="1" customWidth="1"/>
    <col min="261" max="261" width="2.5" style="2" customWidth="1"/>
    <col min="262" max="262" width="8.25" style="2" customWidth="1"/>
    <col min="263" max="263" width="2.125" style="2" customWidth="1"/>
    <col min="264" max="264" width="7.25" style="2" customWidth="1"/>
    <col min="265" max="265" width="3.75" style="2" customWidth="1"/>
    <col min="266" max="266" width="1.75" style="2" customWidth="1"/>
    <col min="267" max="267" width="4.5" style="2" customWidth="1"/>
    <col min="268" max="268" width="10.625" style="2" customWidth="1"/>
    <col min="269" max="269" width="2.25" style="2" customWidth="1"/>
    <col min="270" max="270" width="8" style="2" customWidth="1"/>
    <col min="271" max="271" width="2.25" style="2" customWidth="1"/>
    <col min="272" max="272" width="8" style="2" customWidth="1"/>
    <col min="273" max="273" width="5.375" style="2" customWidth="1"/>
    <col min="274" max="279" width="8.375" style="2" customWidth="1"/>
    <col min="280" max="514" width="8.125" style="2"/>
    <col min="515" max="515" width="5.25" style="2" customWidth="1"/>
    <col min="516" max="516" width="22.875" style="2" bestFit="1" customWidth="1"/>
    <col min="517" max="517" width="2.5" style="2" customWidth="1"/>
    <col min="518" max="518" width="8.25" style="2" customWidth="1"/>
    <col min="519" max="519" width="2.125" style="2" customWidth="1"/>
    <col min="520" max="520" width="7.25" style="2" customWidth="1"/>
    <col min="521" max="521" width="3.75" style="2" customWidth="1"/>
    <col min="522" max="522" width="1.75" style="2" customWidth="1"/>
    <col min="523" max="523" width="4.5" style="2" customWidth="1"/>
    <col min="524" max="524" width="10.625" style="2" customWidth="1"/>
    <col min="525" max="525" width="2.25" style="2" customWidth="1"/>
    <col min="526" max="526" width="8" style="2" customWidth="1"/>
    <col min="527" max="527" width="2.25" style="2" customWidth="1"/>
    <col min="528" max="528" width="8" style="2" customWidth="1"/>
    <col min="529" max="529" width="5.375" style="2" customWidth="1"/>
    <col min="530" max="535" width="8.375" style="2" customWidth="1"/>
    <col min="536" max="770" width="8.125" style="2"/>
    <col min="771" max="771" width="5.25" style="2" customWidth="1"/>
    <col min="772" max="772" width="22.875" style="2" bestFit="1" customWidth="1"/>
    <col min="773" max="773" width="2.5" style="2" customWidth="1"/>
    <col min="774" max="774" width="8.25" style="2" customWidth="1"/>
    <col min="775" max="775" width="2.125" style="2" customWidth="1"/>
    <col min="776" max="776" width="7.25" style="2" customWidth="1"/>
    <col min="777" max="777" width="3.75" style="2" customWidth="1"/>
    <col min="778" max="778" width="1.75" style="2" customWidth="1"/>
    <col min="779" max="779" width="4.5" style="2" customWidth="1"/>
    <col min="780" max="780" width="10.625" style="2" customWidth="1"/>
    <col min="781" max="781" width="2.25" style="2" customWidth="1"/>
    <col min="782" max="782" width="8" style="2" customWidth="1"/>
    <col min="783" max="783" width="2.25" style="2" customWidth="1"/>
    <col min="784" max="784" width="8" style="2" customWidth="1"/>
    <col min="785" max="785" width="5.375" style="2" customWidth="1"/>
    <col min="786" max="791" width="8.375" style="2" customWidth="1"/>
    <col min="792" max="1026" width="8.125" style="2"/>
    <col min="1027" max="1027" width="5.25" style="2" customWidth="1"/>
    <col min="1028" max="1028" width="22.875" style="2" bestFit="1" customWidth="1"/>
    <col min="1029" max="1029" width="2.5" style="2" customWidth="1"/>
    <col min="1030" max="1030" width="8.25" style="2" customWidth="1"/>
    <col min="1031" max="1031" width="2.125" style="2" customWidth="1"/>
    <col min="1032" max="1032" width="7.25" style="2" customWidth="1"/>
    <col min="1033" max="1033" width="3.75" style="2" customWidth="1"/>
    <col min="1034" max="1034" width="1.75" style="2" customWidth="1"/>
    <col min="1035" max="1035" width="4.5" style="2" customWidth="1"/>
    <col min="1036" max="1036" width="10.625" style="2" customWidth="1"/>
    <col min="1037" max="1037" width="2.25" style="2" customWidth="1"/>
    <col min="1038" max="1038" width="8" style="2" customWidth="1"/>
    <col min="1039" max="1039" width="2.25" style="2" customWidth="1"/>
    <col min="1040" max="1040" width="8" style="2" customWidth="1"/>
    <col min="1041" max="1041" width="5.375" style="2" customWidth="1"/>
    <col min="1042" max="1047" width="8.375" style="2" customWidth="1"/>
    <col min="1048" max="1282" width="8.125" style="2"/>
    <col min="1283" max="1283" width="5.25" style="2" customWidth="1"/>
    <col min="1284" max="1284" width="22.875" style="2" bestFit="1" customWidth="1"/>
    <col min="1285" max="1285" width="2.5" style="2" customWidth="1"/>
    <col min="1286" max="1286" width="8.25" style="2" customWidth="1"/>
    <col min="1287" max="1287" width="2.125" style="2" customWidth="1"/>
    <col min="1288" max="1288" width="7.25" style="2" customWidth="1"/>
    <col min="1289" max="1289" width="3.75" style="2" customWidth="1"/>
    <col min="1290" max="1290" width="1.75" style="2" customWidth="1"/>
    <col min="1291" max="1291" width="4.5" style="2" customWidth="1"/>
    <col min="1292" max="1292" width="10.625" style="2" customWidth="1"/>
    <col min="1293" max="1293" width="2.25" style="2" customWidth="1"/>
    <col min="1294" max="1294" width="8" style="2" customWidth="1"/>
    <col min="1295" max="1295" width="2.25" style="2" customWidth="1"/>
    <col min="1296" max="1296" width="8" style="2" customWidth="1"/>
    <col min="1297" max="1297" width="5.375" style="2" customWidth="1"/>
    <col min="1298" max="1303" width="8.375" style="2" customWidth="1"/>
    <col min="1304" max="1538" width="8.125" style="2"/>
    <col min="1539" max="1539" width="5.25" style="2" customWidth="1"/>
    <col min="1540" max="1540" width="22.875" style="2" bestFit="1" customWidth="1"/>
    <col min="1541" max="1541" width="2.5" style="2" customWidth="1"/>
    <col min="1542" max="1542" width="8.25" style="2" customWidth="1"/>
    <col min="1543" max="1543" width="2.125" style="2" customWidth="1"/>
    <col min="1544" max="1544" width="7.25" style="2" customWidth="1"/>
    <col min="1545" max="1545" width="3.75" style="2" customWidth="1"/>
    <col min="1546" max="1546" width="1.75" style="2" customWidth="1"/>
    <col min="1547" max="1547" width="4.5" style="2" customWidth="1"/>
    <col min="1548" max="1548" width="10.625" style="2" customWidth="1"/>
    <col min="1549" max="1549" width="2.25" style="2" customWidth="1"/>
    <col min="1550" max="1550" width="8" style="2" customWidth="1"/>
    <col min="1551" max="1551" width="2.25" style="2" customWidth="1"/>
    <col min="1552" max="1552" width="8" style="2" customWidth="1"/>
    <col min="1553" max="1553" width="5.375" style="2" customWidth="1"/>
    <col min="1554" max="1559" width="8.375" style="2" customWidth="1"/>
    <col min="1560" max="1794" width="8.125" style="2"/>
    <col min="1795" max="1795" width="5.25" style="2" customWidth="1"/>
    <col min="1796" max="1796" width="22.875" style="2" bestFit="1" customWidth="1"/>
    <col min="1797" max="1797" width="2.5" style="2" customWidth="1"/>
    <col min="1798" max="1798" width="8.25" style="2" customWidth="1"/>
    <col min="1799" max="1799" width="2.125" style="2" customWidth="1"/>
    <col min="1800" max="1800" width="7.25" style="2" customWidth="1"/>
    <col min="1801" max="1801" width="3.75" style="2" customWidth="1"/>
    <col min="1802" max="1802" width="1.75" style="2" customWidth="1"/>
    <col min="1803" max="1803" width="4.5" style="2" customWidth="1"/>
    <col min="1804" max="1804" width="10.625" style="2" customWidth="1"/>
    <col min="1805" max="1805" width="2.25" style="2" customWidth="1"/>
    <col min="1806" max="1806" width="8" style="2" customWidth="1"/>
    <col min="1807" max="1807" width="2.25" style="2" customWidth="1"/>
    <col min="1808" max="1808" width="8" style="2" customWidth="1"/>
    <col min="1809" max="1809" width="5.375" style="2" customWidth="1"/>
    <col min="1810" max="1815" width="8.375" style="2" customWidth="1"/>
    <col min="1816" max="2050" width="8.125" style="2"/>
    <col min="2051" max="2051" width="5.25" style="2" customWidth="1"/>
    <col min="2052" max="2052" width="22.875" style="2" bestFit="1" customWidth="1"/>
    <col min="2053" max="2053" width="2.5" style="2" customWidth="1"/>
    <col min="2054" max="2054" width="8.25" style="2" customWidth="1"/>
    <col min="2055" max="2055" width="2.125" style="2" customWidth="1"/>
    <col min="2056" max="2056" width="7.25" style="2" customWidth="1"/>
    <col min="2057" max="2057" width="3.75" style="2" customWidth="1"/>
    <col min="2058" max="2058" width="1.75" style="2" customWidth="1"/>
    <col min="2059" max="2059" width="4.5" style="2" customWidth="1"/>
    <col min="2060" max="2060" width="10.625" style="2" customWidth="1"/>
    <col min="2061" max="2061" width="2.25" style="2" customWidth="1"/>
    <col min="2062" max="2062" width="8" style="2" customWidth="1"/>
    <col min="2063" max="2063" width="2.25" style="2" customWidth="1"/>
    <col min="2064" max="2064" width="8" style="2" customWidth="1"/>
    <col min="2065" max="2065" width="5.375" style="2" customWidth="1"/>
    <col min="2066" max="2071" width="8.375" style="2" customWidth="1"/>
    <col min="2072" max="2306" width="8.125" style="2"/>
    <col min="2307" max="2307" width="5.25" style="2" customWidth="1"/>
    <col min="2308" max="2308" width="22.875" style="2" bestFit="1" customWidth="1"/>
    <col min="2309" max="2309" width="2.5" style="2" customWidth="1"/>
    <col min="2310" max="2310" width="8.25" style="2" customWidth="1"/>
    <col min="2311" max="2311" width="2.125" style="2" customWidth="1"/>
    <col min="2312" max="2312" width="7.25" style="2" customWidth="1"/>
    <col min="2313" max="2313" width="3.75" style="2" customWidth="1"/>
    <col min="2314" max="2314" width="1.75" style="2" customWidth="1"/>
    <col min="2315" max="2315" width="4.5" style="2" customWidth="1"/>
    <col min="2316" max="2316" width="10.625" style="2" customWidth="1"/>
    <col min="2317" max="2317" width="2.25" style="2" customWidth="1"/>
    <col min="2318" max="2318" width="8" style="2" customWidth="1"/>
    <col min="2319" max="2319" width="2.25" style="2" customWidth="1"/>
    <col min="2320" max="2320" width="8" style="2" customWidth="1"/>
    <col min="2321" max="2321" width="5.375" style="2" customWidth="1"/>
    <col min="2322" max="2327" width="8.375" style="2" customWidth="1"/>
    <col min="2328" max="2562" width="8.125" style="2"/>
    <col min="2563" max="2563" width="5.25" style="2" customWidth="1"/>
    <col min="2564" max="2564" width="22.875" style="2" bestFit="1" customWidth="1"/>
    <col min="2565" max="2565" width="2.5" style="2" customWidth="1"/>
    <col min="2566" max="2566" width="8.25" style="2" customWidth="1"/>
    <col min="2567" max="2567" width="2.125" style="2" customWidth="1"/>
    <col min="2568" max="2568" width="7.25" style="2" customWidth="1"/>
    <col min="2569" max="2569" width="3.75" style="2" customWidth="1"/>
    <col min="2570" max="2570" width="1.75" style="2" customWidth="1"/>
    <col min="2571" max="2571" width="4.5" style="2" customWidth="1"/>
    <col min="2572" max="2572" width="10.625" style="2" customWidth="1"/>
    <col min="2573" max="2573" width="2.25" style="2" customWidth="1"/>
    <col min="2574" max="2574" width="8" style="2" customWidth="1"/>
    <col min="2575" max="2575" width="2.25" style="2" customWidth="1"/>
    <col min="2576" max="2576" width="8" style="2" customWidth="1"/>
    <col min="2577" max="2577" width="5.375" style="2" customWidth="1"/>
    <col min="2578" max="2583" width="8.375" style="2" customWidth="1"/>
    <col min="2584" max="2818" width="8.125" style="2"/>
    <col min="2819" max="2819" width="5.25" style="2" customWidth="1"/>
    <col min="2820" max="2820" width="22.875" style="2" bestFit="1" customWidth="1"/>
    <col min="2821" max="2821" width="2.5" style="2" customWidth="1"/>
    <col min="2822" max="2822" width="8.25" style="2" customWidth="1"/>
    <col min="2823" max="2823" width="2.125" style="2" customWidth="1"/>
    <col min="2824" max="2824" width="7.25" style="2" customWidth="1"/>
    <col min="2825" max="2825" width="3.75" style="2" customWidth="1"/>
    <col min="2826" max="2826" width="1.75" style="2" customWidth="1"/>
    <col min="2827" max="2827" width="4.5" style="2" customWidth="1"/>
    <col min="2828" max="2828" width="10.625" style="2" customWidth="1"/>
    <col min="2829" max="2829" width="2.25" style="2" customWidth="1"/>
    <col min="2830" max="2830" width="8" style="2" customWidth="1"/>
    <col min="2831" max="2831" width="2.25" style="2" customWidth="1"/>
    <col min="2832" max="2832" width="8" style="2" customWidth="1"/>
    <col min="2833" max="2833" width="5.375" style="2" customWidth="1"/>
    <col min="2834" max="2839" width="8.375" style="2" customWidth="1"/>
    <col min="2840" max="3074" width="8.125" style="2"/>
    <col min="3075" max="3075" width="5.25" style="2" customWidth="1"/>
    <col min="3076" max="3076" width="22.875" style="2" bestFit="1" customWidth="1"/>
    <col min="3077" max="3077" width="2.5" style="2" customWidth="1"/>
    <col min="3078" max="3078" width="8.25" style="2" customWidth="1"/>
    <col min="3079" max="3079" width="2.125" style="2" customWidth="1"/>
    <col min="3080" max="3080" width="7.25" style="2" customWidth="1"/>
    <col min="3081" max="3081" width="3.75" style="2" customWidth="1"/>
    <col min="3082" max="3082" width="1.75" style="2" customWidth="1"/>
    <col min="3083" max="3083" width="4.5" style="2" customWidth="1"/>
    <col min="3084" max="3084" width="10.625" style="2" customWidth="1"/>
    <col min="3085" max="3085" width="2.25" style="2" customWidth="1"/>
    <col min="3086" max="3086" width="8" style="2" customWidth="1"/>
    <col min="3087" max="3087" width="2.25" style="2" customWidth="1"/>
    <col min="3088" max="3088" width="8" style="2" customWidth="1"/>
    <col min="3089" max="3089" width="5.375" style="2" customWidth="1"/>
    <col min="3090" max="3095" width="8.375" style="2" customWidth="1"/>
    <col min="3096" max="3330" width="8.125" style="2"/>
    <col min="3331" max="3331" width="5.25" style="2" customWidth="1"/>
    <col min="3332" max="3332" width="22.875" style="2" bestFit="1" customWidth="1"/>
    <col min="3333" max="3333" width="2.5" style="2" customWidth="1"/>
    <col min="3334" max="3334" width="8.25" style="2" customWidth="1"/>
    <col min="3335" max="3335" width="2.125" style="2" customWidth="1"/>
    <col min="3336" max="3336" width="7.25" style="2" customWidth="1"/>
    <col min="3337" max="3337" width="3.75" style="2" customWidth="1"/>
    <col min="3338" max="3338" width="1.75" style="2" customWidth="1"/>
    <col min="3339" max="3339" width="4.5" style="2" customWidth="1"/>
    <col min="3340" max="3340" width="10.625" style="2" customWidth="1"/>
    <col min="3341" max="3341" width="2.25" style="2" customWidth="1"/>
    <col min="3342" max="3342" width="8" style="2" customWidth="1"/>
    <col min="3343" max="3343" width="2.25" style="2" customWidth="1"/>
    <col min="3344" max="3344" width="8" style="2" customWidth="1"/>
    <col min="3345" max="3345" width="5.375" style="2" customWidth="1"/>
    <col min="3346" max="3351" width="8.375" style="2" customWidth="1"/>
    <col min="3352" max="3586" width="8.125" style="2"/>
    <col min="3587" max="3587" width="5.25" style="2" customWidth="1"/>
    <col min="3588" max="3588" width="22.875" style="2" bestFit="1" customWidth="1"/>
    <col min="3589" max="3589" width="2.5" style="2" customWidth="1"/>
    <col min="3590" max="3590" width="8.25" style="2" customWidth="1"/>
    <col min="3591" max="3591" width="2.125" style="2" customWidth="1"/>
    <col min="3592" max="3592" width="7.25" style="2" customWidth="1"/>
    <col min="3593" max="3593" width="3.75" style="2" customWidth="1"/>
    <col min="3594" max="3594" width="1.75" style="2" customWidth="1"/>
    <col min="3595" max="3595" width="4.5" style="2" customWidth="1"/>
    <col min="3596" max="3596" width="10.625" style="2" customWidth="1"/>
    <col min="3597" max="3597" width="2.25" style="2" customWidth="1"/>
    <col min="3598" max="3598" width="8" style="2" customWidth="1"/>
    <col min="3599" max="3599" width="2.25" style="2" customWidth="1"/>
    <col min="3600" max="3600" width="8" style="2" customWidth="1"/>
    <col min="3601" max="3601" width="5.375" style="2" customWidth="1"/>
    <col min="3602" max="3607" width="8.375" style="2" customWidth="1"/>
    <col min="3608" max="3842" width="8.125" style="2"/>
    <col min="3843" max="3843" width="5.25" style="2" customWidth="1"/>
    <col min="3844" max="3844" width="22.875" style="2" bestFit="1" customWidth="1"/>
    <col min="3845" max="3845" width="2.5" style="2" customWidth="1"/>
    <col min="3846" max="3846" width="8.25" style="2" customWidth="1"/>
    <col min="3847" max="3847" width="2.125" style="2" customWidth="1"/>
    <col min="3848" max="3848" width="7.25" style="2" customWidth="1"/>
    <col min="3849" max="3849" width="3.75" style="2" customWidth="1"/>
    <col min="3850" max="3850" width="1.75" style="2" customWidth="1"/>
    <col min="3851" max="3851" width="4.5" style="2" customWidth="1"/>
    <col min="3852" max="3852" width="10.625" style="2" customWidth="1"/>
    <col min="3853" max="3853" width="2.25" style="2" customWidth="1"/>
    <col min="3854" max="3854" width="8" style="2" customWidth="1"/>
    <col min="3855" max="3855" width="2.25" style="2" customWidth="1"/>
    <col min="3856" max="3856" width="8" style="2" customWidth="1"/>
    <col min="3857" max="3857" width="5.375" style="2" customWidth="1"/>
    <col min="3858" max="3863" width="8.375" style="2" customWidth="1"/>
    <col min="3864" max="4098" width="8.125" style="2"/>
    <col min="4099" max="4099" width="5.25" style="2" customWidth="1"/>
    <col min="4100" max="4100" width="22.875" style="2" bestFit="1" customWidth="1"/>
    <col min="4101" max="4101" width="2.5" style="2" customWidth="1"/>
    <col min="4102" max="4102" width="8.25" style="2" customWidth="1"/>
    <col min="4103" max="4103" width="2.125" style="2" customWidth="1"/>
    <col min="4104" max="4104" width="7.25" style="2" customWidth="1"/>
    <col min="4105" max="4105" width="3.75" style="2" customWidth="1"/>
    <col min="4106" max="4106" width="1.75" style="2" customWidth="1"/>
    <col min="4107" max="4107" width="4.5" style="2" customWidth="1"/>
    <col min="4108" max="4108" width="10.625" style="2" customWidth="1"/>
    <col min="4109" max="4109" width="2.25" style="2" customWidth="1"/>
    <col min="4110" max="4110" width="8" style="2" customWidth="1"/>
    <col min="4111" max="4111" width="2.25" style="2" customWidth="1"/>
    <col min="4112" max="4112" width="8" style="2" customWidth="1"/>
    <col min="4113" max="4113" width="5.375" style="2" customWidth="1"/>
    <col min="4114" max="4119" width="8.375" style="2" customWidth="1"/>
    <col min="4120" max="4354" width="8.125" style="2"/>
    <col min="4355" max="4355" width="5.25" style="2" customWidth="1"/>
    <col min="4356" max="4356" width="22.875" style="2" bestFit="1" customWidth="1"/>
    <col min="4357" max="4357" width="2.5" style="2" customWidth="1"/>
    <col min="4358" max="4358" width="8.25" style="2" customWidth="1"/>
    <col min="4359" max="4359" width="2.125" style="2" customWidth="1"/>
    <col min="4360" max="4360" width="7.25" style="2" customWidth="1"/>
    <col min="4361" max="4361" width="3.75" style="2" customWidth="1"/>
    <col min="4362" max="4362" width="1.75" style="2" customWidth="1"/>
    <col min="4363" max="4363" width="4.5" style="2" customWidth="1"/>
    <col min="4364" max="4364" width="10.625" style="2" customWidth="1"/>
    <col min="4365" max="4365" width="2.25" style="2" customWidth="1"/>
    <col min="4366" max="4366" width="8" style="2" customWidth="1"/>
    <col min="4367" max="4367" width="2.25" style="2" customWidth="1"/>
    <col min="4368" max="4368" width="8" style="2" customWidth="1"/>
    <col min="4369" max="4369" width="5.375" style="2" customWidth="1"/>
    <col min="4370" max="4375" width="8.375" style="2" customWidth="1"/>
    <col min="4376" max="4610" width="8.125" style="2"/>
    <col min="4611" max="4611" width="5.25" style="2" customWidth="1"/>
    <col min="4612" max="4612" width="22.875" style="2" bestFit="1" customWidth="1"/>
    <col min="4613" max="4613" width="2.5" style="2" customWidth="1"/>
    <col min="4614" max="4614" width="8.25" style="2" customWidth="1"/>
    <col min="4615" max="4615" width="2.125" style="2" customWidth="1"/>
    <col min="4616" max="4616" width="7.25" style="2" customWidth="1"/>
    <col min="4617" max="4617" width="3.75" style="2" customWidth="1"/>
    <col min="4618" max="4618" width="1.75" style="2" customWidth="1"/>
    <col min="4619" max="4619" width="4.5" style="2" customWidth="1"/>
    <col min="4620" max="4620" width="10.625" style="2" customWidth="1"/>
    <col min="4621" max="4621" width="2.25" style="2" customWidth="1"/>
    <col min="4622" max="4622" width="8" style="2" customWidth="1"/>
    <col min="4623" max="4623" width="2.25" style="2" customWidth="1"/>
    <col min="4624" max="4624" width="8" style="2" customWidth="1"/>
    <col min="4625" max="4625" width="5.375" style="2" customWidth="1"/>
    <col min="4626" max="4631" width="8.375" style="2" customWidth="1"/>
    <col min="4632" max="4866" width="8.125" style="2"/>
    <col min="4867" max="4867" width="5.25" style="2" customWidth="1"/>
    <col min="4868" max="4868" width="22.875" style="2" bestFit="1" customWidth="1"/>
    <col min="4869" max="4869" width="2.5" style="2" customWidth="1"/>
    <col min="4870" max="4870" width="8.25" style="2" customWidth="1"/>
    <col min="4871" max="4871" width="2.125" style="2" customWidth="1"/>
    <col min="4872" max="4872" width="7.25" style="2" customWidth="1"/>
    <col min="4873" max="4873" width="3.75" style="2" customWidth="1"/>
    <col min="4874" max="4874" width="1.75" style="2" customWidth="1"/>
    <col min="4875" max="4875" width="4.5" style="2" customWidth="1"/>
    <col min="4876" max="4876" width="10.625" style="2" customWidth="1"/>
    <col min="4877" max="4877" width="2.25" style="2" customWidth="1"/>
    <col min="4878" max="4878" width="8" style="2" customWidth="1"/>
    <col min="4879" max="4879" width="2.25" style="2" customWidth="1"/>
    <col min="4880" max="4880" width="8" style="2" customWidth="1"/>
    <col min="4881" max="4881" width="5.375" style="2" customWidth="1"/>
    <col min="4882" max="4887" width="8.375" style="2" customWidth="1"/>
    <col min="4888" max="5122" width="8.125" style="2"/>
    <col min="5123" max="5123" width="5.25" style="2" customWidth="1"/>
    <col min="5124" max="5124" width="22.875" style="2" bestFit="1" customWidth="1"/>
    <col min="5125" max="5125" width="2.5" style="2" customWidth="1"/>
    <col min="5126" max="5126" width="8.25" style="2" customWidth="1"/>
    <col min="5127" max="5127" width="2.125" style="2" customWidth="1"/>
    <col min="5128" max="5128" width="7.25" style="2" customWidth="1"/>
    <col min="5129" max="5129" width="3.75" style="2" customWidth="1"/>
    <col min="5130" max="5130" width="1.75" style="2" customWidth="1"/>
    <col min="5131" max="5131" width="4.5" style="2" customWidth="1"/>
    <col min="5132" max="5132" width="10.625" style="2" customWidth="1"/>
    <col min="5133" max="5133" width="2.25" style="2" customWidth="1"/>
    <col min="5134" max="5134" width="8" style="2" customWidth="1"/>
    <col min="5135" max="5135" width="2.25" style="2" customWidth="1"/>
    <col min="5136" max="5136" width="8" style="2" customWidth="1"/>
    <col min="5137" max="5137" width="5.375" style="2" customWidth="1"/>
    <col min="5138" max="5143" width="8.375" style="2" customWidth="1"/>
    <col min="5144" max="5378" width="8.125" style="2"/>
    <col min="5379" max="5379" width="5.25" style="2" customWidth="1"/>
    <col min="5380" max="5380" width="22.875" style="2" bestFit="1" customWidth="1"/>
    <col min="5381" max="5381" width="2.5" style="2" customWidth="1"/>
    <col min="5382" max="5382" width="8.25" style="2" customWidth="1"/>
    <col min="5383" max="5383" width="2.125" style="2" customWidth="1"/>
    <col min="5384" max="5384" width="7.25" style="2" customWidth="1"/>
    <col min="5385" max="5385" width="3.75" style="2" customWidth="1"/>
    <col min="5386" max="5386" width="1.75" style="2" customWidth="1"/>
    <col min="5387" max="5387" width="4.5" style="2" customWidth="1"/>
    <col min="5388" max="5388" width="10.625" style="2" customWidth="1"/>
    <col min="5389" max="5389" width="2.25" style="2" customWidth="1"/>
    <col min="5390" max="5390" width="8" style="2" customWidth="1"/>
    <col min="5391" max="5391" width="2.25" style="2" customWidth="1"/>
    <col min="5392" max="5392" width="8" style="2" customWidth="1"/>
    <col min="5393" max="5393" width="5.375" style="2" customWidth="1"/>
    <col min="5394" max="5399" width="8.375" style="2" customWidth="1"/>
    <col min="5400" max="5634" width="8.125" style="2"/>
    <col min="5635" max="5635" width="5.25" style="2" customWidth="1"/>
    <col min="5636" max="5636" width="22.875" style="2" bestFit="1" customWidth="1"/>
    <col min="5637" max="5637" width="2.5" style="2" customWidth="1"/>
    <col min="5638" max="5638" width="8.25" style="2" customWidth="1"/>
    <col min="5639" max="5639" width="2.125" style="2" customWidth="1"/>
    <col min="5640" max="5640" width="7.25" style="2" customWidth="1"/>
    <col min="5641" max="5641" width="3.75" style="2" customWidth="1"/>
    <col min="5642" max="5642" width="1.75" style="2" customWidth="1"/>
    <col min="5643" max="5643" width="4.5" style="2" customWidth="1"/>
    <col min="5644" max="5644" width="10.625" style="2" customWidth="1"/>
    <col min="5645" max="5645" width="2.25" style="2" customWidth="1"/>
    <col min="5646" max="5646" width="8" style="2" customWidth="1"/>
    <col min="5647" max="5647" width="2.25" style="2" customWidth="1"/>
    <col min="5648" max="5648" width="8" style="2" customWidth="1"/>
    <col min="5649" max="5649" width="5.375" style="2" customWidth="1"/>
    <col min="5650" max="5655" width="8.375" style="2" customWidth="1"/>
    <col min="5656" max="5890" width="8.125" style="2"/>
    <col min="5891" max="5891" width="5.25" style="2" customWidth="1"/>
    <col min="5892" max="5892" width="22.875" style="2" bestFit="1" customWidth="1"/>
    <col min="5893" max="5893" width="2.5" style="2" customWidth="1"/>
    <col min="5894" max="5894" width="8.25" style="2" customWidth="1"/>
    <col min="5895" max="5895" width="2.125" style="2" customWidth="1"/>
    <col min="5896" max="5896" width="7.25" style="2" customWidth="1"/>
    <col min="5897" max="5897" width="3.75" style="2" customWidth="1"/>
    <col min="5898" max="5898" width="1.75" style="2" customWidth="1"/>
    <col min="5899" max="5899" width="4.5" style="2" customWidth="1"/>
    <col min="5900" max="5900" width="10.625" style="2" customWidth="1"/>
    <col min="5901" max="5901" width="2.25" style="2" customWidth="1"/>
    <col min="5902" max="5902" width="8" style="2" customWidth="1"/>
    <col min="5903" max="5903" width="2.25" style="2" customWidth="1"/>
    <col min="5904" max="5904" width="8" style="2" customWidth="1"/>
    <col min="5905" max="5905" width="5.375" style="2" customWidth="1"/>
    <col min="5906" max="5911" width="8.375" style="2" customWidth="1"/>
    <col min="5912" max="6146" width="8.125" style="2"/>
    <col min="6147" max="6147" width="5.25" style="2" customWidth="1"/>
    <col min="6148" max="6148" width="22.875" style="2" bestFit="1" customWidth="1"/>
    <col min="6149" max="6149" width="2.5" style="2" customWidth="1"/>
    <col min="6150" max="6150" width="8.25" style="2" customWidth="1"/>
    <col min="6151" max="6151" width="2.125" style="2" customWidth="1"/>
    <col min="6152" max="6152" width="7.25" style="2" customWidth="1"/>
    <col min="6153" max="6153" width="3.75" style="2" customWidth="1"/>
    <col min="6154" max="6154" width="1.75" style="2" customWidth="1"/>
    <col min="6155" max="6155" width="4.5" style="2" customWidth="1"/>
    <col min="6156" max="6156" width="10.625" style="2" customWidth="1"/>
    <col min="6157" max="6157" width="2.25" style="2" customWidth="1"/>
    <col min="6158" max="6158" width="8" style="2" customWidth="1"/>
    <col min="6159" max="6159" width="2.25" style="2" customWidth="1"/>
    <col min="6160" max="6160" width="8" style="2" customWidth="1"/>
    <col min="6161" max="6161" width="5.375" style="2" customWidth="1"/>
    <col min="6162" max="6167" width="8.375" style="2" customWidth="1"/>
    <col min="6168" max="6402" width="8.125" style="2"/>
    <col min="6403" max="6403" width="5.25" style="2" customWidth="1"/>
    <col min="6404" max="6404" width="22.875" style="2" bestFit="1" customWidth="1"/>
    <col min="6405" max="6405" width="2.5" style="2" customWidth="1"/>
    <col min="6406" max="6406" width="8.25" style="2" customWidth="1"/>
    <col min="6407" max="6407" width="2.125" style="2" customWidth="1"/>
    <col min="6408" max="6408" width="7.25" style="2" customWidth="1"/>
    <col min="6409" max="6409" width="3.75" style="2" customWidth="1"/>
    <col min="6410" max="6410" width="1.75" style="2" customWidth="1"/>
    <col min="6411" max="6411" width="4.5" style="2" customWidth="1"/>
    <col min="6412" max="6412" width="10.625" style="2" customWidth="1"/>
    <col min="6413" max="6413" width="2.25" style="2" customWidth="1"/>
    <col min="6414" max="6414" width="8" style="2" customWidth="1"/>
    <col min="6415" max="6415" width="2.25" style="2" customWidth="1"/>
    <col min="6416" max="6416" width="8" style="2" customWidth="1"/>
    <col min="6417" max="6417" width="5.375" style="2" customWidth="1"/>
    <col min="6418" max="6423" width="8.375" style="2" customWidth="1"/>
    <col min="6424" max="6658" width="8.125" style="2"/>
    <col min="6659" max="6659" width="5.25" style="2" customWidth="1"/>
    <col min="6660" max="6660" width="22.875" style="2" bestFit="1" customWidth="1"/>
    <col min="6661" max="6661" width="2.5" style="2" customWidth="1"/>
    <col min="6662" max="6662" width="8.25" style="2" customWidth="1"/>
    <col min="6663" max="6663" width="2.125" style="2" customWidth="1"/>
    <col min="6664" max="6664" width="7.25" style="2" customWidth="1"/>
    <col min="6665" max="6665" width="3.75" style="2" customWidth="1"/>
    <col min="6666" max="6666" width="1.75" style="2" customWidth="1"/>
    <col min="6667" max="6667" width="4.5" style="2" customWidth="1"/>
    <col min="6668" max="6668" width="10.625" style="2" customWidth="1"/>
    <col min="6669" max="6669" width="2.25" style="2" customWidth="1"/>
    <col min="6670" max="6670" width="8" style="2" customWidth="1"/>
    <col min="6671" max="6671" width="2.25" style="2" customWidth="1"/>
    <col min="6672" max="6672" width="8" style="2" customWidth="1"/>
    <col min="6673" max="6673" width="5.375" style="2" customWidth="1"/>
    <col min="6674" max="6679" width="8.375" style="2" customWidth="1"/>
    <col min="6680" max="6914" width="8.125" style="2"/>
    <col min="6915" max="6915" width="5.25" style="2" customWidth="1"/>
    <col min="6916" max="6916" width="22.875" style="2" bestFit="1" customWidth="1"/>
    <col min="6917" max="6917" width="2.5" style="2" customWidth="1"/>
    <col min="6918" max="6918" width="8.25" style="2" customWidth="1"/>
    <col min="6919" max="6919" width="2.125" style="2" customWidth="1"/>
    <col min="6920" max="6920" width="7.25" style="2" customWidth="1"/>
    <col min="6921" max="6921" width="3.75" style="2" customWidth="1"/>
    <col min="6922" max="6922" width="1.75" style="2" customWidth="1"/>
    <col min="6923" max="6923" width="4.5" style="2" customWidth="1"/>
    <col min="6924" max="6924" width="10.625" style="2" customWidth="1"/>
    <col min="6925" max="6925" width="2.25" style="2" customWidth="1"/>
    <col min="6926" max="6926" width="8" style="2" customWidth="1"/>
    <col min="6927" max="6927" width="2.25" style="2" customWidth="1"/>
    <col min="6928" max="6928" width="8" style="2" customWidth="1"/>
    <col min="6929" max="6929" width="5.375" style="2" customWidth="1"/>
    <col min="6930" max="6935" width="8.375" style="2" customWidth="1"/>
    <col min="6936" max="7170" width="8.125" style="2"/>
    <col min="7171" max="7171" width="5.25" style="2" customWidth="1"/>
    <col min="7172" max="7172" width="22.875" style="2" bestFit="1" customWidth="1"/>
    <col min="7173" max="7173" width="2.5" style="2" customWidth="1"/>
    <col min="7174" max="7174" width="8.25" style="2" customWidth="1"/>
    <col min="7175" max="7175" width="2.125" style="2" customWidth="1"/>
    <col min="7176" max="7176" width="7.25" style="2" customWidth="1"/>
    <col min="7177" max="7177" width="3.75" style="2" customWidth="1"/>
    <col min="7178" max="7178" width="1.75" style="2" customWidth="1"/>
    <col min="7179" max="7179" width="4.5" style="2" customWidth="1"/>
    <col min="7180" max="7180" width="10.625" style="2" customWidth="1"/>
    <col min="7181" max="7181" width="2.25" style="2" customWidth="1"/>
    <col min="7182" max="7182" width="8" style="2" customWidth="1"/>
    <col min="7183" max="7183" width="2.25" style="2" customWidth="1"/>
    <col min="7184" max="7184" width="8" style="2" customWidth="1"/>
    <col min="7185" max="7185" width="5.375" style="2" customWidth="1"/>
    <col min="7186" max="7191" width="8.375" style="2" customWidth="1"/>
    <col min="7192" max="7426" width="8.125" style="2"/>
    <col min="7427" max="7427" width="5.25" style="2" customWidth="1"/>
    <col min="7428" max="7428" width="22.875" style="2" bestFit="1" customWidth="1"/>
    <col min="7429" max="7429" width="2.5" style="2" customWidth="1"/>
    <col min="7430" max="7430" width="8.25" style="2" customWidth="1"/>
    <col min="7431" max="7431" width="2.125" style="2" customWidth="1"/>
    <col min="7432" max="7432" width="7.25" style="2" customWidth="1"/>
    <col min="7433" max="7433" width="3.75" style="2" customWidth="1"/>
    <col min="7434" max="7434" width="1.75" style="2" customWidth="1"/>
    <col min="7435" max="7435" width="4.5" style="2" customWidth="1"/>
    <col min="7436" max="7436" width="10.625" style="2" customWidth="1"/>
    <col min="7437" max="7437" width="2.25" style="2" customWidth="1"/>
    <col min="7438" max="7438" width="8" style="2" customWidth="1"/>
    <col min="7439" max="7439" width="2.25" style="2" customWidth="1"/>
    <col min="7440" max="7440" width="8" style="2" customWidth="1"/>
    <col min="7441" max="7441" width="5.375" style="2" customWidth="1"/>
    <col min="7442" max="7447" width="8.375" style="2" customWidth="1"/>
    <col min="7448" max="7682" width="8.125" style="2"/>
    <col min="7683" max="7683" width="5.25" style="2" customWidth="1"/>
    <col min="7684" max="7684" width="22.875" style="2" bestFit="1" customWidth="1"/>
    <col min="7685" max="7685" width="2.5" style="2" customWidth="1"/>
    <col min="7686" max="7686" width="8.25" style="2" customWidth="1"/>
    <col min="7687" max="7687" width="2.125" style="2" customWidth="1"/>
    <col min="7688" max="7688" width="7.25" style="2" customWidth="1"/>
    <col min="7689" max="7689" width="3.75" style="2" customWidth="1"/>
    <col min="7690" max="7690" width="1.75" style="2" customWidth="1"/>
    <col min="7691" max="7691" width="4.5" style="2" customWidth="1"/>
    <col min="7692" max="7692" width="10.625" style="2" customWidth="1"/>
    <col min="7693" max="7693" width="2.25" style="2" customWidth="1"/>
    <col min="7694" max="7694" width="8" style="2" customWidth="1"/>
    <col min="7695" max="7695" width="2.25" style="2" customWidth="1"/>
    <col min="7696" max="7696" width="8" style="2" customWidth="1"/>
    <col min="7697" max="7697" width="5.375" style="2" customWidth="1"/>
    <col min="7698" max="7703" width="8.375" style="2" customWidth="1"/>
    <col min="7704" max="7938" width="8.125" style="2"/>
    <col min="7939" max="7939" width="5.25" style="2" customWidth="1"/>
    <col min="7940" max="7940" width="22.875" style="2" bestFit="1" customWidth="1"/>
    <col min="7941" max="7941" width="2.5" style="2" customWidth="1"/>
    <col min="7942" max="7942" width="8.25" style="2" customWidth="1"/>
    <col min="7943" max="7943" width="2.125" style="2" customWidth="1"/>
    <col min="7944" max="7944" width="7.25" style="2" customWidth="1"/>
    <col min="7945" max="7945" width="3.75" style="2" customWidth="1"/>
    <col min="7946" max="7946" width="1.75" style="2" customWidth="1"/>
    <col min="7947" max="7947" width="4.5" style="2" customWidth="1"/>
    <col min="7948" max="7948" width="10.625" style="2" customWidth="1"/>
    <col min="7949" max="7949" width="2.25" style="2" customWidth="1"/>
    <col min="7950" max="7950" width="8" style="2" customWidth="1"/>
    <col min="7951" max="7951" width="2.25" style="2" customWidth="1"/>
    <col min="7952" max="7952" width="8" style="2" customWidth="1"/>
    <col min="7953" max="7953" width="5.375" style="2" customWidth="1"/>
    <col min="7954" max="7959" width="8.375" style="2" customWidth="1"/>
    <col min="7960" max="8194" width="8.125" style="2"/>
    <col min="8195" max="8195" width="5.25" style="2" customWidth="1"/>
    <col min="8196" max="8196" width="22.875" style="2" bestFit="1" customWidth="1"/>
    <col min="8197" max="8197" width="2.5" style="2" customWidth="1"/>
    <col min="8198" max="8198" width="8.25" style="2" customWidth="1"/>
    <col min="8199" max="8199" width="2.125" style="2" customWidth="1"/>
    <col min="8200" max="8200" width="7.25" style="2" customWidth="1"/>
    <col min="8201" max="8201" width="3.75" style="2" customWidth="1"/>
    <col min="8202" max="8202" width="1.75" style="2" customWidth="1"/>
    <col min="8203" max="8203" width="4.5" style="2" customWidth="1"/>
    <col min="8204" max="8204" width="10.625" style="2" customWidth="1"/>
    <col min="8205" max="8205" width="2.25" style="2" customWidth="1"/>
    <col min="8206" max="8206" width="8" style="2" customWidth="1"/>
    <col min="8207" max="8207" width="2.25" style="2" customWidth="1"/>
    <col min="8208" max="8208" width="8" style="2" customWidth="1"/>
    <col min="8209" max="8209" width="5.375" style="2" customWidth="1"/>
    <col min="8210" max="8215" width="8.375" style="2" customWidth="1"/>
    <col min="8216" max="8450" width="8.125" style="2"/>
    <col min="8451" max="8451" width="5.25" style="2" customWidth="1"/>
    <col min="8452" max="8452" width="22.875" style="2" bestFit="1" customWidth="1"/>
    <col min="8453" max="8453" width="2.5" style="2" customWidth="1"/>
    <col min="8454" max="8454" width="8.25" style="2" customWidth="1"/>
    <col min="8455" max="8455" width="2.125" style="2" customWidth="1"/>
    <col min="8456" max="8456" width="7.25" style="2" customWidth="1"/>
    <col min="8457" max="8457" width="3.75" style="2" customWidth="1"/>
    <col min="8458" max="8458" width="1.75" style="2" customWidth="1"/>
    <col min="8459" max="8459" width="4.5" style="2" customWidth="1"/>
    <col min="8460" max="8460" width="10.625" style="2" customWidth="1"/>
    <col min="8461" max="8461" width="2.25" style="2" customWidth="1"/>
    <col min="8462" max="8462" width="8" style="2" customWidth="1"/>
    <col min="8463" max="8463" width="2.25" style="2" customWidth="1"/>
    <col min="8464" max="8464" width="8" style="2" customWidth="1"/>
    <col min="8465" max="8465" width="5.375" style="2" customWidth="1"/>
    <col min="8466" max="8471" width="8.375" style="2" customWidth="1"/>
    <col min="8472" max="8706" width="8.125" style="2"/>
    <col min="8707" max="8707" width="5.25" style="2" customWidth="1"/>
    <col min="8708" max="8708" width="22.875" style="2" bestFit="1" customWidth="1"/>
    <col min="8709" max="8709" width="2.5" style="2" customWidth="1"/>
    <col min="8710" max="8710" width="8.25" style="2" customWidth="1"/>
    <col min="8711" max="8711" width="2.125" style="2" customWidth="1"/>
    <col min="8712" max="8712" width="7.25" style="2" customWidth="1"/>
    <col min="8713" max="8713" width="3.75" style="2" customWidth="1"/>
    <col min="8714" max="8714" width="1.75" style="2" customWidth="1"/>
    <col min="8715" max="8715" width="4.5" style="2" customWidth="1"/>
    <col min="8716" max="8716" width="10.625" style="2" customWidth="1"/>
    <col min="8717" max="8717" width="2.25" style="2" customWidth="1"/>
    <col min="8718" max="8718" width="8" style="2" customWidth="1"/>
    <col min="8719" max="8719" width="2.25" style="2" customWidth="1"/>
    <col min="8720" max="8720" width="8" style="2" customWidth="1"/>
    <col min="8721" max="8721" width="5.375" style="2" customWidth="1"/>
    <col min="8722" max="8727" width="8.375" style="2" customWidth="1"/>
    <col min="8728" max="8962" width="8.125" style="2"/>
    <col min="8963" max="8963" width="5.25" style="2" customWidth="1"/>
    <col min="8964" max="8964" width="22.875" style="2" bestFit="1" customWidth="1"/>
    <col min="8965" max="8965" width="2.5" style="2" customWidth="1"/>
    <col min="8966" max="8966" width="8.25" style="2" customWidth="1"/>
    <col min="8967" max="8967" width="2.125" style="2" customWidth="1"/>
    <col min="8968" max="8968" width="7.25" style="2" customWidth="1"/>
    <col min="8969" max="8969" width="3.75" style="2" customWidth="1"/>
    <col min="8970" max="8970" width="1.75" style="2" customWidth="1"/>
    <col min="8971" max="8971" width="4.5" style="2" customWidth="1"/>
    <col min="8972" max="8972" width="10.625" style="2" customWidth="1"/>
    <col min="8973" max="8973" width="2.25" style="2" customWidth="1"/>
    <col min="8974" max="8974" width="8" style="2" customWidth="1"/>
    <col min="8975" max="8975" width="2.25" style="2" customWidth="1"/>
    <col min="8976" max="8976" width="8" style="2" customWidth="1"/>
    <col min="8977" max="8977" width="5.375" style="2" customWidth="1"/>
    <col min="8978" max="8983" width="8.375" style="2" customWidth="1"/>
    <col min="8984" max="9218" width="8.125" style="2"/>
    <col min="9219" max="9219" width="5.25" style="2" customWidth="1"/>
    <col min="9220" max="9220" width="22.875" style="2" bestFit="1" customWidth="1"/>
    <col min="9221" max="9221" width="2.5" style="2" customWidth="1"/>
    <col min="9222" max="9222" width="8.25" style="2" customWidth="1"/>
    <col min="9223" max="9223" width="2.125" style="2" customWidth="1"/>
    <col min="9224" max="9224" width="7.25" style="2" customWidth="1"/>
    <col min="9225" max="9225" width="3.75" style="2" customWidth="1"/>
    <col min="9226" max="9226" width="1.75" style="2" customWidth="1"/>
    <col min="9227" max="9227" width="4.5" style="2" customWidth="1"/>
    <col min="9228" max="9228" width="10.625" style="2" customWidth="1"/>
    <col min="9229" max="9229" width="2.25" style="2" customWidth="1"/>
    <col min="9230" max="9230" width="8" style="2" customWidth="1"/>
    <col min="9231" max="9231" width="2.25" style="2" customWidth="1"/>
    <col min="9232" max="9232" width="8" style="2" customWidth="1"/>
    <col min="9233" max="9233" width="5.375" style="2" customWidth="1"/>
    <col min="9234" max="9239" width="8.375" style="2" customWidth="1"/>
    <col min="9240" max="9474" width="8.125" style="2"/>
    <col min="9475" max="9475" width="5.25" style="2" customWidth="1"/>
    <col min="9476" max="9476" width="22.875" style="2" bestFit="1" customWidth="1"/>
    <col min="9477" max="9477" width="2.5" style="2" customWidth="1"/>
    <col min="9478" max="9478" width="8.25" style="2" customWidth="1"/>
    <col min="9479" max="9479" width="2.125" style="2" customWidth="1"/>
    <col min="9480" max="9480" width="7.25" style="2" customWidth="1"/>
    <col min="9481" max="9481" width="3.75" style="2" customWidth="1"/>
    <col min="9482" max="9482" width="1.75" style="2" customWidth="1"/>
    <col min="9483" max="9483" width="4.5" style="2" customWidth="1"/>
    <col min="9484" max="9484" width="10.625" style="2" customWidth="1"/>
    <col min="9485" max="9485" width="2.25" style="2" customWidth="1"/>
    <col min="9486" max="9486" width="8" style="2" customWidth="1"/>
    <col min="9487" max="9487" width="2.25" style="2" customWidth="1"/>
    <col min="9488" max="9488" width="8" style="2" customWidth="1"/>
    <col min="9489" max="9489" width="5.375" style="2" customWidth="1"/>
    <col min="9490" max="9495" width="8.375" style="2" customWidth="1"/>
    <col min="9496" max="9730" width="8.125" style="2"/>
    <col min="9731" max="9731" width="5.25" style="2" customWidth="1"/>
    <col min="9732" max="9732" width="22.875" style="2" bestFit="1" customWidth="1"/>
    <col min="9733" max="9733" width="2.5" style="2" customWidth="1"/>
    <col min="9734" max="9734" width="8.25" style="2" customWidth="1"/>
    <col min="9735" max="9735" width="2.125" style="2" customWidth="1"/>
    <col min="9736" max="9736" width="7.25" style="2" customWidth="1"/>
    <col min="9737" max="9737" width="3.75" style="2" customWidth="1"/>
    <col min="9738" max="9738" width="1.75" style="2" customWidth="1"/>
    <col min="9739" max="9739" width="4.5" style="2" customWidth="1"/>
    <col min="9740" max="9740" width="10.625" style="2" customWidth="1"/>
    <col min="9741" max="9741" width="2.25" style="2" customWidth="1"/>
    <col min="9742" max="9742" width="8" style="2" customWidth="1"/>
    <col min="9743" max="9743" width="2.25" style="2" customWidth="1"/>
    <col min="9744" max="9744" width="8" style="2" customWidth="1"/>
    <col min="9745" max="9745" width="5.375" style="2" customWidth="1"/>
    <col min="9746" max="9751" width="8.375" style="2" customWidth="1"/>
    <col min="9752" max="9986" width="8.125" style="2"/>
    <col min="9987" max="9987" width="5.25" style="2" customWidth="1"/>
    <col min="9988" max="9988" width="22.875" style="2" bestFit="1" customWidth="1"/>
    <col min="9989" max="9989" width="2.5" style="2" customWidth="1"/>
    <col min="9990" max="9990" width="8.25" style="2" customWidth="1"/>
    <col min="9991" max="9991" width="2.125" style="2" customWidth="1"/>
    <col min="9992" max="9992" width="7.25" style="2" customWidth="1"/>
    <col min="9993" max="9993" width="3.75" style="2" customWidth="1"/>
    <col min="9994" max="9994" width="1.75" style="2" customWidth="1"/>
    <col min="9995" max="9995" width="4.5" style="2" customWidth="1"/>
    <col min="9996" max="9996" width="10.625" style="2" customWidth="1"/>
    <col min="9997" max="9997" width="2.25" style="2" customWidth="1"/>
    <col min="9998" max="9998" width="8" style="2" customWidth="1"/>
    <col min="9999" max="9999" width="2.25" style="2" customWidth="1"/>
    <col min="10000" max="10000" width="8" style="2" customWidth="1"/>
    <col min="10001" max="10001" width="5.375" style="2" customWidth="1"/>
    <col min="10002" max="10007" width="8.375" style="2" customWidth="1"/>
    <col min="10008" max="10242" width="8.125" style="2"/>
    <col min="10243" max="10243" width="5.25" style="2" customWidth="1"/>
    <col min="10244" max="10244" width="22.875" style="2" bestFit="1" customWidth="1"/>
    <col min="10245" max="10245" width="2.5" style="2" customWidth="1"/>
    <col min="10246" max="10246" width="8.25" style="2" customWidth="1"/>
    <col min="10247" max="10247" width="2.125" style="2" customWidth="1"/>
    <col min="10248" max="10248" width="7.25" style="2" customWidth="1"/>
    <col min="10249" max="10249" width="3.75" style="2" customWidth="1"/>
    <col min="10250" max="10250" width="1.75" style="2" customWidth="1"/>
    <col min="10251" max="10251" width="4.5" style="2" customWidth="1"/>
    <col min="10252" max="10252" width="10.625" style="2" customWidth="1"/>
    <col min="10253" max="10253" width="2.25" style="2" customWidth="1"/>
    <col min="10254" max="10254" width="8" style="2" customWidth="1"/>
    <col min="10255" max="10255" width="2.25" style="2" customWidth="1"/>
    <col min="10256" max="10256" width="8" style="2" customWidth="1"/>
    <col min="10257" max="10257" width="5.375" style="2" customWidth="1"/>
    <col min="10258" max="10263" width="8.375" style="2" customWidth="1"/>
    <col min="10264" max="10498" width="8.125" style="2"/>
    <col min="10499" max="10499" width="5.25" style="2" customWidth="1"/>
    <col min="10500" max="10500" width="22.875" style="2" bestFit="1" customWidth="1"/>
    <col min="10501" max="10501" width="2.5" style="2" customWidth="1"/>
    <col min="10502" max="10502" width="8.25" style="2" customWidth="1"/>
    <col min="10503" max="10503" width="2.125" style="2" customWidth="1"/>
    <col min="10504" max="10504" width="7.25" style="2" customWidth="1"/>
    <col min="10505" max="10505" width="3.75" style="2" customWidth="1"/>
    <col min="10506" max="10506" width="1.75" style="2" customWidth="1"/>
    <col min="10507" max="10507" width="4.5" style="2" customWidth="1"/>
    <col min="10508" max="10508" width="10.625" style="2" customWidth="1"/>
    <col min="10509" max="10509" width="2.25" style="2" customWidth="1"/>
    <col min="10510" max="10510" width="8" style="2" customWidth="1"/>
    <col min="10511" max="10511" width="2.25" style="2" customWidth="1"/>
    <col min="10512" max="10512" width="8" style="2" customWidth="1"/>
    <col min="10513" max="10513" width="5.375" style="2" customWidth="1"/>
    <col min="10514" max="10519" width="8.375" style="2" customWidth="1"/>
    <col min="10520" max="10754" width="8.125" style="2"/>
    <col min="10755" max="10755" width="5.25" style="2" customWidth="1"/>
    <col min="10756" max="10756" width="22.875" style="2" bestFit="1" customWidth="1"/>
    <col min="10757" max="10757" width="2.5" style="2" customWidth="1"/>
    <col min="10758" max="10758" width="8.25" style="2" customWidth="1"/>
    <col min="10759" max="10759" width="2.125" style="2" customWidth="1"/>
    <col min="10760" max="10760" width="7.25" style="2" customWidth="1"/>
    <col min="10761" max="10761" width="3.75" style="2" customWidth="1"/>
    <col min="10762" max="10762" width="1.75" style="2" customWidth="1"/>
    <col min="10763" max="10763" width="4.5" style="2" customWidth="1"/>
    <col min="10764" max="10764" width="10.625" style="2" customWidth="1"/>
    <col min="10765" max="10765" width="2.25" style="2" customWidth="1"/>
    <col min="10766" max="10766" width="8" style="2" customWidth="1"/>
    <col min="10767" max="10767" width="2.25" style="2" customWidth="1"/>
    <col min="10768" max="10768" width="8" style="2" customWidth="1"/>
    <col min="10769" max="10769" width="5.375" style="2" customWidth="1"/>
    <col min="10770" max="10775" width="8.375" style="2" customWidth="1"/>
    <col min="10776" max="11010" width="8.125" style="2"/>
    <col min="11011" max="11011" width="5.25" style="2" customWidth="1"/>
    <col min="11012" max="11012" width="22.875" style="2" bestFit="1" customWidth="1"/>
    <col min="11013" max="11013" width="2.5" style="2" customWidth="1"/>
    <col min="11014" max="11014" width="8.25" style="2" customWidth="1"/>
    <col min="11015" max="11015" width="2.125" style="2" customWidth="1"/>
    <col min="11016" max="11016" width="7.25" style="2" customWidth="1"/>
    <col min="11017" max="11017" width="3.75" style="2" customWidth="1"/>
    <col min="11018" max="11018" width="1.75" style="2" customWidth="1"/>
    <col min="11019" max="11019" width="4.5" style="2" customWidth="1"/>
    <col min="11020" max="11020" width="10.625" style="2" customWidth="1"/>
    <col min="11021" max="11021" width="2.25" style="2" customWidth="1"/>
    <col min="11022" max="11022" width="8" style="2" customWidth="1"/>
    <col min="11023" max="11023" width="2.25" style="2" customWidth="1"/>
    <col min="11024" max="11024" width="8" style="2" customWidth="1"/>
    <col min="11025" max="11025" width="5.375" style="2" customWidth="1"/>
    <col min="11026" max="11031" width="8.375" style="2" customWidth="1"/>
    <col min="11032" max="11266" width="8.125" style="2"/>
    <col min="11267" max="11267" width="5.25" style="2" customWidth="1"/>
    <col min="11268" max="11268" width="22.875" style="2" bestFit="1" customWidth="1"/>
    <col min="11269" max="11269" width="2.5" style="2" customWidth="1"/>
    <col min="11270" max="11270" width="8.25" style="2" customWidth="1"/>
    <col min="11271" max="11271" width="2.125" style="2" customWidth="1"/>
    <col min="11272" max="11272" width="7.25" style="2" customWidth="1"/>
    <col min="11273" max="11273" width="3.75" style="2" customWidth="1"/>
    <col min="11274" max="11274" width="1.75" style="2" customWidth="1"/>
    <col min="11275" max="11275" width="4.5" style="2" customWidth="1"/>
    <col min="11276" max="11276" width="10.625" style="2" customWidth="1"/>
    <col min="11277" max="11277" width="2.25" style="2" customWidth="1"/>
    <col min="11278" max="11278" width="8" style="2" customWidth="1"/>
    <col min="11279" max="11279" width="2.25" style="2" customWidth="1"/>
    <col min="11280" max="11280" width="8" style="2" customWidth="1"/>
    <col min="11281" max="11281" width="5.375" style="2" customWidth="1"/>
    <col min="11282" max="11287" width="8.375" style="2" customWidth="1"/>
    <col min="11288" max="11522" width="8.125" style="2"/>
    <col min="11523" max="11523" width="5.25" style="2" customWidth="1"/>
    <col min="11524" max="11524" width="22.875" style="2" bestFit="1" customWidth="1"/>
    <col min="11525" max="11525" width="2.5" style="2" customWidth="1"/>
    <col min="11526" max="11526" width="8.25" style="2" customWidth="1"/>
    <col min="11527" max="11527" width="2.125" style="2" customWidth="1"/>
    <col min="11528" max="11528" width="7.25" style="2" customWidth="1"/>
    <col min="11529" max="11529" width="3.75" style="2" customWidth="1"/>
    <col min="11530" max="11530" width="1.75" style="2" customWidth="1"/>
    <col min="11531" max="11531" width="4.5" style="2" customWidth="1"/>
    <col min="11532" max="11532" width="10.625" style="2" customWidth="1"/>
    <col min="11533" max="11533" width="2.25" style="2" customWidth="1"/>
    <col min="11534" max="11534" width="8" style="2" customWidth="1"/>
    <col min="11535" max="11535" width="2.25" style="2" customWidth="1"/>
    <col min="11536" max="11536" width="8" style="2" customWidth="1"/>
    <col min="11537" max="11537" width="5.375" style="2" customWidth="1"/>
    <col min="11538" max="11543" width="8.375" style="2" customWidth="1"/>
    <col min="11544" max="11778" width="8.125" style="2"/>
    <col min="11779" max="11779" width="5.25" style="2" customWidth="1"/>
    <col min="11780" max="11780" width="22.875" style="2" bestFit="1" customWidth="1"/>
    <col min="11781" max="11781" width="2.5" style="2" customWidth="1"/>
    <col min="11782" max="11782" width="8.25" style="2" customWidth="1"/>
    <col min="11783" max="11783" width="2.125" style="2" customWidth="1"/>
    <col min="11784" max="11784" width="7.25" style="2" customWidth="1"/>
    <col min="11785" max="11785" width="3.75" style="2" customWidth="1"/>
    <col min="11786" max="11786" width="1.75" style="2" customWidth="1"/>
    <col min="11787" max="11787" width="4.5" style="2" customWidth="1"/>
    <col min="11788" max="11788" width="10.625" style="2" customWidth="1"/>
    <col min="11789" max="11789" width="2.25" style="2" customWidth="1"/>
    <col min="11790" max="11790" width="8" style="2" customWidth="1"/>
    <col min="11791" max="11791" width="2.25" style="2" customWidth="1"/>
    <col min="11792" max="11792" width="8" style="2" customWidth="1"/>
    <col min="11793" max="11793" width="5.375" style="2" customWidth="1"/>
    <col min="11794" max="11799" width="8.375" style="2" customWidth="1"/>
    <col min="11800" max="12034" width="8.125" style="2"/>
    <col min="12035" max="12035" width="5.25" style="2" customWidth="1"/>
    <col min="12036" max="12036" width="22.875" style="2" bestFit="1" customWidth="1"/>
    <col min="12037" max="12037" width="2.5" style="2" customWidth="1"/>
    <col min="12038" max="12038" width="8.25" style="2" customWidth="1"/>
    <col min="12039" max="12039" width="2.125" style="2" customWidth="1"/>
    <col min="12040" max="12040" width="7.25" style="2" customWidth="1"/>
    <col min="12041" max="12041" width="3.75" style="2" customWidth="1"/>
    <col min="12042" max="12042" width="1.75" style="2" customWidth="1"/>
    <col min="12043" max="12043" width="4.5" style="2" customWidth="1"/>
    <col min="12044" max="12044" width="10.625" style="2" customWidth="1"/>
    <col min="12045" max="12045" width="2.25" style="2" customWidth="1"/>
    <col min="12046" max="12046" width="8" style="2" customWidth="1"/>
    <col min="12047" max="12047" width="2.25" style="2" customWidth="1"/>
    <col min="12048" max="12048" width="8" style="2" customWidth="1"/>
    <col min="12049" max="12049" width="5.375" style="2" customWidth="1"/>
    <col min="12050" max="12055" width="8.375" style="2" customWidth="1"/>
    <col min="12056" max="12290" width="8.125" style="2"/>
    <col min="12291" max="12291" width="5.25" style="2" customWidth="1"/>
    <col min="12292" max="12292" width="22.875" style="2" bestFit="1" customWidth="1"/>
    <col min="12293" max="12293" width="2.5" style="2" customWidth="1"/>
    <col min="12294" max="12294" width="8.25" style="2" customWidth="1"/>
    <col min="12295" max="12295" width="2.125" style="2" customWidth="1"/>
    <col min="12296" max="12296" width="7.25" style="2" customWidth="1"/>
    <col min="12297" max="12297" width="3.75" style="2" customWidth="1"/>
    <col min="12298" max="12298" width="1.75" style="2" customWidth="1"/>
    <col min="12299" max="12299" width="4.5" style="2" customWidth="1"/>
    <col min="12300" max="12300" width="10.625" style="2" customWidth="1"/>
    <col min="12301" max="12301" width="2.25" style="2" customWidth="1"/>
    <col min="12302" max="12302" width="8" style="2" customWidth="1"/>
    <col min="12303" max="12303" width="2.25" style="2" customWidth="1"/>
    <col min="12304" max="12304" width="8" style="2" customWidth="1"/>
    <col min="12305" max="12305" width="5.375" style="2" customWidth="1"/>
    <col min="12306" max="12311" width="8.375" style="2" customWidth="1"/>
    <col min="12312" max="12546" width="8.125" style="2"/>
    <col min="12547" max="12547" width="5.25" style="2" customWidth="1"/>
    <col min="12548" max="12548" width="22.875" style="2" bestFit="1" customWidth="1"/>
    <col min="12549" max="12549" width="2.5" style="2" customWidth="1"/>
    <col min="12550" max="12550" width="8.25" style="2" customWidth="1"/>
    <col min="12551" max="12551" width="2.125" style="2" customWidth="1"/>
    <col min="12552" max="12552" width="7.25" style="2" customWidth="1"/>
    <col min="12553" max="12553" width="3.75" style="2" customWidth="1"/>
    <col min="12554" max="12554" width="1.75" style="2" customWidth="1"/>
    <col min="12555" max="12555" width="4.5" style="2" customWidth="1"/>
    <col min="12556" max="12556" width="10.625" style="2" customWidth="1"/>
    <col min="12557" max="12557" width="2.25" style="2" customWidth="1"/>
    <col min="12558" max="12558" width="8" style="2" customWidth="1"/>
    <col min="12559" max="12559" width="2.25" style="2" customWidth="1"/>
    <col min="12560" max="12560" width="8" style="2" customWidth="1"/>
    <col min="12561" max="12561" width="5.375" style="2" customWidth="1"/>
    <col min="12562" max="12567" width="8.375" style="2" customWidth="1"/>
    <col min="12568" max="12802" width="8.125" style="2"/>
    <col min="12803" max="12803" width="5.25" style="2" customWidth="1"/>
    <col min="12804" max="12804" width="22.875" style="2" bestFit="1" customWidth="1"/>
    <col min="12805" max="12805" width="2.5" style="2" customWidth="1"/>
    <col min="12806" max="12806" width="8.25" style="2" customWidth="1"/>
    <col min="12807" max="12807" width="2.125" style="2" customWidth="1"/>
    <col min="12808" max="12808" width="7.25" style="2" customWidth="1"/>
    <col min="12809" max="12809" width="3.75" style="2" customWidth="1"/>
    <col min="12810" max="12810" width="1.75" style="2" customWidth="1"/>
    <col min="12811" max="12811" width="4.5" style="2" customWidth="1"/>
    <col min="12812" max="12812" width="10.625" style="2" customWidth="1"/>
    <col min="12813" max="12813" width="2.25" style="2" customWidth="1"/>
    <col min="12814" max="12814" width="8" style="2" customWidth="1"/>
    <col min="12815" max="12815" width="2.25" style="2" customWidth="1"/>
    <col min="12816" max="12816" width="8" style="2" customWidth="1"/>
    <col min="12817" max="12817" width="5.375" style="2" customWidth="1"/>
    <col min="12818" max="12823" width="8.375" style="2" customWidth="1"/>
    <col min="12824" max="13058" width="8.125" style="2"/>
    <col min="13059" max="13059" width="5.25" style="2" customWidth="1"/>
    <col min="13060" max="13060" width="22.875" style="2" bestFit="1" customWidth="1"/>
    <col min="13061" max="13061" width="2.5" style="2" customWidth="1"/>
    <col min="13062" max="13062" width="8.25" style="2" customWidth="1"/>
    <col min="13063" max="13063" width="2.125" style="2" customWidth="1"/>
    <col min="13064" max="13064" width="7.25" style="2" customWidth="1"/>
    <col min="13065" max="13065" width="3.75" style="2" customWidth="1"/>
    <col min="13066" max="13066" width="1.75" style="2" customWidth="1"/>
    <col min="13067" max="13067" width="4.5" style="2" customWidth="1"/>
    <col min="13068" max="13068" width="10.625" style="2" customWidth="1"/>
    <col min="13069" max="13069" width="2.25" style="2" customWidth="1"/>
    <col min="13070" max="13070" width="8" style="2" customWidth="1"/>
    <col min="13071" max="13071" width="2.25" style="2" customWidth="1"/>
    <col min="13072" max="13072" width="8" style="2" customWidth="1"/>
    <col min="13073" max="13073" width="5.375" style="2" customWidth="1"/>
    <col min="13074" max="13079" width="8.375" style="2" customWidth="1"/>
    <col min="13080" max="13314" width="8.125" style="2"/>
    <col min="13315" max="13315" width="5.25" style="2" customWidth="1"/>
    <col min="13316" max="13316" width="22.875" style="2" bestFit="1" customWidth="1"/>
    <col min="13317" max="13317" width="2.5" style="2" customWidth="1"/>
    <col min="13318" max="13318" width="8.25" style="2" customWidth="1"/>
    <col min="13319" max="13319" width="2.125" style="2" customWidth="1"/>
    <col min="13320" max="13320" width="7.25" style="2" customWidth="1"/>
    <col min="13321" max="13321" width="3.75" style="2" customWidth="1"/>
    <col min="13322" max="13322" width="1.75" style="2" customWidth="1"/>
    <col min="13323" max="13323" width="4.5" style="2" customWidth="1"/>
    <col min="13324" max="13324" width="10.625" style="2" customWidth="1"/>
    <col min="13325" max="13325" width="2.25" style="2" customWidth="1"/>
    <col min="13326" max="13326" width="8" style="2" customWidth="1"/>
    <col min="13327" max="13327" width="2.25" style="2" customWidth="1"/>
    <col min="13328" max="13328" width="8" style="2" customWidth="1"/>
    <col min="13329" max="13329" width="5.375" style="2" customWidth="1"/>
    <col min="13330" max="13335" width="8.375" style="2" customWidth="1"/>
    <col min="13336" max="13570" width="8.125" style="2"/>
    <col min="13571" max="13571" width="5.25" style="2" customWidth="1"/>
    <col min="13572" max="13572" width="22.875" style="2" bestFit="1" customWidth="1"/>
    <col min="13573" max="13573" width="2.5" style="2" customWidth="1"/>
    <col min="13574" max="13574" width="8.25" style="2" customWidth="1"/>
    <col min="13575" max="13575" width="2.125" style="2" customWidth="1"/>
    <col min="13576" max="13576" width="7.25" style="2" customWidth="1"/>
    <col min="13577" max="13577" width="3.75" style="2" customWidth="1"/>
    <col min="13578" max="13578" width="1.75" style="2" customWidth="1"/>
    <col min="13579" max="13579" width="4.5" style="2" customWidth="1"/>
    <col min="13580" max="13580" width="10.625" style="2" customWidth="1"/>
    <col min="13581" max="13581" width="2.25" style="2" customWidth="1"/>
    <col min="13582" max="13582" width="8" style="2" customWidth="1"/>
    <col min="13583" max="13583" width="2.25" style="2" customWidth="1"/>
    <col min="13584" max="13584" width="8" style="2" customWidth="1"/>
    <col min="13585" max="13585" width="5.375" style="2" customWidth="1"/>
    <col min="13586" max="13591" width="8.375" style="2" customWidth="1"/>
    <col min="13592" max="13826" width="8.125" style="2"/>
    <col min="13827" max="13827" width="5.25" style="2" customWidth="1"/>
    <col min="13828" max="13828" width="22.875" style="2" bestFit="1" customWidth="1"/>
    <col min="13829" max="13829" width="2.5" style="2" customWidth="1"/>
    <col min="13830" max="13830" width="8.25" style="2" customWidth="1"/>
    <col min="13831" max="13831" width="2.125" style="2" customWidth="1"/>
    <col min="13832" max="13832" width="7.25" style="2" customWidth="1"/>
    <col min="13833" max="13833" width="3.75" style="2" customWidth="1"/>
    <col min="13834" max="13834" width="1.75" style="2" customWidth="1"/>
    <col min="13835" max="13835" width="4.5" style="2" customWidth="1"/>
    <col min="13836" max="13836" width="10.625" style="2" customWidth="1"/>
    <col min="13837" max="13837" width="2.25" style="2" customWidth="1"/>
    <col min="13838" max="13838" width="8" style="2" customWidth="1"/>
    <col min="13839" max="13839" width="2.25" style="2" customWidth="1"/>
    <col min="13840" max="13840" width="8" style="2" customWidth="1"/>
    <col min="13841" max="13841" width="5.375" style="2" customWidth="1"/>
    <col min="13842" max="13847" width="8.375" style="2" customWidth="1"/>
    <col min="13848" max="14082" width="8.125" style="2"/>
    <col min="14083" max="14083" width="5.25" style="2" customWidth="1"/>
    <col min="14084" max="14084" width="22.875" style="2" bestFit="1" customWidth="1"/>
    <col min="14085" max="14085" width="2.5" style="2" customWidth="1"/>
    <col min="14086" max="14086" width="8.25" style="2" customWidth="1"/>
    <col min="14087" max="14087" width="2.125" style="2" customWidth="1"/>
    <col min="14088" max="14088" width="7.25" style="2" customWidth="1"/>
    <col min="14089" max="14089" width="3.75" style="2" customWidth="1"/>
    <col min="14090" max="14090" width="1.75" style="2" customWidth="1"/>
    <col min="14091" max="14091" width="4.5" style="2" customWidth="1"/>
    <col min="14092" max="14092" width="10.625" style="2" customWidth="1"/>
    <col min="14093" max="14093" width="2.25" style="2" customWidth="1"/>
    <col min="14094" max="14094" width="8" style="2" customWidth="1"/>
    <col min="14095" max="14095" width="2.25" style="2" customWidth="1"/>
    <col min="14096" max="14096" width="8" style="2" customWidth="1"/>
    <col min="14097" max="14097" width="5.375" style="2" customWidth="1"/>
    <col min="14098" max="14103" width="8.375" style="2" customWidth="1"/>
    <col min="14104" max="14338" width="8.125" style="2"/>
    <col min="14339" max="14339" width="5.25" style="2" customWidth="1"/>
    <col min="14340" max="14340" width="22.875" style="2" bestFit="1" customWidth="1"/>
    <col min="14341" max="14341" width="2.5" style="2" customWidth="1"/>
    <col min="14342" max="14342" width="8.25" style="2" customWidth="1"/>
    <col min="14343" max="14343" width="2.125" style="2" customWidth="1"/>
    <col min="14344" max="14344" width="7.25" style="2" customWidth="1"/>
    <col min="14345" max="14345" width="3.75" style="2" customWidth="1"/>
    <col min="14346" max="14346" width="1.75" style="2" customWidth="1"/>
    <col min="14347" max="14347" width="4.5" style="2" customWidth="1"/>
    <col min="14348" max="14348" width="10.625" style="2" customWidth="1"/>
    <col min="14349" max="14349" width="2.25" style="2" customWidth="1"/>
    <col min="14350" max="14350" width="8" style="2" customWidth="1"/>
    <col min="14351" max="14351" width="2.25" style="2" customWidth="1"/>
    <col min="14352" max="14352" width="8" style="2" customWidth="1"/>
    <col min="14353" max="14353" width="5.375" style="2" customWidth="1"/>
    <col min="14354" max="14359" width="8.375" style="2" customWidth="1"/>
    <col min="14360" max="14594" width="8.125" style="2"/>
    <col min="14595" max="14595" width="5.25" style="2" customWidth="1"/>
    <col min="14596" max="14596" width="22.875" style="2" bestFit="1" customWidth="1"/>
    <col min="14597" max="14597" width="2.5" style="2" customWidth="1"/>
    <col min="14598" max="14598" width="8.25" style="2" customWidth="1"/>
    <col min="14599" max="14599" width="2.125" style="2" customWidth="1"/>
    <col min="14600" max="14600" width="7.25" style="2" customWidth="1"/>
    <col min="14601" max="14601" width="3.75" style="2" customWidth="1"/>
    <col min="14602" max="14602" width="1.75" style="2" customWidth="1"/>
    <col min="14603" max="14603" width="4.5" style="2" customWidth="1"/>
    <col min="14604" max="14604" width="10.625" style="2" customWidth="1"/>
    <col min="14605" max="14605" width="2.25" style="2" customWidth="1"/>
    <col min="14606" max="14606" width="8" style="2" customWidth="1"/>
    <col min="14607" max="14607" width="2.25" style="2" customWidth="1"/>
    <col min="14608" max="14608" width="8" style="2" customWidth="1"/>
    <col min="14609" max="14609" width="5.375" style="2" customWidth="1"/>
    <col min="14610" max="14615" width="8.375" style="2" customWidth="1"/>
    <col min="14616" max="14850" width="8.125" style="2"/>
    <col min="14851" max="14851" width="5.25" style="2" customWidth="1"/>
    <col min="14852" max="14852" width="22.875" style="2" bestFit="1" customWidth="1"/>
    <col min="14853" max="14853" width="2.5" style="2" customWidth="1"/>
    <col min="14854" max="14854" width="8.25" style="2" customWidth="1"/>
    <col min="14855" max="14855" width="2.125" style="2" customWidth="1"/>
    <col min="14856" max="14856" width="7.25" style="2" customWidth="1"/>
    <col min="14857" max="14857" width="3.75" style="2" customWidth="1"/>
    <col min="14858" max="14858" width="1.75" style="2" customWidth="1"/>
    <col min="14859" max="14859" width="4.5" style="2" customWidth="1"/>
    <col min="14860" max="14860" width="10.625" style="2" customWidth="1"/>
    <col min="14861" max="14861" width="2.25" style="2" customWidth="1"/>
    <col min="14862" max="14862" width="8" style="2" customWidth="1"/>
    <col min="14863" max="14863" width="2.25" style="2" customWidth="1"/>
    <col min="14864" max="14864" width="8" style="2" customWidth="1"/>
    <col min="14865" max="14865" width="5.375" style="2" customWidth="1"/>
    <col min="14866" max="14871" width="8.375" style="2" customWidth="1"/>
    <col min="14872" max="15106" width="8.125" style="2"/>
    <col min="15107" max="15107" width="5.25" style="2" customWidth="1"/>
    <col min="15108" max="15108" width="22.875" style="2" bestFit="1" customWidth="1"/>
    <col min="15109" max="15109" width="2.5" style="2" customWidth="1"/>
    <col min="15110" max="15110" width="8.25" style="2" customWidth="1"/>
    <col min="15111" max="15111" width="2.125" style="2" customWidth="1"/>
    <col min="15112" max="15112" width="7.25" style="2" customWidth="1"/>
    <col min="15113" max="15113" width="3.75" style="2" customWidth="1"/>
    <col min="15114" max="15114" width="1.75" style="2" customWidth="1"/>
    <col min="15115" max="15115" width="4.5" style="2" customWidth="1"/>
    <col min="15116" max="15116" width="10.625" style="2" customWidth="1"/>
    <col min="15117" max="15117" width="2.25" style="2" customWidth="1"/>
    <col min="15118" max="15118" width="8" style="2" customWidth="1"/>
    <col min="15119" max="15119" width="2.25" style="2" customWidth="1"/>
    <col min="15120" max="15120" width="8" style="2" customWidth="1"/>
    <col min="15121" max="15121" width="5.375" style="2" customWidth="1"/>
    <col min="15122" max="15127" width="8.375" style="2" customWidth="1"/>
    <col min="15128" max="15362" width="8.125" style="2"/>
    <col min="15363" max="15363" width="5.25" style="2" customWidth="1"/>
    <col min="15364" max="15364" width="22.875" style="2" bestFit="1" customWidth="1"/>
    <col min="15365" max="15365" width="2.5" style="2" customWidth="1"/>
    <col min="15366" max="15366" width="8.25" style="2" customWidth="1"/>
    <col min="15367" max="15367" width="2.125" style="2" customWidth="1"/>
    <col min="15368" max="15368" width="7.25" style="2" customWidth="1"/>
    <col min="15369" max="15369" width="3.75" style="2" customWidth="1"/>
    <col min="15370" max="15370" width="1.75" style="2" customWidth="1"/>
    <col min="15371" max="15371" width="4.5" style="2" customWidth="1"/>
    <col min="15372" max="15372" width="10.625" style="2" customWidth="1"/>
    <col min="15373" max="15373" width="2.25" style="2" customWidth="1"/>
    <col min="15374" max="15374" width="8" style="2" customWidth="1"/>
    <col min="15375" max="15375" width="2.25" style="2" customWidth="1"/>
    <col min="15376" max="15376" width="8" style="2" customWidth="1"/>
    <col min="15377" max="15377" width="5.375" style="2" customWidth="1"/>
    <col min="15378" max="15383" width="8.375" style="2" customWidth="1"/>
    <col min="15384" max="15618" width="8.125" style="2"/>
    <col min="15619" max="15619" width="5.25" style="2" customWidth="1"/>
    <col min="15620" max="15620" width="22.875" style="2" bestFit="1" customWidth="1"/>
    <col min="15621" max="15621" width="2.5" style="2" customWidth="1"/>
    <col min="15622" max="15622" width="8.25" style="2" customWidth="1"/>
    <col min="15623" max="15623" width="2.125" style="2" customWidth="1"/>
    <col min="15624" max="15624" width="7.25" style="2" customWidth="1"/>
    <col min="15625" max="15625" width="3.75" style="2" customWidth="1"/>
    <col min="15626" max="15626" width="1.75" style="2" customWidth="1"/>
    <col min="15627" max="15627" width="4.5" style="2" customWidth="1"/>
    <col min="15628" max="15628" width="10.625" style="2" customWidth="1"/>
    <col min="15629" max="15629" width="2.25" style="2" customWidth="1"/>
    <col min="15630" max="15630" width="8" style="2" customWidth="1"/>
    <col min="15631" max="15631" width="2.25" style="2" customWidth="1"/>
    <col min="15632" max="15632" width="8" style="2" customWidth="1"/>
    <col min="15633" max="15633" width="5.375" style="2" customWidth="1"/>
    <col min="15634" max="15639" width="8.375" style="2" customWidth="1"/>
    <col min="15640" max="15874" width="8.125" style="2"/>
    <col min="15875" max="15875" width="5.25" style="2" customWidth="1"/>
    <col min="15876" max="15876" width="22.875" style="2" bestFit="1" customWidth="1"/>
    <col min="15877" max="15877" width="2.5" style="2" customWidth="1"/>
    <col min="15878" max="15878" width="8.25" style="2" customWidth="1"/>
    <col min="15879" max="15879" width="2.125" style="2" customWidth="1"/>
    <col min="15880" max="15880" width="7.25" style="2" customWidth="1"/>
    <col min="15881" max="15881" width="3.75" style="2" customWidth="1"/>
    <col min="15882" max="15882" width="1.75" style="2" customWidth="1"/>
    <col min="15883" max="15883" width="4.5" style="2" customWidth="1"/>
    <col min="15884" max="15884" width="10.625" style="2" customWidth="1"/>
    <col min="15885" max="15885" width="2.25" style="2" customWidth="1"/>
    <col min="15886" max="15886" width="8" style="2" customWidth="1"/>
    <col min="15887" max="15887" width="2.25" style="2" customWidth="1"/>
    <col min="15888" max="15888" width="8" style="2" customWidth="1"/>
    <col min="15889" max="15889" width="5.375" style="2" customWidth="1"/>
    <col min="15890" max="15895" width="8.375" style="2" customWidth="1"/>
    <col min="15896" max="16130" width="8.125" style="2"/>
    <col min="16131" max="16131" width="5.25" style="2" customWidth="1"/>
    <col min="16132" max="16132" width="22.875" style="2" bestFit="1" customWidth="1"/>
    <col min="16133" max="16133" width="2.5" style="2" customWidth="1"/>
    <col min="16134" max="16134" width="8.25" style="2" customWidth="1"/>
    <col min="16135" max="16135" width="2.125" style="2" customWidth="1"/>
    <col min="16136" max="16136" width="7.25" style="2" customWidth="1"/>
    <col min="16137" max="16137" width="3.75" style="2" customWidth="1"/>
    <col min="16138" max="16138" width="1.75" style="2" customWidth="1"/>
    <col min="16139" max="16139" width="4.5" style="2" customWidth="1"/>
    <col min="16140" max="16140" width="10.625" style="2" customWidth="1"/>
    <col min="16141" max="16141" width="2.25" style="2" customWidth="1"/>
    <col min="16142" max="16142" width="8" style="2" customWidth="1"/>
    <col min="16143" max="16143" width="2.25" style="2" customWidth="1"/>
    <col min="16144" max="16144" width="8" style="2" customWidth="1"/>
    <col min="16145" max="16145" width="5.375" style="2" customWidth="1"/>
    <col min="16146" max="16151" width="8.375" style="2" customWidth="1"/>
    <col min="16152" max="16384" width="8.125" style="2"/>
  </cols>
  <sheetData>
    <row r="1" spans="1:20" ht="27" customHeight="1" x14ac:dyDescent="0.4">
      <c r="A1" s="972" t="s">
        <v>104</v>
      </c>
      <c r="B1" s="973"/>
      <c r="C1" s="973"/>
      <c r="D1" s="973"/>
      <c r="E1" s="973"/>
      <c r="F1" s="973"/>
      <c r="H1" s="926" t="s">
        <v>16</v>
      </c>
      <c r="I1" s="926"/>
      <c r="J1" s="927"/>
      <c r="K1" s="927"/>
      <c r="L1" s="927"/>
      <c r="M1" s="927"/>
      <c r="N1" s="927"/>
      <c r="O1" s="927"/>
      <c r="P1" s="927"/>
      <c r="Q1" s="927"/>
    </row>
    <row r="2" spans="1:20" ht="27" customHeight="1" x14ac:dyDescent="0.4">
      <c r="A2" s="973"/>
      <c r="B2" s="973"/>
      <c r="C2" s="973"/>
      <c r="D2" s="973"/>
      <c r="E2" s="973"/>
      <c r="F2" s="973"/>
      <c r="H2" s="926" t="s">
        <v>17</v>
      </c>
      <c r="I2" s="926"/>
      <c r="J2" s="928"/>
      <c r="K2" s="928"/>
      <c r="L2" s="928"/>
      <c r="M2" s="928"/>
      <c r="N2" s="928"/>
      <c r="O2" s="928"/>
      <c r="P2" s="928"/>
      <c r="Q2" s="928"/>
    </row>
    <row r="3" spans="1:20" ht="51" customHeight="1" x14ac:dyDescent="0.4">
      <c r="A3" s="923" t="s">
        <v>110</v>
      </c>
      <c r="B3" s="923"/>
      <c r="C3" s="923"/>
      <c r="D3" s="923"/>
      <c r="E3" s="923"/>
      <c r="F3" s="923"/>
      <c r="G3" s="923"/>
      <c r="H3" s="923"/>
      <c r="I3" s="923"/>
      <c r="J3" s="923"/>
      <c r="K3" s="923"/>
      <c r="L3" s="923"/>
      <c r="M3" s="923"/>
      <c r="N3" s="923"/>
      <c r="O3" s="923"/>
      <c r="P3" s="923"/>
      <c r="Q3" s="923"/>
      <c r="R3" s="66"/>
      <c r="S3" s="66"/>
      <c r="T3" s="66"/>
    </row>
    <row r="4" spans="1:20" ht="192" customHeight="1" x14ac:dyDescent="0.4">
      <c r="A4" s="67"/>
      <c r="B4" s="67"/>
      <c r="C4" s="67"/>
      <c r="D4" s="67"/>
      <c r="E4" s="67"/>
      <c r="F4" s="67"/>
      <c r="G4" s="67"/>
      <c r="H4" s="67"/>
      <c r="I4" s="67"/>
      <c r="J4" s="67"/>
      <c r="K4" s="67"/>
      <c r="L4" s="67"/>
      <c r="M4" s="67"/>
      <c r="N4" s="67"/>
      <c r="O4" s="67"/>
      <c r="P4" s="67"/>
      <c r="Q4" s="67"/>
      <c r="R4" s="66"/>
      <c r="S4" s="66"/>
      <c r="T4" s="66"/>
    </row>
    <row r="5" spans="1:20" ht="6" customHeight="1" x14ac:dyDescent="0.4">
      <c r="A5" s="67"/>
      <c r="B5" s="67"/>
      <c r="C5" s="67"/>
      <c r="D5" s="67"/>
      <c r="E5" s="67"/>
      <c r="F5" s="67"/>
      <c r="G5" s="67"/>
      <c r="H5" s="67"/>
      <c r="I5" s="67"/>
      <c r="J5" s="67"/>
      <c r="K5" s="67"/>
      <c r="L5" s="67"/>
      <c r="M5" s="67"/>
      <c r="N5" s="67"/>
      <c r="O5" s="67"/>
      <c r="P5" s="67"/>
      <c r="Q5" s="67"/>
      <c r="R5" s="66"/>
      <c r="S5" s="66"/>
      <c r="T5" s="66"/>
    </row>
    <row r="6" spans="1:20" ht="17.45" customHeight="1" x14ac:dyDescent="0.15">
      <c r="A6" s="961"/>
      <c r="B6" s="961"/>
      <c r="C6" s="961"/>
      <c r="D6" s="961"/>
      <c r="E6" s="961"/>
      <c r="F6" s="961"/>
      <c r="G6" s="961"/>
      <c r="H6" s="961"/>
      <c r="I6" s="961"/>
      <c r="J6" s="3"/>
      <c r="L6" s="4"/>
      <c r="M6" s="4"/>
      <c r="N6" s="5"/>
      <c r="O6" s="4"/>
      <c r="P6" s="5"/>
      <c r="Q6" s="5"/>
      <c r="R6" s="5"/>
      <c r="S6" s="5"/>
    </row>
    <row r="7" spans="1:20" ht="6" customHeight="1" x14ac:dyDescent="0.4">
      <c r="A7" s="68"/>
      <c r="B7" s="68"/>
      <c r="C7" s="68"/>
      <c r="D7" s="66"/>
      <c r="E7" s="69"/>
      <c r="F7" s="962"/>
      <c r="G7" s="962"/>
      <c r="H7" s="962"/>
      <c r="I7" s="962"/>
    </row>
    <row r="8" spans="1:20" ht="48" customHeight="1" thickBot="1" x14ac:dyDescent="0.45">
      <c r="A8" s="931" t="s">
        <v>19</v>
      </c>
      <c r="B8" s="931"/>
      <c r="C8" s="931"/>
      <c r="D8" s="931"/>
      <c r="E8" s="931"/>
      <c r="F8" s="931"/>
      <c r="G8" s="931"/>
      <c r="H8" s="931"/>
      <c r="I8" s="931"/>
      <c r="K8" s="932" t="s">
        <v>20</v>
      </c>
      <c r="L8" s="932"/>
      <c r="M8" s="932"/>
      <c r="N8" s="932"/>
      <c r="O8" s="932"/>
      <c r="P8" s="932"/>
      <c r="T8" s="44"/>
    </row>
    <row r="9" spans="1:20" ht="16.899999999999999" customHeight="1" thickBot="1" x14ac:dyDescent="0.45">
      <c r="A9" s="963" t="s">
        <v>21</v>
      </c>
      <c r="B9" s="936" t="s">
        <v>22</v>
      </c>
      <c r="C9" s="937"/>
      <c r="D9" s="79" t="s">
        <v>105</v>
      </c>
      <c r="E9" s="13" t="s">
        <v>24</v>
      </c>
      <c r="F9" s="14" t="s">
        <v>25</v>
      </c>
      <c r="G9" s="14"/>
      <c r="H9" s="60"/>
      <c r="I9" s="16" t="s">
        <v>26</v>
      </c>
      <c r="K9" s="17"/>
      <c r="L9" s="940"/>
      <c r="M9" s="942" t="s">
        <v>27</v>
      </c>
      <c r="N9" s="943"/>
      <c r="O9" s="943"/>
      <c r="P9" s="944"/>
      <c r="S9" s="71"/>
    </row>
    <row r="10" spans="1:20" ht="16.899999999999999" customHeight="1" thickTop="1" thickBot="1" x14ac:dyDescent="0.45">
      <c r="A10" s="964"/>
      <c r="B10" s="938"/>
      <c r="C10" s="939"/>
      <c r="D10" s="72" t="s">
        <v>28</v>
      </c>
      <c r="F10" s="18" t="s">
        <v>100</v>
      </c>
      <c r="G10" s="18" t="s">
        <v>30</v>
      </c>
      <c r="H10" s="19" t="str">
        <f>IFERROR(ROUNDDOWN(H9/B11,1),"")</f>
        <v/>
      </c>
      <c r="I10" s="20" t="s">
        <v>31</v>
      </c>
      <c r="K10" s="21"/>
      <c r="L10" s="941"/>
      <c r="M10" s="966" t="s">
        <v>106</v>
      </c>
      <c r="N10" s="967"/>
      <c r="O10" s="968" t="s">
        <v>107</v>
      </c>
      <c r="P10" s="969"/>
      <c r="S10" s="71"/>
    </row>
    <row r="11" spans="1:20" ht="16.899999999999999" customHeight="1" thickTop="1" thickBot="1" x14ac:dyDescent="0.45">
      <c r="A11" s="964"/>
      <c r="B11" s="970"/>
      <c r="C11" s="951" t="s">
        <v>34</v>
      </c>
      <c r="D11" s="80" t="s">
        <v>108</v>
      </c>
      <c r="E11" s="17" t="s">
        <v>24</v>
      </c>
      <c r="F11" s="18" t="s">
        <v>36</v>
      </c>
      <c r="G11" s="18"/>
      <c r="H11" s="15"/>
      <c r="I11" s="23" t="s">
        <v>26</v>
      </c>
      <c r="L11" s="24" t="s">
        <v>37</v>
      </c>
      <c r="M11" s="25" t="s">
        <v>30</v>
      </c>
      <c r="N11" s="26" t="str">
        <f>H10</f>
        <v/>
      </c>
      <c r="O11" s="25" t="s">
        <v>38</v>
      </c>
      <c r="P11" s="26" t="str">
        <f>H12</f>
        <v/>
      </c>
    </row>
    <row r="12" spans="1:20" ht="16.899999999999999" customHeight="1" thickTop="1" thickBot="1" x14ac:dyDescent="0.45">
      <c r="A12" s="965"/>
      <c r="B12" s="971"/>
      <c r="C12" s="952"/>
      <c r="D12" s="74" t="s">
        <v>28</v>
      </c>
      <c r="E12" s="27"/>
      <c r="F12" s="28" t="s">
        <v>55</v>
      </c>
      <c r="G12" s="18" t="s">
        <v>38</v>
      </c>
      <c r="H12" s="19" t="str">
        <f>IFERROR(ROUNDDOWN(H11/B11,1),"")</f>
        <v/>
      </c>
      <c r="I12" s="29" t="s">
        <v>31</v>
      </c>
      <c r="L12" s="24" t="s">
        <v>40</v>
      </c>
      <c r="M12" s="25" t="s">
        <v>41</v>
      </c>
      <c r="N12" s="26" t="str">
        <f>H14</f>
        <v/>
      </c>
      <c r="O12" s="25" t="s">
        <v>42</v>
      </c>
      <c r="P12" s="26" t="str">
        <f>H16</f>
        <v/>
      </c>
    </row>
    <row r="13" spans="1:20" ht="16.899999999999999" customHeight="1" thickBot="1" x14ac:dyDescent="0.45">
      <c r="A13" s="963" t="s">
        <v>43</v>
      </c>
      <c r="B13" s="936" t="s">
        <v>22</v>
      </c>
      <c r="C13" s="937"/>
      <c r="D13" s="79" t="s">
        <v>105</v>
      </c>
      <c r="E13" s="13" t="s">
        <v>24</v>
      </c>
      <c r="F13" s="14" t="s">
        <v>44</v>
      </c>
      <c r="G13" s="14"/>
      <c r="H13" s="15"/>
      <c r="I13" s="16" t="s">
        <v>26</v>
      </c>
      <c r="K13" s="30"/>
      <c r="L13" s="24" t="s">
        <v>45</v>
      </c>
      <c r="M13" s="25" t="s">
        <v>46</v>
      </c>
      <c r="N13" s="26" t="str">
        <f>H18</f>
        <v/>
      </c>
      <c r="O13" s="25" t="s">
        <v>47</v>
      </c>
      <c r="P13" s="26" t="str">
        <f>H20</f>
        <v/>
      </c>
      <c r="Q13" s="30"/>
      <c r="R13" s="30"/>
      <c r="S13" s="30"/>
      <c r="T13" s="30"/>
    </row>
    <row r="14" spans="1:20" ht="16.899999999999999" customHeight="1" thickTop="1" thickBot="1" x14ac:dyDescent="0.45">
      <c r="A14" s="964"/>
      <c r="B14" s="938"/>
      <c r="C14" s="939"/>
      <c r="D14" s="72" t="s">
        <v>28</v>
      </c>
      <c r="F14" s="18" t="s">
        <v>48</v>
      </c>
      <c r="G14" s="18" t="s">
        <v>41</v>
      </c>
      <c r="H14" s="19" t="str">
        <f>IFERROR(ROUNDDOWN(H13/B15,1),"")</f>
        <v/>
      </c>
      <c r="I14" s="20" t="s">
        <v>31</v>
      </c>
      <c r="K14" s="30"/>
      <c r="L14" s="24" t="s">
        <v>49</v>
      </c>
      <c r="M14" s="25" t="s">
        <v>50</v>
      </c>
      <c r="N14" s="26" t="str">
        <f>H22</f>
        <v/>
      </c>
      <c r="O14" s="25" t="s">
        <v>51</v>
      </c>
      <c r="P14" s="26" t="str">
        <f>H24</f>
        <v/>
      </c>
      <c r="Q14" s="30"/>
      <c r="R14" s="30"/>
      <c r="S14" s="30"/>
      <c r="T14" s="30"/>
    </row>
    <row r="15" spans="1:20" ht="16.899999999999999" customHeight="1" thickTop="1" thickBot="1" x14ac:dyDescent="0.45">
      <c r="A15" s="964"/>
      <c r="B15" s="970"/>
      <c r="C15" s="951" t="s">
        <v>34</v>
      </c>
      <c r="D15" s="80" t="s">
        <v>108</v>
      </c>
      <c r="E15" s="17" t="s">
        <v>24</v>
      </c>
      <c r="F15" s="18" t="s">
        <v>36</v>
      </c>
      <c r="G15" s="18"/>
      <c r="H15" s="15"/>
      <c r="I15" s="23" t="s">
        <v>26</v>
      </c>
      <c r="K15" s="30"/>
      <c r="L15" s="24" t="s">
        <v>52</v>
      </c>
      <c r="M15" s="25" t="s">
        <v>53</v>
      </c>
      <c r="N15" s="26" t="str">
        <f>H26</f>
        <v/>
      </c>
      <c r="O15" s="25" t="s">
        <v>54</v>
      </c>
      <c r="P15" s="26" t="str">
        <f>H28</f>
        <v/>
      </c>
      <c r="Q15" s="30"/>
      <c r="R15" s="30"/>
      <c r="S15" s="30"/>
      <c r="T15" s="30"/>
    </row>
    <row r="16" spans="1:20" ht="16.899999999999999" customHeight="1" thickTop="1" thickBot="1" x14ac:dyDescent="0.45">
      <c r="A16" s="965"/>
      <c r="B16" s="971"/>
      <c r="C16" s="952"/>
      <c r="D16" s="74" t="s">
        <v>28</v>
      </c>
      <c r="E16" s="27"/>
      <c r="F16" s="28" t="s">
        <v>55</v>
      </c>
      <c r="G16" s="18" t="s">
        <v>42</v>
      </c>
      <c r="H16" s="19" t="str">
        <f>IFERROR(ROUNDDOWN(H15/B15,1),"")</f>
        <v/>
      </c>
      <c r="I16" s="29" t="s">
        <v>31</v>
      </c>
      <c r="K16" s="30"/>
      <c r="L16" s="24" t="s">
        <v>56</v>
      </c>
      <c r="M16" s="25" t="s">
        <v>57</v>
      </c>
      <c r="N16" s="26" t="str">
        <f>H30</f>
        <v/>
      </c>
      <c r="O16" s="25" t="s">
        <v>58</v>
      </c>
      <c r="P16" s="26" t="str">
        <f>H32</f>
        <v/>
      </c>
      <c r="Q16" s="30"/>
      <c r="R16" s="30"/>
      <c r="S16" s="30"/>
      <c r="T16" s="30"/>
    </row>
    <row r="17" spans="1:20" ht="16.899999999999999" customHeight="1" thickBot="1" x14ac:dyDescent="0.45">
      <c r="A17" s="963" t="s">
        <v>45</v>
      </c>
      <c r="B17" s="936" t="s">
        <v>22</v>
      </c>
      <c r="C17" s="937"/>
      <c r="D17" s="79" t="s">
        <v>105</v>
      </c>
      <c r="E17" s="13" t="s">
        <v>24</v>
      </c>
      <c r="F17" s="14" t="s">
        <v>44</v>
      </c>
      <c r="G17" s="14"/>
      <c r="H17" s="15"/>
      <c r="I17" s="16" t="s">
        <v>26</v>
      </c>
      <c r="K17" s="30"/>
      <c r="L17" s="24" t="s">
        <v>59</v>
      </c>
      <c r="M17" s="25" t="s">
        <v>60</v>
      </c>
      <c r="N17" s="26" t="str">
        <f>H34</f>
        <v/>
      </c>
      <c r="O17" s="25" t="s">
        <v>61</v>
      </c>
      <c r="P17" s="26" t="str">
        <f>H36</f>
        <v/>
      </c>
      <c r="Q17" s="30"/>
      <c r="R17" s="30"/>
      <c r="S17" s="30"/>
      <c r="T17" s="30"/>
    </row>
    <row r="18" spans="1:20" ht="16.899999999999999" customHeight="1" thickTop="1" thickBot="1" x14ac:dyDescent="0.45">
      <c r="A18" s="964"/>
      <c r="B18" s="938"/>
      <c r="C18" s="939"/>
      <c r="D18" s="72" t="s">
        <v>28</v>
      </c>
      <c r="F18" s="18" t="s">
        <v>48</v>
      </c>
      <c r="G18" s="18" t="s">
        <v>46</v>
      </c>
      <c r="H18" s="19" t="str">
        <f>IFERROR(ROUNDDOWN(H17/B19,1),"")</f>
        <v/>
      </c>
      <c r="I18" s="20" t="s">
        <v>31</v>
      </c>
      <c r="K18" s="30"/>
      <c r="L18" s="24" t="s">
        <v>62</v>
      </c>
      <c r="M18" s="25" t="s">
        <v>63</v>
      </c>
      <c r="N18" s="26" t="str">
        <f>H38</f>
        <v/>
      </c>
      <c r="O18" s="25" t="s">
        <v>64</v>
      </c>
      <c r="P18" s="26" t="str">
        <f>H40</f>
        <v/>
      </c>
      <c r="Q18" s="30"/>
      <c r="R18" s="30"/>
      <c r="S18" s="30"/>
      <c r="T18" s="30"/>
    </row>
    <row r="19" spans="1:20" ht="16.899999999999999" customHeight="1" thickTop="1" thickBot="1" x14ac:dyDescent="0.45">
      <c r="A19" s="964"/>
      <c r="B19" s="970"/>
      <c r="C19" s="951" t="s">
        <v>34</v>
      </c>
      <c r="D19" s="80" t="s">
        <v>108</v>
      </c>
      <c r="E19" s="17" t="s">
        <v>24</v>
      </c>
      <c r="F19" s="18" t="s">
        <v>36</v>
      </c>
      <c r="G19" s="18"/>
      <c r="H19" s="15"/>
      <c r="I19" s="23" t="s">
        <v>26</v>
      </c>
      <c r="K19" s="30"/>
      <c r="L19" s="24" t="s">
        <v>65</v>
      </c>
      <c r="M19" s="25" t="s">
        <v>66</v>
      </c>
      <c r="N19" s="26" t="str">
        <f>H42</f>
        <v/>
      </c>
      <c r="O19" s="25" t="s">
        <v>67</v>
      </c>
      <c r="P19" s="26" t="str">
        <f>H44</f>
        <v/>
      </c>
      <c r="Q19" s="30"/>
      <c r="R19" s="30"/>
      <c r="S19" s="30"/>
      <c r="T19" s="30"/>
    </row>
    <row r="20" spans="1:20" ht="16.899999999999999" customHeight="1" thickTop="1" thickBot="1" x14ac:dyDescent="0.45">
      <c r="A20" s="965"/>
      <c r="B20" s="971"/>
      <c r="C20" s="952"/>
      <c r="D20" s="74" t="s">
        <v>28</v>
      </c>
      <c r="E20" s="27"/>
      <c r="F20" s="28" t="s">
        <v>55</v>
      </c>
      <c r="G20" s="18" t="s">
        <v>47</v>
      </c>
      <c r="H20" s="19" t="str">
        <f>IFERROR(ROUNDDOWN(H19/B19,1),"")</f>
        <v/>
      </c>
      <c r="I20" s="29" t="s">
        <v>31</v>
      </c>
      <c r="K20" s="30"/>
      <c r="L20" s="24" t="s">
        <v>68</v>
      </c>
      <c r="M20" s="25" t="s">
        <v>69</v>
      </c>
      <c r="N20" s="26" t="str">
        <f>H46</f>
        <v/>
      </c>
      <c r="O20" s="25" t="s">
        <v>70</v>
      </c>
      <c r="P20" s="26" t="str">
        <f>H48</f>
        <v/>
      </c>
      <c r="Q20" s="30"/>
      <c r="R20" s="30"/>
      <c r="S20" s="30"/>
      <c r="T20" s="30"/>
    </row>
    <row r="21" spans="1:20" ht="16.899999999999999" customHeight="1" thickBot="1" x14ac:dyDescent="0.45">
      <c r="A21" s="963" t="s">
        <v>71</v>
      </c>
      <c r="B21" s="936" t="s">
        <v>22</v>
      </c>
      <c r="C21" s="937"/>
      <c r="D21" s="79" t="s">
        <v>105</v>
      </c>
      <c r="E21" s="13" t="s">
        <v>24</v>
      </c>
      <c r="F21" s="14" t="s">
        <v>44</v>
      </c>
      <c r="G21" s="14"/>
      <c r="H21" s="15"/>
      <c r="I21" s="16" t="s">
        <v>26</v>
      </c>
      <c r="K21" s="30"/>
      <c r="L21" s="24" t="s">
        <v>72</v>
      </c>
      <c r="M21" s="32" t="s">
        <v>73</v>
      </c>
      <c r="N21" s="33" t="str">
        <f>H50</f>
        <v/>
      </c>
      <c r="O21" s="32" t="s">
        <v>74</v>
      </c>
      <c r="P21" s="33" t="str">
        <f>H52</f>
        <v/>
      </c>
      <c r="Q21" s="30"/>
      <c r="R21" s="30"/>
      <c r="S21" s="30"/>
      <c r="T21" s="30"/>
    </row>
    <row r="22" spans="1:20" ht="16.899999999999999" customHeight="1" thickTop="1" thickBot="1" x14ac:dyDescent="0.45">
      <c r="A22" s="964"/>
      <c r="B22" s="938"/>
      <c r="C22" s="939"/>
      <c r="D22" s="72" t="s">
        <v>28</v>
      </c>
      <c r="F22" s="18" t="s">
        <v>48</v>
      </c>
      <c r="G22" s="18" t="s">
        <v>50</v>
      </c>
      <c r="H22" s="19" t="str">
        <f>IFERROR(ROUNDDOWN(H21/B23,1),"")</f>
        <v/>
      </c>
      <c r="I22" s="20" t="s">
        <v>31</v>
      </c>
      <c r="K22" s="30"/>
      <c r="L22" s="34" t="s">
        <v>75</v>
      </c>
      <c r="M22" s="35" t="s">
        <v>76</v>
      </c>
      <c r="N22" s="36" t="str">
        <f>IF(SUM(N11:N21)=0,"",SUM(N11:N21))</f>
        <v/>
      </c>
      <c r="O22" s="35" t="s">
        <v>77</v>
      </c>
      <c r="P22" s="36" t="str">
        <f>IF(SUM(P11:P21)=0,"",SUM(P11:P21))</f>
        <v/>
      </c>
      <c r="Q22" s="30"/>
      <c r="R22" s="30"/>
      <c r="S22" s="30"/>
      <c r="T22" s="30"/>
    </row>
    <row r="23" spans="1:20" ht="16.899999999999999" customHeight="1" thickTop="1" thickBot="1" x14ac:dyDescent="0.45">
      <c r="A23" s="964"/>
      <c r="B23" s="970"/>
      <c r="C23" s="951" t="s">
        <v>34</v>
      </c>
      <c r="D23" s="80" t="s">
        <v>108</v>
      </c>
      <c r="E23" s="17" t="s">
        <v>24</v>
      </c>
      <c r="F23" s="18" t="s">
        <v>36</v>
      </c>
      <c r="G23" s="18"/>
      <c r="H23" s="15"/>
      <c r="I23" s="23" t="s">
        <v>26</v>
      </c>
      <c r="K23" s="30"/>
      <c r="L23" s="37"/>
      <c r="M23" s="37"/>
      <c r="N23" s="30"/>
      <c r="O23" s="37"/>
      <c r="P23" s="30"/>
      <c r="Q23" s="30"/>
      <c r="R23" s="30"/>
      <c r="S23" s="30"/>
      <c r="T23" s="30"/>
    </row>
    <row r="24" spans="1:20" ht="16.899999999999999" customHeight="1" thickTop="1" thickBot="1" x14ac:dyDescent="0.45">
      <c r="A24" s="965"/>
      <c r="B24" s="971"/>
      <c r="C24" s="952"/>
      <c r="D24" s="74" t="s">
        <v>28</v>
      </c>
      <c r="E24" s="27"/>
      <c r="F24" s="28" t="s">
        <v>55</v>
      </c>
      <c r="G24" s="18" t="s">
        <v>51</v>
      </c>
      <c r="H24" s="19" t="str">
        <f>IFERROR(ROUNDDOWN(H23/B23,1),"")</f>
        <v/>
      </c>
      <c r="I24" s="29" t="s">
        <v>31</v>
      </c>
      <c r="K24" s="30"/>
      <c r="L24" s="2"/>
      <c r="M24" s="954" t="s">
        <v>78</v>
      </c>
      <c r="N24" s="954"/>
      <c r="O24" s="953" t="s">
        <v>79</v>
      </c>
      <c r="P24" s="953"/>
      <c r="Q24" s="2"/>
      <c r="R24" s="2"/>
      <c r="S24" s="2"/>
      <c r="T24" s="30"/>
    </row>
    <row r="25" spans="1:20" ht="16.899999999999999" customHeight="1" thickBot="1" x14ac:dyDescent="0.45">
      <c r="A25" s="963" t="s">
        <v>80</v>
      </c>
      <c r="B25" s="936" t="s">
        <v>22</v>
      </c>
      <c r="C25" s="937"/>
      <c r="D25" s="79" t="s">
        <v>105</v>
      </c>
      <c r="E25" s="13" t="s">
        <v>24</v>
      </c>
      <c r="F25" s="14" t="s">
        <v>44</v>
      </c>
      <c r="G25" s="14"/>
      <c r="H25" s="15"/>
      <c r="I25" s="16" t="s">
        <v>26</v>
      </c>
      <c r="K25" s="30"/>
      <c r="L25" s="2"/>
      <c r="M25" s="2"/>
      <c r="N25" s="2"/>
      <c r="O25" s="2"/>
      <c r="P25" s="2"/>
      <c r="Q25" s="2"/>
      <c r="R25" s="2"/>
      <c r="S25" s="2"/>
      <c r="T25" s="30"/>
    </row>
    <row r="26" spans="1:20" ht="16.899999999999999" customHeight="1" thickTop="1" thickBot="1" x14ac:dyDescent="0.45">
      <c r="A26" s="964"/>
      <c r="B26" s="938"/>
      <c r="C26" s="939"/>
      <c r="D26" s="72" t="s">
        <v>28</v>
      </c>
      <c r="F26" s="18" t="s">
        <v>48</v>
      </c>
      <c r="G26" s="18" t="s">
        <v>53</v>
      </c>
      <c r="H26" s="19" t="str">
        <f>IFERROR(ROUNDDOWN(H25/B27,1),"")</f>
        <v/>
      </c>
      <c r="I26" s="20" t="s">
        <v>31</v>
      </c>
      <c r="L26" s="38" t="s">
        <v>81</v>
      </c>
      <c r="M26" s="39" t="s">
        <v>82</v>
      </c>
      <c r="N26" s="42"/>
      <c r="O26" s="41" t="s">
        <v>83</v>
      </c>
      <c r="P26" s="42"/>
      <c r="Q26" s="2"/>
      <c r="R26" s="30"/>
      <c r="S26" s="30"/>
      <c r="T26" s="30"/>
    </row>
    <row r="27" spans="1:20" ht="16.899999999999999" customHeight="1" thickTop="1" thickBot="1" x14ac:dyDescent="0.45">
      <c r="A27" s="964"/>
      <c r="B27" s="970"/>
      <c r="C27" s="951" t="s">
        <v>34</v>
      </c>
      <c r="D27" s="80" t="s">
        <v>108</v>
      </c>
      <c r="E27" s="17" t="s">
        <v>24</v>
      </c>
      <c r="F27" s="18" t="s">
        <v>36</v>
      </c>
      <c r="G27" s="18"/>
      <c r="H27" s="15"/>
      <c r="I27" s="23" t="s">
        <v>26</v>
      </c>
      <c r="L27" s="17"/>
      <c r="M27" s="17"/>
      <c r="N27" s="2"/>
      <c r="O27" s="17"/>
      <c r="P27" s="2"/>
      <c r="Q27" s="2"/>
      <c r="T27" s="30"/>
    </row>
    <row r="28" spans="1:20" ht="16.899999999999999" customHeight="1" thickTop="1" thickBot="1" x14ac:dyDescent="0.45">
      <c r="A28" s="965"/>
      <c r="B28" s="971"/>
      <c r="C28" s="952"/>
      <c r="D28" s="74" t="s">
        <v>28</v>
      </c>
      <c r="E28" s="27"/>
      <c r="F28" s="28" t="s">
        <v>55</v>
      </c>
      <c r="G28" s="18" t="s">
        <v>54</v>
      </c>
      <c r="H28" s="19" t="str">
        <f>IFERROR(ROUNDDOWN(H27/B27,1),"")</f>
        <v/>
      </c>
      <c r="I28" s="29" t="s">
        <v>31</v>
      </c>
      <c r="L28" s="37"/>
      <c r="M28" s="37"/>
      <c r="N28" s="30"/>
      <c r="O28" s="37"/>
      <c r="P28" s="30"/>
      <c r="Q28" s="30"/>
      <c r="T28" s="30"/>
    </row>
    <row r="29" spans="1:20" ht="16.899999999999999" customHeight="1" thickBot="1" x14ac:dyDescent="0.45">
      <c r="A29" s="963" t="s">
        <v>84</v>
      </c>
      <c r="B29" s="936" t="s">
        <v>22</v>
      </c>
      <c r="C29" s="937"/>
      <c r="D29" s="79" t="s">
        <v>105</v>
      </c>
      <c r="E29" s="13" t="s">
        <v>24</v>
      </c>
      <c r="F29" s="14" t="s">
        <v>44</v>
      </c>
      <c r="G29" s="14"/>
      <c r="H29" s="15"/>
      <c r="I29" s="16" t="s">
        <v>26</v>
      </c>
      <c r="K29" s="43"/>
      <c r="L29"/>
      <c r="M29" s="11"/>
      <c r="O29" s="11"/>
      <c r="Q29" s="44"/>
      <c r="T29" s="30"/>
    </row>
    <row r="30" spans="1:20" ht="16.899999999999999" customHeight="1" thickTop="1" thickBot="1" x14ac:dyDescent="0.45">
      <c r="A30" s="964"/>
      <c r="B30" s="938"/>
      <c r="C30" s="939"/>
      <c r="D30" s="72" t="s">
        <v>28</v>
      </c>
      <c r="F30" s="18" t="s">
        <v>48</v>
      </c>
      <c r="G30" s="18" t="s">
        <v>57</v>
      </c>
      <c r="H30" s="19" t="str">
        <f>IFERROR(ROUNDDOWN(H29/B31,1),"")</f>
        <v/>
      </c>
      <c r="I30" s="20" t="s">
        <v>31</v>
      </c>
      <c r="K30" s="43"/>
      <c r="L30" s="45"/>
      <c r="M30" s="45"/>
      <c r="N30" s="10"/>
      <c r="O30" s="45"/>
      <c r="P30" s="75"/>
      <c r="Q30" s="44"/>
      <c r="S30" s="30"/>
      <c r="T30" s="30"/>
    </row>
    <row r="31" spans="1:20" ht="16.899999999999999" customHeight="1" thickTop="1" thickBot="1" x14ac:dyDescent="0.45">
      <c r="A31" s="964"/>
      <c r="B31" s="970"/>
      <c r="C31" s="951" t="s">
        <v>34</v>
      </c>
      <c r="D31" s="80" t="s">
        <v>108</v>
      </c>
      <c r="E31" s="17" t="s">
        <v>24</v>
      </c>
      <c r="F31" s="18" t="s">
        <v>36</v>
      </c>
      <c r="G31" s="18"/>
      <c r="H31" s="15"/>
      <c r="I31" s="23" t="s">
        <v>26</v>
      </c>
      <c r="L31" s="955" t="s">
        <v>85</v>
      </c>
      <c r="M31" s="955"/>
      <c r="N31" s="955"/>
      <c r="O31" s="37"/>
      <c r="P31" s="30"/>
      <c r="Q31" s="30"/>
      <c r="R31" s="30"/>
      <c r="S31" s="30"/>
      <c r="T31" s="30"/>
    </row>
    <row r="32" spans="1:20" ht="16.899999999999999" customHeight="1" thickTop="1" thickBot="1" x14ac:dyDescent="0.45">
      <c r="A32" s="965"/>
      <c r="B32" s="971"/>
      <c r="C32" s="952"/>
      <c r="D32" s="74" t="s">
        <v>28</v>
      </c>
      <c r="E32" s="27"/>
      <c r="F32" s="28" t="s">
        <v>55</v>
      </c>
      <c r="G32" s="18" t="s">
        <v>58</v>
      </c>
      <c r="H32" s="19" t="str">
        <f>IFERROR(ROUNDDOWN(H31/B31,1),"")</f>
        <v/>
      </c>
      <c r="I32" s="29" t="s">
        <v>31</v>
      </c>
      <c r="K32" s="43" t="s">
        <v>86</v>
      </c>
      <c r="L32" s="19" t="str">
        <f>IF(P26=0,"",ROUNDDOWN(P26,1))</f>
        <v/>
      </c>
      <c r="M32" s="11"/>
      <c r="N32" s="11" t="s">
        <v>31</v>
      </c>
      <c r="O32" s="11"/>
      <c r="Q32" s="44"/>
      <c r="R32" s="30"/>
      <c r="S32" s="30"/>
      <c r="T32" s="30"/>
    </row>
    <row r="33" spans="1:20" ht="16.899999999999999" customHeight="1" thickTop="1" thickBot="1" x14ac:dyDescent="0.45">
      <c r="A33" s="963" t="s">
        <v>87</v>
      </c>
      <c r="B33" s="936" t="s">
        <v>22</v>
      </c>
      <c r="C33" s="937"/>
      <c r="D33" s="79" t="s">
        <v>105</v>
      </c>
      <c r="E33" s="13" t="s">
        <v>24</v>
      </c>
      <c r="F33" s="14" t="s">
        <v>44</v>
      </c>
      <c r="G33" s="14"/>
      <c r="H33" s="15"/>
      <c r="I33" s="16" t="s">
        <v>26</v>
      </c>
      <c r="K33" s="43"/>
      <c r="L33" s="45"/>
      <c r="M33" s="45"/>
      <c r="N33" s="956" t="s">
        <v>88</v>
      </c>
      <c r="O33" s="957"/>
      <c r="P33" s="81" t="str">
        <f>IF(L32="","",IFERROR(ROUNDDOWN(L32/L34*100,1),0))</f>
        <v/>
      </c>
      <c r="Q33" s="47" t="s">
        <v>89</v>
      </c>
      <c r="R33" s="30"/>
      <c r="S33" s="30"/>
      <c r="T33" s="30"/>
    </row>
    <row r="34" spans="1:20" ht="16.899999999999999" customHeight="1" thickTop="1" thickBot="1" x14ac:dyDescent="0.45">
      <c r="A34" s="964"/>
      <c r="B34" s="938"/>
      <c r="C34" s="939"/>
      <c r="D34" s="72" t="s">
        <v>28</v>
      </c>
      <c r="F34" s="18" t="s">
        <v>48</v>
      </c>
      <c r="G34" s="18" t="s">
        <v>60</v>
      </c>
      <c r="H34" s="19" t="str">
        <f>IFERROR(ROUNDDOWN(H33/B35,1),"")</f>
        <v/>
      </c>
      <c r="I34" s="20" t="s">
        <v>31</v>
      </c>
      <c r="K34" s="48" t="s">
        <v>90</v>
      </c>
      <c r="L34" s="49" t="str">
        <f>IF(N26=0,"",ROUNDDOWN(N26,1))</f>
        <v/>
      </c>
      <c r="M34" s="50"/>
      <c r="N34" s="51" t="s">
        <v>31</v>
      </c>
      <c r="O34" s="50"/>
      <c r="P34" s="51"/>
      <c r="Q34" s="51"/>
      <c r="R34" s="30"/>
      <c r="S34" s="30"/>
      <c r="T34" s="30"/>
    </row>
    <row r="35" spans="1:20" ht="16.899999999999999" customHeight="1" thickTop="1" thickBot="1" x14ac:dyDescent="0.45">
      <c r="A35" s="964"/>
      <c r="B35" s="970"/>
      <c r="C35" s="951" t="s">
        <v>34</v>
      </c>
      <c r="D35" s="80" t="s">
        <v>108</v>
      </c>
      <c r="E35" s="17" t="s">
        <v>24</v>
      </c>
      <c r="F35" s="18" t="s">
        <v>36</v>
      </c>
      <c r="G35" s="18"/>
      <c r="H35" s="15"/>
      <c r="I35" s="23" t="s">
        <v>26</v>
      </c>
      <c r="K35" s="30"/>
      <c r="L35" s="30"/>
      <c r="M35" s="30"/>
      <c r="N35" s="30"/>
      <c r="O35" s="30"/>
      <c r="Q35" s="30"/>
      <c r="R35" s="30"/>
      <c r="S35" s="30"/>
      <c r="T35" s="30"/>
    </row>
    <row r="36" spans="1:20" ht="16.899999999999999" customHeight="1" thickTop="1" thickBot="1" x14ac:dyDescent="0.45">
      <c r="A36" s="965"/>
      <c r="B36" s="971"/>
      <c r="C36" s="952"/>
      <c r="D36" s="74" t="s">
        <v>28</v>
      </c>
      <c r="E36" s="27"/>
      <c r="F36" s="28" t="s">
        <v>55</v>
      </c>
      <c r="G36" s="18" t="s">
        <v>61</v>
      </c>
      <c r="H36" s="19" t="str">
        <f>IFERROR(ROUNDDOWN(H35/B35,1),"")</f>
        <v/>
      </c>
      <c r="I36" s="29" t="s">
        <v>31</v>
      </c>
      <c r="L36" s="958" t="s">
        <v>91</v>
      </c>
      <c r="M36" s="958"/>
      <c r="N36" s="958"/>
      <c r="O36" s="958"/>
      <c r="P36" s="958"/>
      <c r="Q36" s="958"/>
      <c r="R36" s="30"/>
      <c r="S36" s="30"/>
      <c r="T36" s="30"/>
    </row>
    <row r="37" spans="1:20" ht="16.899999999999999" customHeight="1" thickBot="1" x14ac:dyDescent="0.45">
      <c r="A37" s="963" t="s">
        <v>92</v>
      </c>
      <c r="B37" s="936" t="s">
        <v>22</v>
      </c>
      <c r="C37" s="937"/>
      <c r="D37" s="79" t="s">
        <v>105</v>
      </c>
      <c r="E37" s="13" t="s">
        <v>24</v>
      </c>
      <c r="F37" s="14" t="s">
        <v>44</v>
      </c>
      <c r="G37" s="14"/>
      <c r="H37" s="15"/>
      <c r="I37" s="16" t="s">
        <v>26</v>
      </c>
      <c r="L37" s="958"/>
      <c r="M37" s="958"/>
      <c r="N37" s="958"/>
      <c r="O37" s="958"/>
      <c r="P37" s="958"/>
      <c r="Q37" s="958"/>
      <c r="R37" s="30"/>
      <c r="S37" s="30"/>
      <c r="T37" s="30"/>
    </row>
    <row r="38" spans="1:20" ht="16.899999999999999" customHeight="1" thickTop="1" thickBot="1" x14ac:dyDescent="0.45">
      <c r="A38" s="964"/>
      <c r="B38" s="938"/>
      <c r="C38" s="939"/>
      <c r="D38" s="72" t="s">
        <v>28</v>
      </c>
      <c r="F38" s="18" t="s">
        <v>48</v>
      </c>
      <c r="G38" s="18" t="s">
        <v>63</v>
      </c>
      <c r="H38" s="19" t="str">
        <f>IFERROR(ROUNDDOWN(H37/B39,1),"")</f>
        <v/>
      </c>
      <c r="I38" s="20" t="s">
        <v>31</v>
      </c>
      <c r="K38" s="30"/>
      <c r="L38" s="76"/>
      <c r="M38" s="76"/>
      <c r="N38" s="76"/>
      <c r="O38" s="76"/>
      <c r="P38" s="77"/>
      <c r="Q38" s="52"/>
      <c r="R38" s="30"/>
      <c r="S38" s="30"/>
      <c r="T38" s="30"/>
    </row>
    <row r="39" spans="1:20" ht="16.899999999999999" customHeight="1" thickTop="1" thickBot="1" x14ac:dyDescent="0.45">
      <c r="A39" s="964"/>
      <c r="B39" s="970"/>
      <c r="C39" s="951" t="s">
        <v>34</v>
      </c>
      <c r="D39" s="80" t="s">
        <v>108</v>
      </c>
      <c r="E39" s="17" t="s">
        <v>24</v>
      </c>
      <c r="F39" s="18" t="s">
        <v>36</v>
      </c>
      <c r="G39" s="18"/>
      <c r="H39" s="15"/>
      <c r="I39" s="23" t="s">
        <v>26</v>
      </c>
      <c r="K39" s="30"/>
      <c r="L39" s="52"/>
      <c r="M39" s="52"/>
      <c r="N39" s="52"/>
      <c r="O39" s="52"/>
      <c r="P39" s="78"/>
      <c r="Q39" s="78"/>
      <c r="R39" s="30"/>
      <c r="S39" s="30"/>
      <c r="T39" s="30"/>
    </row>
    <row r="40" spans="1:20" ht="16.899999999999999" customHeight="1" thickTop="1" thickBot="1" x14ac:dyDescent="0.45">
      <c r="A40" s="965"/>
      <c r="B40" s="971"/>
      <c r="C40" s="952"/>
      <c r="D40" s="74" t="s">
        <v>28</v>
      </c>
      <c r="E40" s="27"/>
      <c r="F40" s="28" t="s">
        <v>55</v>
      </c>
      <c r="G40" s="18" t="s">
        <v>64</v>
      </c>
      <c r="H40" s="19" t="str">
        <f>IFERROR(ROUNDDOWN(H39/B39,1),"")</f>
        <v/>
      </c>
      <c r="I40" s="29" t="s">
        <v>31</v>
      </c>
      <c r="K40" s="30"/>
      <c r="L40" s="974" t="s">
        <v>109</v>
      </c>
      <c r="M40" s="975"/>
      <c r="N40" s="975"/>
      <c r="O40" s="975"/>
      <c r="P40" s="976"/>
      <c r="Q40" s="78"/>
      <c r="R40" s="30"/>
      <c r="S40" s="30"/>
      <c r="T40" s="30"/>
    </row>
    <row r="41" spans="1:20" ht="16.899999999999999" customHeight="1" thickBot="1" x14ac:dyDescent="0.45">
      <c r="A41" s="963" t="s">
        <v>93</v>
      </c>
      <c r="B41" s="936" t="s">
        <v>22</v>
      </c>
      <c r="C41" s="937"/>
      <c r="D41" s="79" t="s">
        <v>105</v>
      </c>
      <c r="E41" s="13" t="s">
        <v>24</v>
      </c>
      <c r="F41" s="14" t="s">
        <v>44</v>
      </c>
      <c r="G41" s="14"/>
      <c r="H41" s="15"/>
      <c r="I41" s="16" t="s">
        <v>26</v>
      </c>
      <c r="K41" s="30"/>
      <c r="L41" s="58"/>
      <c r="M41" s="58"/>
      <c r="N41" s="58"/>
      <c r="O41" s="58"/>
      <c r="P41" s="58"/>
      <c r="Q41" s="59"/>
      <c r="R41" s="30"/>
      <c r="S41" s="30"/>
      <c r="T41" s="30"/>
    </row>
    <row r="42" spans="1:20" ht="16.899999999999999" customHeight="1" thickTop="1" thickBot="1" x14ac:dyDescent="0.45">
      <c r="A42" s="964"/>
      <c r="B42" s="938"/>
      <c r="C42" s="939"/>
      <c r="D42" s="72" t="s">
        <v>28</v>
      </c>
      <c r="F42" s="18" t="s">
        <v>48</v>
      </c>
      <c r="G42" s="18" t="s">
        <v>66</v>
      </c>
      <c r="H42" s="19" t="str">
        <f>IFERROR(ROUNDDOWN(H41/B43,1),"")</f>
        <v/>
      </c>
      <c r="I42" s="20" t="s">
        <v>31</v>
      </c>
      <c r="K42" s="30"/>
      <c r="L42" s="37"/>
      <c r="M42" s="37"/>
      <c r="N42" s="30"/>
      <c r="O42" s="37"/>
      <c r="P42" s="30"/>
      <c r="Q42" s="30"/>
      <c r="R42" s="30"/>
      <c r="S42" s="30"/>
      <c r="T42" s="30"/>
    </row>
    <row r="43" spans="1:20" ht="16.899999999999999" customHeight="1" thickTop="1" thickBot="1" x14ac:dyDescent="0.45">
      <c r="A43" s="964"/>
      <c r="B43" s="970"/>
      <c r="C43" s="951" t="s">
        <v>34</v>
      </c>
      <c r="D43" s="80" t="s">
        <v>108</v>
      </c>
      <c r="E43" s="17" t="s">
        <v>24</v>
      </c>
      <c r="F43" s="18" t="s">
        <v>36</v>
      </c>
      <c r="G43" s="18"/>
      <c r="H43" s="15"/>
      <c r="I43" s="23" t="s">
        <v>26</v>
      </c>
      <c r="K43" s="30"/>
      <c r="L43" s="2"/>
      <c r="M43" s="2"/>
      <c r="N43" s="2"/>
      <c r="O43" s="2"/>
      <c r="P43" s="2"/>
      <c r="Q43" s="30"/>
      <c r="R43" s="30"/>
      <c r="S43" s="30"/>
      <c r="T43" s="30"/>
    </row>
    <row r="44" spans="1:20" ht="16.899999999999999" customHeight="1" thickTop="1" thickBot="1" x14ac:dyDescent="0.45">
      <c r="A44" s="965"/>
      <c r="B44" s="971"/>
      <c r="C44" s="952"/>
      <c r="D44" s="74" t="s">
        <v>28</v>
      </c>
      <c r="E44" s="27"/>
      <c r="F44" s="28" t="s">
        <v>55</v>
      </c>
      <c r="G44" s="18" t="s">
        <v>67</v>
      </c>
      <c r="H44" s="19" t="str">
        <f>IFERROR(ROUNDDOWN(H43/B43,1),"")</f>
        <v/>
      </c>
      <c r="I44" s="29" t="s">
        <v>31</v>
      </c>
      <c r="K44" s="30"/>
      <c r="L44" s="37"/>
      <c r="M44" s="37"/>
      <c r="N44" s="30"/>
      <c r="O44" s="37"/>
      <c r="P44" s="30"/>
      <c r="Q44" s="30"/>
      <c r="R44" s="30"/>
      <c r="S44" s="30"/>
      <c r="T44" s="30"/>
    </row>
    <row r="45" spans="1:20" ht="16.899999999999999" customHeight="1" thickBot="1" x14ac:dyDescent="0.45">
      <c r="A45" s="963" t="s">
        <v>94</v>
      </c>
      <c r="B45" s="936" t="s">
        <v>22</v>
      </c>
      <c r="C45" s="937"/>
      <c r="D45" s="79" t="s">
        <v>105</v>
      </c>
      <c r="E45" s="13" t="s">
        <v>24</v>
      </c>
      <c r="F45" s="14" t="s">
        <v>44</v>
      </c>
      <c r="G45" s="14"/>
      <c r="H45" s="60"/>
      <c r="I45" s="16" t="s">
        <v>26</v>
      </c>
      <c r="K45" s="30"/>
      <c r="L45" s="37"/>
      <c r="M45" s="37"/>
      <c r="N45" s="30"/>
      <c r="O45" s="37"/>
      <c r="P45" s="30"/>
      <c r="Q45" s="30"/>
      <c r="R45" s="30"/>
      <c r="S45" s="30"/>
      <c r="T45" s="30"/>
    </row>
    <row r="46" spans="1:20" ht="16.899999999999999" customHeight="1" thickTop="1" thickBot="1" x14ac:dyDescent="0.45">
      <c r="A46" s="964"/>
      <c r="B46" s="938"/>
      <c r="C46" s="939"/>
      <c r="D46" s="72" t="s">
        <v>28</v>
      </c>
      <c r="F46" s="18" t="s">
        <v>48</v>
      </c>
      <c r="G46" s="18" t="s">
        <v>69</v>
      </c>
      <c r="H46" s="19" t="str">
        <f>IFERROR(ROUNDDOWN(H45/B47,1),"")</f>
        <v/>
      </c>
      <c r="I46" s="20" t="s">
        <v>31</v>
      </c>
      <c r="K46" s="30"/>
      <c r="L46" s="37"/>
      <c r="M46" s="37"/>
      <c r="N46" s="30"/>
      <c r="O46" s="37"/>
      <c r="P46" s="30"/>
      <c r="Q46" s="30"/>
      <c r="R46" s="30"/>
      <c r="S46" s="30"/>
      <c r="T46" s="30"/>
    </row>
    <row r="47" spans="1:20" ht="16.899999999999999" customHeight="1" thickTop="1" thickBot="1" x14ac:dyDescent="0.45">
      <c r="A47" s="964"/>
      <c r="B47" s="970"/>
      <c r="C47" s="951" t="s">
        <v>34</v>
      </c>
      <c r="D47" s="80" t="s">
        <v>108</v>
      </c>
      <c r="E47" s="17" t="s">
        <v>24</v>
      </c>
      <c r="F47" s="18" t="s">
        <v>36</v>
      </c>
      <c r="G47" s="18"/>
      <c r="H47" s="15"/>
      <c r="I47" s="23" t="s">
        <v>26</v>
      </c>
      <c r="K47" s="30"/>
      <c r="L47" s="37"/>
      <c r="M47" s="37"/>
      <c r="N47" s="30"/>
      <c r="O47" s="37"/>
      <c r="P47" s="30"/>
      <c r="Q47" s="30"/>
      <c r="R47" s="30"/>
      <c r="S47" s="30"/>
      <c r="T47" s="30"/>
    </row>
    <row r="48" spans="1:20" ht="16.899999999999999" customHeight="1" thickTop="1" thickBot="1" x14ac:dyDescent="0.45">
      <c r="A48" s="965"/>
      <c r="B48" s="971"/>
      <c r="C48" s="952"/>
      <c r="D48" s="74" t="s">
        <v>28</v>
      </c>
      <c r="E48" s="27"/>
      <c r="F48" s="28" t="s">
        <v>55</v>
      </c>
      <c r="G48" s="18" t="s">
        <v>70</v>
      </c>
      <c r="H48" s="19" t="str">
        <f>IFERROR(ROUNDDOWN(H47/B47,1),"")</f>
        <v/>
      </c>
      <c r="I48" s="29" t="s">
        <v>31</v>
      </c>
      <c r="K48" s="30"/>
      <c r="L48" s="37"/>
      <c r="M48" s="37"/>
      <c r="N48" s="30"/>
      <c r="O48" s="37"/>
      <c r="P48" s="30"/>
      <c r="Q48" s="30"/>
      <c r="R48" s="30"/>
      <c r="S48" s="30"/>
      <c r="T48" s="30"/>
    </row>
    <row r="49" spans="1:20" ht="16.899999999999999" customHeight="1" thickBot="1" x14ac:dyDescent="0.45">
      <c r="A49" s="963" t="s">
        <v>95</v>
      </c>
      <c r="B49" s="936" t="s">
        <v>22</v>
      </c>
      <c r="C49" s="937"/>
      <c r="D49" s="79" t="s">
        <v>105</v>
      </c>
      <c r="E49" s="13" t="s">
        <v>24</v>
      </c>
      <c r="F49" s="14" t="s">
        <v>44</v>
      </c>
      <c r="G49" s="14"/>
      <c r="H49" s="15"/>
      <c r="I49" s="16" t="s">
        <v>26</v>
      </c>
      <c r="K49" s="30"/>
      <c r="L49" s="37"/>
      <c r="M49" s="37"/>
      <c r="N49" s="30"/>
      <c r="O49" s="37"/>
      <c r="P49" s="30"/>
      <c r="Q49" s="30"/>
      <c r="R49" s="30"/>
      <c r="S49" s="30"/>
      <c r="T49" s="30"/>
    </row>
    <row r="50" spans="1:20" ht="16.899999999999999" customHeight="1" thickTop="1" thickBot="1" x14ac:dyDescent="0.45">
      <c r="A50" s="964"/>
      <c r="B50" s="938"/>
      <c r="C50" s="939"/>
      <c r="D50" s="72" t="s">
        <v>28</v>
      </c>
      <c r="F50" s="18" t="s">
        <v>48</v>
      </c>
      <c r="G50" s="18" t="s">
        <v>73</v>
      </c>
      <c r="H50" s="19" t="str">
        <f>IFERROR(ROUNDDOWN(H49/B51,1),"")</f>
        <v/>
      </c>
      <c r="I50" s="20" t="s">
        <v>31</v>
      </c>
      <c r="K50" s="30"/>
      <c r="L50" s="37"/>
      <c r="M50" s="37"/>
      <c r="N50" s="30"/>
      <c r="O50" s="37"/>
      <c r="P50" s="30"/>
      <c r="Q50" s="30"/>
      <c r="R50" s="30"/>
      <c r="S50" s="30"/>
      <c r="T50" s="30"/>
    </row>
    <row r="51" spans="1:20" ht="16.899999999999999" customHeight="1" thickTop="1" thickBot="1" x14ac:dyDescent="0.45">
      <c r="A51" s="964"/>
      <c r="B51" s="970"/>
      <c r="C51" s="951" t="s">
        <v>34</v>
      </c>
      <c r="D51" s="80" t="s">
        <v>108</v>
      </c>
      <c r="E51" s="17" t="s">
        <v>24</v>
      </c>
      <c r="F51" s="18" t="s">
        <v>36</v>
      </c>
      <c r="G51" s="18"/>
      <c r="H51" s="15"/>
      <c r="I51" s="23" t="s">
        <v>26</v>
      </c>
      <c r="K51" s="30"/>
      <c r="L51" s="37"/>
      <c r="M51" s="37"/>
      <c r="N51" s="30"/>
      <c r="O51" s="37"/>
      <c r="P51" s="30"/>
      <c r="Q51" s="30"/>
      <c r="R51" s="30"/>
      <c r="S51" s="30"/>
      <c r="T51" s="30"/>
    </row>
    <row r="52" spans="1:20" ht="16.899999999999999" customHeight="1" thickTop="1" thickBot="1" x14ac:dyDescent="0.45">
      <c r="A52" s="965"/>
      <c r="B52" s="971"/>
      <c r="C52" s="952"/>
      <c r="D52" s="74" t="s">
        <v>28</v>
      </c>
      <c r="E52" s="27"/>
      <c r="F52" s="28" t="s">
        <v>55</v>
      </c>
      <c r="G52" s="61" t="s">
        <v>74</v>
      </c>
      <c r="H52" s="19" t="str">
        <f>IFERROR(ROUNDDOWN(H51/B51,1),"")</f>
        <v/>
      </c>
      <c r="I52" s="29" t="s">
        <v>31</v>
      </c>
      <c r="K52" s="30"/>
      <c r="L52" s="37"/>
      <c r="M52" s="37"/>
      <c r="N52" s="30"/>
      <c r="O52" s="37"/>
      <c r="P52" s="30"/>
      <c r="Q52" s="30"/>
      <c r="R52" s="30"/>
      <c r="S52" s="30"/>
      <c r="T52" s="30"/>
    </row>
    <row r="53" spans="1:20" ht="6.75" customHeight="1" x14ac:dyDescent="0.4">
      <c r="K53" s="30"/>
      <c r="L53" s="37"/>
      <c r="M53" s="37"/>
      <c r="N53" s="30"/>
      <c r="O53" s="37"/>
      <c r="P53" s="30"/>
      <c r="Q53" s="30"/>
      <c r="R53" s="30"/>
      <c r="S53" s="30"/>
      <c r="T53" s="30"/>
    </row>
  </sheetData>
  <mergeCells count="64">
    <mergeCell ref="A49:A52"/>
    <mergeCell ref="B49:C50"/>
    <mergeCell ref="B51:B52"/>
    <mergeCell ref="C51:C52"/>
    <mergeCell ref="A41:A44"/>
    <mergeCell ref="B41:C42"/>
    <mergeCell ref="B43:B44"/>
    <mergeCell ref="C43:C44"/>
    <mergeCell ref="A45:A48"/>
    <mergeCell ref="B45:C46"/>
    <mergeCell ref="B47:B48"/>
    <mergeCell ref="C47:C48"/>
    <mergeCell ref="L36:Q37"/>
    <mergeCell ref="A37:A40"/>
    <mergeCell ref="B37:C38"/>
    <mergeCell ref="B39:B40"/>
    <mergeCell ref="C39:C40"/>
    <mergeCell ref="L40:P40"/>
    <mergeCell ref="A33:A36"/>
    <mergeCell ref="B33:C34"/>
    <mergeCell ref="N33:O33"/>
    <mergeCell ref="B35:B36"/>
    <mergeCell ref="C35:C36"/>
    <mergeCell ref="A29:A32"/>
    <mergeCell ref="B29:C30"/>
    <mergeCell ref="B31:B32"/>
    <mergeCell ref="C31:C32"/>
    <mergeCell ref="L31:N31"/>
    <mergeCell ref="O24:P24"/>
    <mergeCell ref="A25:A28"/>
    <mergeCell ref="B25:C26"/>
    <mergeCell ref="B27:B28"/>
    <mergeCell ref="C27:C28"/>
    <mergeCell ref="A21:A24"/>
    <mergeCell ref="B21:C22"/>
    <mergeCell ref="B23:B24"/>
    <mergeCell ref="C23:C24"/>
    <mergeCell ref="M24:N24"/>
    <mergeCell ref="A13:A16"/>
    <mergeCell ref="B13:C14"/>
    <mergeCell ref="B15:B16"/>
    <mergeCell ref="C15:C16"/>
    <mergeCell ref="A17:A20"/>
    <mergeCell ref="B17:C18"/>
    <mergeCell ref="B19:B20"/>
    <mergeCell ref="C19:C20"/>
    <mergeCell ref="A6:I6"/>
    <mergeCell ref="F7:I7"/>
    <mergeCell ref="A8:I8"/>
    <mergeCell ref="K8:P8"/>
    <mergeCell ref="A9:A12"/>
    <mergeCell ref="B9:C10"/>
    <mergeCell ref="L9:L10"/>
    <mergeCell ref="M9:P9"/>
    <mergeCell ref="M10:N10"/>
    <mergeCell ref="O10:P10"/>
    <mergeCell ref="B11:B12"/>
    <mergeCell ref="C11:C12"/>
    <mergeCell ref="A3:Q3"/>
    <mergeCell ref="A1:F2"/>
    <mergeCell ref="H1:I1"/>
    <mergeCell ref="J1:Q1"/>
    <mergeCell ref="H2:I2"/>
    <mergeCell ref="J2:Q2"/>
  </mergeCells>
  <phoneticPr fontId="2"/>
  <pageMargins left="0.41" right="0.25" top="0.45" bottom="0.39" header="0.24" footer="0.3"/>
  <pageSetup paperSize="9" scale="71" orientation="portrait" r:id="rId1"/>
  <headerFooter alignWithMargins="0">
    <oddHeader>&amp;R&amp;A</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39997558519241921"/>
    <pageSetUpPr fitToPage="1"/>
  </sheetPr>
  <dimension ref="B1:BO290"/>
  <sheetViews>
    <sheetView showGridLines="0" view="pageBreakPreview" zoomScale="70" zoomScaleNormal="55" zoomScaleSheetLayoutView="70" workbookViewId="0">
      <selection activeCell="C17" sqref="C17:D18"/>
    </sheetView>
  </sheetViews>
  <sheetFormatPr defaultColWidth="4.25" defaultRowHeight="14.25" x14ac:dyDescent="0.4"/>
  <cols>
    <col min="1" max="1" width="0.75" style="198" customWidth="1"/>
    <col min="2" max="2" width="6.5" style="198" customWidth="1"/>
    <col min="3" max="4" width="7.625" style="198" customWidth="1"/>
    <col min="5" max="8" width="3" style="198" hidden="1" customWidth="1"/>
    <col min="9" max="10" width="3" style="198" customWidth="1"/>
    <col min="11" max="62" width="5.375" style="198" customWidth="1"/>
    <col min="63" max="63" width="1" style="198" customWidth="1"/>
    <col min="64" max="16384" width="4.25" style="198"/>
  </cols>
  <sheetData>
    <row r="1" spans="2:67" s="179" customFormat="1" ht="20.25" customHeight="1" x14ac:dyDescent="0.4">
      <c r="C1" s="180" t="s">
        <v>405</v>
      </c>
      <c r="D1" s="180"/>
      <c r="E1" s="180"/>
      <c r="F1" s="180"/>
      <c r="G1" s="180"/>
      <c r="H1" s="180"/>
      <c r="I1" s="180"/>
      <c r="J1" s="180"/>
      <c r="M1" s="181" t="s">
        <v>406</v>
      </c>
      <c r="P1" s="180"/>
      <c r="Q1" s="180"/>
      <c r="R1" s="180"/>
      <c r="S1" s="180"/>
      <c r="T1" s="180"/>
      <c r="U1" s="180"/>
      <c r="V1" s="180"/>
      <c r="W1" s="180"/>
      <c r="AS1" s="182" t="s">
        <v>407</v>
      </c>
      <c r="AT1" s="1004" t="s">
        <v>408</v>
      </c>
      <c r="AU1" s="1005"/>
      <c r="AV1" s="1005"/>
      <c r="AW1" s="1005"/>
      <c r="AX1" s="1005"/>
      <c r="AY1" s="1005"/>
      <c r="AZ1" s="1005"/>
      <c r="BA1" s="1005"/>
      <c r="BB1" s="1005"/>
      <c r="BC1" s="1005"/>
      <c r="BD1" s="1005"/>
      <c r="BE1" s="1005"/>
      <c r="BF1" s="1005"/>
      <c r="BG1" s="1005"/>
      <c r="BH1" s="1005"/>
      <c r="BI1" s="1005"/>
      <c r="BJ1" s="182" t="s">
        <v>409</v>
      </c>
    </row>
    <row r="2" spans="2:67" s="183" customFormat="1" ht="20.25" customHeight="1" x14ac:dyDescent="0.4">
      <c r="J2" s="181"/>
      <c r="M2" s="181"/>
      <c r="N2" s="181"/>
      <c r="P2" s="182"/>
      <c r="Q2" s="182"/>
      <c r="R2" s="182"/>
      <c r="S2" s="182"/>
      <c r="T2" s="182"/>
      <c r="U2" s="182"/>
      <c r="V2" s="182"/>
      <c r="W2" s="182"/>
      <c r="AB2" s="182" t="s">
        <v>410</v>
      </c>
      <c r="AC2" s="1006">
        <v>6</v>
      </c>
      <c r="AD2" s="1006"/>
      <c r="AE2" s="182" t="s">
        <v>411</v>
      </c>
      <c r="AF2" s="1007">
        <f>IF(AC2=0,"",YEAR(DATE(2018+AC2,1,1)))</f>
        <v>2024</v>
      </c>
      <c r="AG2" s="1007"/>
      <c r="AH2" s="183" t="s">
        <v>412</v>
      </c>
      <c r="AI2" s="183" t="s">
        <v>413</v>
      </c>
      <c r="AJ2" s="1006">
        <v>4</v>
      </c>
      <c r="AK2" s="1006"/>
      <c r="AL2" s="183" t="s">
        <v>414</v>
      </c>
      <c r="AS2" s="182" t="s">
        <v>415</v>
      </c>
      <c r="AT2" s="1006"/>
      <c r="AU2" s="1006"/>
      <c r="AV2" s="1006"/>
      <c r="AW2" s="1006"/>
      <c r="AX2" s="1006"/>
      <c r="AY2" s="1006"/>
      <c r="AZ2" s="1006"/>
      <c r="BA2" s="1006"/>
      <c r="BB2" s="1006"/>
      <c r="BC2" s="1006"/>
      <c r="BD2" s="1006"/>
      <c r="BE2" s="1006"/>
      <c r="BF2" s="1006"/>
      <c r="BG2" s="1006"/>
      <c r="BH2" s="1006"/>
      <c r="BI2" s="1006"/>
      <c r="BJ2" s="182" t="s">
        <v>409</v>
      </c>
      <c r="BK2" s="182"/>
      <c r="BL2" s="182"/>
      <c r="BM2" s="182"/>
    </row>
    <row r="3" spans="2:67" s="183" customFormat="1" ht="20.25" customHeight="1" x14ac:dyDescent="0.4">
      <c r="J3" s="181"/>
      <c r="M3" s="181"/>
      <c r="O3" s="182"/>
      <c r="P3" s="182"/>
      <c r="Q3" s="182"/>
      <c r="R3" s="182"/>
      <c r="S3" s="182"/>
      <c r="T3" s="182"/>
      <c r="U3" s="182"/>
      <c r="AC3" s="184"/>
      <c r="AD3" s="184"/>
      <c r="AE3" s="184"/>
      <c r="AF3" s="185"/>
      <c r="AG3" s="184"/>
      <c r="BD3" s="186" t="s">
        <v>416</v>
      </c>
      <c r="BE3" s="1008" t="s">
        <v>417</v>
      </c>
      <c r="BF3" s="1009"/>
      <c r="BG3" s="1009"/>
      <c r="BH3" s="1010"/>
      <c r="BI3" s="182"/>
    </row>
    <row r="4" spans="2:67" s="183" customFormat="1" ht="20.25" customHeight="1" x14ac:dyDescent="0.4">
      <c r="J4" s="181"/>
      <c r="M4" s="181"/>
      <c r="O4" s="182"/>
      <c r="P4" s="182"/>
      <c r="Q4" s="182"/>
      <c r="R4" s="182"/>
      <c r="S4" s="182"/>
      <c r="T4" s="182"/>
      <c r="U4" s="182"/>
      <c r="AC4" s="184"/>
      <c r="AD4" s="184"/>
      <c r="AE4" s="184"/>
      <c r="AF4" s="185"/>
      <c r="AG4" s="184"/>
      <c r="BD4" s="186" t="s">
        <v>418</v>
      </c>
      <c r="BE4" s="1008" t="s">
        <v>419</v>
      </c>
      <c r="BF4" s="1009"/>
      <c r="BG4" s="1009"/>
      <c r="BH4" s="1010"/>
      <c r="BI4" s="182"/>
    </row>
    <row r="5" spans="2:67" s="183" customFormat="1" ht="9" customHeight="1" x14ac:dyDescent="0.4">
      <c r="J5" s="181"/>
      <c r="M5" s="181"/>
      <c r="O5" s="182"/>
      <c r="P5" s="182"/>
      <c r="Q5" s="182"/>
      <c r="R5" s="182"/>
      <c r="S5" s="182"/>
      <c r="T5" s="182"/>
      <c r="U5" s="182"/>
      <c r="AC5" s="187"/>
      <c r="AD5" s="187"/>
      <c r="AJ5" s="179"/>
      <c r="AK5" s="179"/>
      <c r="AL5" s="179"/>
      <c r="AM5" s="179"/>
      <c r="AN5" s="179"/>
      <c r="AO5" s="179"/>
      <c r="AP5" s="179"/>
      <c r="AQ5" s="179"/>
      <c r="AR5" s="179"/>
      <c r="AS5" s="179"/>
      <c r="AT5" s="179"/>
      <c r="AU5" s="179"/>
      <c r="AV5" s="179"/>
      <c r="AW5" s="179"/>
      <c r="AX5" s="179"/>
      <c r="AY5" s="179"/>
      <c r="AZ5" s="179"/>
      <c r="BA5" s="179"/>
      <c r="BB5" s="179"/>
      <c r="BC5" s="179"/>
      <c r="BD5" s="179"/>
      <c r="BE5" s="179"/>
      <c r="BF5" s="179"/>
      <c r="BG5" s="179"/>
      <c r="BH5" s="188"/>
      <c r="BI5" s="188"/>
    </row>
    <row r="6" spans="2:67" s="183" customFormat="1" ht="21" customHeight="1" x14ac:dyDescent="0.4">
      <c r="B6" s="180"/>
      <c r="C6" s="179"/>
      <c r="D6" s="179"/>
      <c r="E6" s="179"/>
      <c r="F6" s="179"/>
      <c r="G6" s="179"/>
      <c r="H6" s="179"/>
      <c r="I6" s="179"/>
      <c r="J6" s="179"/>
      <c r="K6" s="189"/>
      <c r="L6" s="189"/>
      <c r="M6" s="189"/>
      <c r="N6" s="190"/>
      <c r="O6" s="189"/>
      <c r="P6" s="189"/>
      <c r="Q6" s="189"/>
      <c r="AJ6" s="179"/>
      <c r="AK6" s="179"/>
      <c r="AL6" s="179"/>
      <c r="AM6" s="179"/>
      <c r="AN6" s="179"/>
      <c r="AO6" s="179" t="s">
        <v>420</v>
      </c>
      <c r="AP6" s="179"/>
      <c r="AQ6" s="179"/>
      <c r="AR6" s="179"/>
      <c r="AS6" s="179"/>
      <c r="AT6" s="179"/>
      <c r="AU6" s="179"/>
      <c r="AW6" s="191"/>
      <c r="AX6" s="191"/>
      <c r="AY6" s="192"/>
      <c r="AZ6" s="179"/>
      <c r="BA6" s="1034">
        <v>40</v>
      </c>
      <c r="BB6" s="1035"/>
      <c r="BC6" s="192" t="s">
        <v>421</v>
      </c>
      <c r="BD6" s="179"/>
      <c r="BE6" s="1034">
        <v>160</v>
      </c>
      <c r="BF6" s="1035"/>
      <c r="BG6" s="192" t="s">
        <v>422</v>
      </c>
      <c r="BH6" s="179"/>
      <c r="BI6" s="188"/>
    </row>
    <row r="7" spans="2:67" s="183" customFormat="1" ht="5.25" customHeight="1" x14ac:dyDescent="0.4">
      <c r="B7" s="180"/>
      <c r="C7" s="193"/>
      <c r="D7" s="193"/>
      <c r="E7" s="193"/>
      <c r="F7" s="193"/>
      <c r="G7" s="193"/>
      <c r="H7" s="193"/>
      <c r="I7" s="193"/>
      <c r="J7" s="189"/>
      <c r="K7" s="189"/>
      <c r="L7" s="189"/>
      <c r="M7" s="190"/>
      <c r="N7" s="189"/>
      <c r="O7" s="189"/>
      <c r="P7" s="189"/>
      <c r="Q7" s="189"/>
      <c r="AJ7" s="179"/>
      <c r="AK7" s="179"/>
      <c r="AL7" s="179"/>
      <c r="AM7" s="179"/>
      <c r="AN7" s="179"/>
      <c r="AO7" s="179"/>
      <c r="AP7" s="179"/>
      <c r="AQ7" s="179"/>
      <c r="AR7" s="179"/>
      <c r="AS7" s="179"/>
      <c r="AT7" s="179"/>
      <c r="AU7" s="179"/>
      <c r="AV7" s="179"/>
      <c r="AW7" s="179"/>
      <c r="AX7" s="179"/>
      <c r="AY7" s="179"/>
      <c r="AZ7" s="179"/>
      <c r="BA7" s="179"/>
      <c r="BB7" s="179"/>
      <c r="BC7" s="179"/>
      <c r="BD7" s="179"/>
      <c r="BE7" s="179"/>
      <c r="BF7" s="179"/>
      <c r="BG7" s="179"/>
      <c r="BH7" s="188"/>
      <c r="BI7" s="188"/>
    </row>
    <row r="8" spans="2:67" s="183" customFormat="1" ht="21" customHeight="1" x14ac:dyDescent="0.4">
      <c r="B8" s="194"/>
      <c r="C8" s="190"/>
      <c r="D8" s="190"/>
      <c r="E8" s="190"/>
      <c r="F8" s="190"/>
      <c r="G8" s="190"/>
      <c r="H8" s="190"/>
      <c r="I8" s="190"/>
      <c r="J8" s="189"/>
      <c r="K8" s="189"/>
      <c r="L8" s="189"/>
      <c r="M8" s="190"/>
      <c r="N8" s="189"/>
      <c r="O8" s="189"/>
      <c r="P8" s="189"/>
      <c r="Q8" s="189"/>
      <c r="AJ8" s="195"/>
      <c r="AK8" s="195"/>
      <c r="AL8" s="195"/>
      <c r="AM8" s="179"/>
      <c r="AN8" s="188"/>
      <c r="AO8" s="196"/>
      <c r="AP8" s="196"/>
      <c r="AQ8" s="180"/>
      <c r="AR8" s="191"/>
      <c r="AS8" s="191"/>
      <c r="AT8" s="191"/>
      <c r="AU8" s="197"/>
      <c r="AV8" s="197"/>
      <c r="AW8" s="179"/>
      <c r="AX8" s="191"/>
      <c r="AY8" s="191"/>
      <c r="AZ8" s="190"/>
      <c r="BA8" s="179"/>
      <c r="BB8" s="179" t="s">
        <v>423</v>
      </c>
      <c r="BC8" s="179"/>
      <c r="BD8" s="179"/>
      <c r="BE8" s="1036">
        <f>DAY(EOMONTH(DATE(AF2,AJ2,1),0))</f>
        <v>30</v>
      </c>
      <c r="BF8" s="1037"/>
      <c r="BG8" s="179" t="s">
        <v>424</v>
      </c>
      <c r="BH8" s="179"/>
      <c r="BI8" s="179"/>
      <c r="BM8" s="182"/>
      <c r="BN8" s="182"/>
      <c r="BO8" s="182"/>
    </row>
    <row r="9" spans="2:67" s="183" customFormat="1" ht="5.25" customHeight="1" x14ac:dyDescent="0.4">
      <c r="B9" s="194"/>
      <c r="C9" s="190"/>
      <c r="D9" s="190"/>
      <c r="E9" s="190"/>
      <c r="F9" s="190"/>
      <c r="G9" s="190"/>
      <c r="H9" s="190"/>
      <c r="I9" s="190"/>
      <c r="J9" s="189"/>
      <c r="K9" s="189"/>
      <c r="L9" s="189"/>
      <c r="M9" s="190"/>
      <c r="N9" s="189"/>
      <c r="O9" s="189"/>
      <c r="P9" s="189"/>
      <c r="Q9" s="189"/>
      <c r="AJ9" s="195"/>
      <c r="AK9" s="195"/>
      <c r="AL9" s="195"/>
      <c r="AM9" s="179"/>
      <c r="AN9" s="188"/>
      <c r="AO9" s="196"/>
      <c r="AP9" s="196"/>
      <c r="AQ9" s="180"/>
      <c r="AR9" s="191"/>
      <c r="AS9" s="191"/>
      <c r="AT9" s="191"/>
      <c r="AU9" s="197"/>
      <c r="AV9" s="197"/>
      <c r="AW9" s="179"/>
      <c r="AX9" s="191"/>
      <c r="AY9" s="191"/>
      <c r="AZ9" s="190"/>
      <c r="BA9" s="179"/>
      <c r="BB9" s="179"/>
      <c r="BC9" s="179"/>
      <c r="BD9" s="179"/>
      <c r="BE9" s="190"/>
      <c r="BF9" s="190"/>
      <c r="BG9" s="179"/>
      <c r="BH9" s="179"/>
      <c r="BI9" s="179"/>
      <c r="BM9" s="182"/>
      <c r="BN9" s="182"/>
      <c r="BO9" s="182"/>
    </row>
    <row r="10" spans="2:67" s="183" customFormat="1" ht="21" customHeight="1" x14ac:dyDescent="0.4">
      <c r="B10" s="194"/>
      <c r="C10" s="190"/>
      <c r="D10" s="190"/>
      <c r="E10" s="190"/>
      <c r="F10" s="190"/>
      <c r="G10" s="190"/>
      <c r="H10" s="190"/>
      <c r="I10" s="190"/>
      <c r="J10" s="189"/>
      <c r="K10" s="189"/>
      <c r="L10" s="189"/>
      <c r="M10" s="190"/>
      <c r="N10" s="189"/>
      <c r="O10" s="189"/>
      <c r="P10" s="189"/>
      <c r="Q10" s="189"/>
      <c r="AJ10" s="195"/>
      <c r="AK10" s="195"/>
      <c r="AL10" s="195"/>
      <c r="AM10" s="179"/>
      <c r="AN10" s="188"/>
      <c r="AO10" s="196"/>
      <c r="AP10" s="196"/>
      <c r="AQ10" s="180"/>
      <c r="AR10" s="191"/>
      <c r="AS10" s="179" t="s">
        <v>425</v>
      </c>
      <c r="AT10" s="179"/>
      <c r="AU10" s="179"/>
      <c r="AV10" s="179"/>
      <c r="AW10" s="179"/>
      <c r="AX10" s="193"/>
      <c r="AY10" s="193"/>
      <c r="AZ10" s="193"/>
      <c r="BA10" s="179"/>
      <c r="BB10" s="179"/>
      <c r="BC10" s="188" t="s">
        <v>426</v>
      </c>
      <c r="BD10" s="179"/>
      <c r="BE10" s="1034"/>
      <c r="BF10" s="1035"/>
      <c r="BG10" s="192" t="s">
        <v>427</v>
      </c>
      <c r="BH10" s="179"/>
      <c r="BI10" s="179"/>
      <c r="BM10" s="182"/>
      <c r="BN10" s="182"/>
      <c r="BO10" s="182"/>
    </row>
    <row r="11" spans="2:67" ht="5.25" customHeight="1" thickBot="1" x14ac:dyDescent="0.45">
      <c r="C11" s="199"/>
      <c r="D11" s="199"/>
      <c r="E11" s="199"/>
      <c r="F11" s="199"/>
      <c r="G11" s="199"/>
      <c r="H11" s="199"/>
      <c r="I11" s="199"/>
      <c r="J11" s="199"/>
      <c r="AC11" s="199"/>
      <c r="AT11" s="199"/>
      <c r="BK11" s="200"/>
      <c r="BL11" s="200"/>
      <c r="BM11" s="200"/>
    </row>
    <row r="12" spans="2:67" ht="21.6" customHeight="1" x14ac:dyDescent="0.4">
      <c r="B12" s="1052" t="s">
        <v>428</v>
      </c>
      <c r="C12" s="1022" t="s">
        <v>429</v>
      </c>
      <c r="D12" s="1055"/>
      <c r="E12" s="201"/>
      <c r="F12" s="202"/>
      <c r="G12" s="201"/>
      <c r="H12" s="202"/>
      <c r="I12" s="1058" t="s">
        <v>430</v>
      </c>
      <c r="J12" s="1059"/>
      <c r="K12" s="1064" t="s">
        <v>431</v>
      </c>
      <c r="L12" s="1023"/>
      <c r="M12" s="1023"/>
      <c r="N12" s="1055"/>
      <c r="O12" s="1064" t="s">
        <v>432</v>
      </c>
      <c r="P12" s="1023"/>
      <c r="Q12" s="1023"/>
      <c r="R12" s="1023"/>
      <c r="S12" s="1055"/>
      <c r="T12" s="203"/>
      <c r="U12" s="203"/>
      <c r="V12" s="204"/>
      <c r="W12" s="1011" t="s">
        <v>433</v>
      </c>
      <c r="X12" s="1012"/>
      <c r="Y12" s="1012"/>
      <c r="Z12" s="1012"/>
      <c r="AA12" s="1012"/>
      <c r="AB12" s="1012"/>
      <c r="AC12" s="1012"/>
      <c r="AD12" s="1012"/>
      <c r="AE12" s="1012"/>
      <c r="AF12" s="1012"/>
      <c r="AG12" s="1012"/>
      <c r="AH12" s="1012"/>
      <c r="AI12" s="1012"/>
      <c r="AJ12" s="1012"/>
      <c r="AK12" s="1012"/>
      <c r="AL12" s="1012"/>
      <c r="AM12" s="1012"/>
      <c r="AN12" s="1012"/>
      <c r="AO12" s="1012"/>
      <c r="AP12" s="1012"/>
      <c r="AQ12" s="1012"/>
      <c r="AR12" s="1012"/>
      <c r="AS12" s="1012"/>
      <c r="AT12" s="1012"/>
      <c r="AU12" s="1012"/>
      <c r="AV12" s="1012"/>
      <c r="AW12" s="1012"/>
      <c r="AX12" s="1012"/>
      <c r="AY12" s="1012"/>
      <c r="AZ12" s="1012"/>
      <c r="BA12" s="1012"/>
      <c r="BB12" s="1013" t="str">
        <f>IF(BE3="４週","(10)1～4週目の勤務時間数合計","(10)1か月の勤務時間数　合計")</f>
        <v>(10)1～4週目の勤務時間数合計</v>
      </c>
      <c r="BC12" s="1014"/>
      <c r="BD12" s="1019" t="s">
        <v>434</v>
      </c>
      <c r="BE12" s="1014"/>
      <c r="BF12" s="1022" t="s">
        <v>435</v>
      </c>
      <c r="BG12" s="1023"/>
      <c r="BH12" s="1023"/>
      <c r="BI12" s="1023"/>
      <c r="BJ12" s="1024"/>
    </row>
    <row r="13" spans="2:67" ht="20.25" customHeight="1" x14ac:dyDescent="0.4">
      <c r="B13" s="1053"/>
      <c r="C13" s="1025"/>
      <c r="D13" s="1056"/>
      <c r="E13" s="205"/>
      <c r="F13" s="206"/>
      <c r="G13" s="205"/>
      <c r="H13" s="206"/>
      <c r="I13" s="1060"/>
      <c r="J13" s="1061"/>
      <c r="K13" s="1065"/>
      <c r="L13" s="1026"/>
      <c r="M13" s="1026"/>
      <c r="N13" s="1056"/>
      <c r="O13" s="1065"/>
      <c r="P13" s="1026"/>
      <c r="Q13" s="1026"/>
      <c r="R13" s="1026"/>
      <c r="S13" s="1056"/>
      <c r="T13" s="207"/>
      <c r="U13" s="207"/>
      <c r="V13" s="208"/>
      <c r="W13" s="1031" t="s">
        <v>436</v>
      </c>
      <c r="X13" s="1031"/>
      <c r="Y13" s="1031"/>
      <c r="Z13" s="1031"/>
      <c r="AA13" s="1031"/>
      <c r="AB13" s="1031"/>
      <c r="AC13" s="1032"/>
      <c r="AD13" s="1033" t="s">
        <v>437</v>
      </c>
      <c r="AE13" s="1031"/>
      <c r="AF13" s="1031"/>
      <c r="AG13" s="1031"/>
      <c r="AH13" s="1031"/>
      <c r="AI13" s="1031"/>
      <c r="AJ13" s="1032"/>
      <c r="AK13" s="1033" t="s">
        <v>438</v>
      </c>
      <c r="AL13" s="1031"/>
      <c r="AM13" s="1031"/>
      <c r="AN13" s="1031"/>
      <c r="AO13" s="1031"/>
      <c r="AP13" s="1031"/>
      <c r="AQ13" s="1032"/>
      <c r="AR13" s="1033" t="s">
        <v>439</v>
      </c>
      <c r="AS13" s="1031"/>
      <c r="AT13" s="1031"/>
      <c r="AU13" s="1031"/>
      <c r="AV13" s="1031"/>
      <c r="AW13" s="1031"/>
      <c r="AX13" s="1032"/>
      <c r="AY13" s="1033" t="s">
        <v>440</v>
      </c>
      <c r="AZ13" s="1031"/>
      <c r="BA13" s="1031"/>
      <c r="BB13" s="1015"/>
      <c r="BC13" s="1016"/>
      <c r="BD13" s="1020"/>
      <c r="BE13" s="1016"/>
      <c r="BF13" s="1025"/>
      <c r="BG13" s="1026"/>
      <c r="BH13" s="1026"/>
      <c r="BI13" s="1026"/>
      <c r="BJ13" s="1027"/>
    </row>
    <row r="14" spans="2:67" ht="20.25" customHeight="1" x14ac:dyDescent="0.4">
      <c r="B14" s="1053"/>
      <c r="C14" s="1025"/>
      <c r="D14" s="1056"/>
      <c r="E14" s="205"/>
      <c r="F14" s="206"/>
      <c r="G14" s="205"/>
      <c r="H14" s="206"/>
      <c r="I14" s="1060"/>
      <c r="J14" s="1061"/>
      <c r="K14" s="1065"/>
      <c r="L14" s="1026"/>
      <c r="M14" s="1026"/>
      <c r="N14" s="1056"/>
      <c r="O14" s="1065"/>
      <c r="P14" s="1026"/>
      <c r="Q14" s="1026"/>
      <c r="R14" s="1026"/>
      <c r="S14" s="1056"/>
      <c r="T14" s="207"/>
      <c r="U14" s="207"/>
      <c r="V14" s="208"/>
      <c r="W14" s="209">
        <v>1</v>
      </c>
      <c r="X14" s="210">
        <v>2</v>
      </c>
      <c r="Y14" s="210">
        <v>3</v>
      </c>
      <c r="Z14" s="210">
        <v>4</v>
      </c>
      <c r="AA14" s="210">
        <v>5</v>
      </c>
      <c r="AB14" s="210">
        <v>6</v>
      </c>
      <c r="AC14" s="211">
        <v>7</v>
      </c>
      <c r="AD14" s="212">
        <v>8</v>
      </c>
      <c r="AE14" s="210">
        <v>9</v>
      </c>
      <c r="AF14" s="210">
        <v>10</v>
      </c>
      <c r="AG14" s="210">
        <v>11</v>
      </c>
      <c r="AH14" s="210">
        <v>12</v>
      </c>
      <c r="AI14" s="210">
        <v>13</v>
      </c>
      <c r="AJ14" s="211">
        <v>14</v>
      </c>
      <c r="AK14" s="209">
        <v>15</v>
      </c>
      <c r="AL14" s="210">
        <v>16</v>
      </c>
      <c r="AM14" s="210">
        <v>17</v>
      </c>
      <c r="AN14" s="210">
        <v>18</v>
      </c>
      <c r="AO14" s="210">
        <v>19</v>
      </c>
      <c r="AP14" s="210">
        <v>20</v>
      </c>
      <c r="AQ14" s="211">
        <v>21</v>
      </c>
      <c r="AR14" s="212">
        <v>22</v>
      </c>
      <c r="AS14" s="210">
        <v>23</v>
      </c>
      <c r="AT14" s="210">
        <v>24</v>
      </c>
      <c r="AU14" s="210">
        <v>25</v>
      </c>
      <c r="AV14" s="210">
        <v>26</v>
      </c>
      <c r="AW14" s="210">
        <v>27</v>
      </c>
      <c r="AX14" s="211">
        <v>28</v>
      </c>
      <c r="AY14" s="212" t="str">
        <f>IF($BE$3="暦月",IF(DAY(DATE($AF$2,$AJ$2,29))=29,29,""),"")</f>
        <v/>
      </c>
      <c r="AZ14" s="210" t="str">
        <f>IF($BE$3="暦月",IF(DAY(DATE($AF$2,$AJ$2,30))=30,30,""),"")</f>
        <v/>
      </c>
      <c r="BA14" s="211" t="str">
        <f>IF($BE$3="暦月",IF(DAY(DATE($AF$2,$AJ$2,31))=31,31,""),"")</f>
        <v/>
      </c>
      <c r="BB14" s="1015"/>
      <c r="BC14" s="1016"/>
      <c r="BD14" s="1020"/>
      <c r="BE14" s="1016"/>
      <c r="BF14" s="1025"/>
      <c r="BG14" s="1026"/>
      <c r="BH14" s="1026"/>
      <c r="BI14" s="1026"/>
      <c r="BJ14" s="1027"/>
    </row>
    <row r="15" spans="2:67" ht="20.25" hidden="1" customHeight="1" x14ac:dyDescent="0.4">
      <c r="B15" s="1053"/>
      <c r="C15" s="1025"/>
      <c r="D15" s="1056"/>
      <c r="E15" s="205"/>
      <c r="F15" s="206"/>
      <c r="G15" s="205"/>
      <c r="H15" s="206"/>
      <c r="I15" s="1060"/>
      <c r="J15" s="1061"/>
      <c r="K15" s="1065"/>
      <c r="L15" s="1026"/>
      <c r="M15" s="1026"/>
      <c r="N15" s="1056"/>
      <c r="O15" s="1065"/>
      <c r="P15" s="1026"/>
      <c r="Q15" s="1026"/>
      <c r="R15" s="1026"/>
      <c r="S15" s="1056"/>
      <c r="T15" s="207"/>
      <c r="U15" s="207"/>
      <c r="V15" s="208"/>
      <c r="W15" s="209">
        <f>WEEKDAY(DATE($AF$2,$AJ$2,1))</f>
        <v>2</v>
      </c>
      <c r="X15" s="210">
        <f>WEEKDAY(DATE($AF$2,$AJ$2,2))</f>
        <v>3</v>
      </c>
      <c r="Y15" s="210">
        <f>WEEKDAY(DATE($AF$2,$AJ$2,3))</f>
        <v>4</v>
      </c>
      <c r="Z15" s="210">
        <f>WEEKDAY(DATE($AF$2,$AJ$2,4))</f>
        <v>5</v>
      </c>
      <c r="AA15" s="210">
        <f>WEEKDAY(DATE($AF$2,$AJ$2,5))</f>
        <v>6</v>
      </c>
      <c r="AB15" s="210">
        <f>WEEKDAY(DATE($AF$2,$AJ$2,6))</f>
        <v>7</v>
      </c>
      <c r="AC15" s="211">
        <f>WEEKDAY(DATE($AF$2,$AJ$2,7))</f>
        <v>1</v>
      </c>
      <c r="AD15" s="212">
        <f>WEEKDAY(DATE($AF$2,$AJ$2,8))</f>
        <v>2</v>
      </c>
      <c r="AE15" s="210">
        <f>WEEKDAY(DATE($AF$2,$AJ$2,9))</f>
        <v>3</v>
      </c>
      <c r="AF15" s="210">
        <f>WEEKDAY(DATE($AF$2,$AJ$2,10))</f>
        <v>4</v>
      </c>
      <c r="AG15" s="210">
        <f>WEEKDAY(DATE($AF$2,$AJ$2,11))</f>
        <v>5</v>
      </c>
      <c r="AH15" s="210">
        <f>WEEKDAY(DATE($AF$2,$AJ$2,12))</f>
        <v>6</v>
      </c>
      <c r="AI15" s="210">
        <f>WEEKDAY(DATE($AF$2,$AJ$2,13))</f>
        <v>7</v>
      </c>
      <c r="AJ15" s="211">
        <f>WEEKDAY(DATE($AF$2,$AJ$2,14))</f>
        <v>1</v>
      </c>
      <c r="AK15" s="212">
        <f>WEEKDAY(DATE($AF$2,$AJ$2,15))</f>
        <v>2</v>
      </c>
      <c r="AL15" s="210">
        <f>WEEKDAY(DATE($AF$2,$AJ$2,16))</f>
        <v>3</v>
      </c>
      <c r="AM15" s="210">
        <f>WEEKDAY(DATE($AF$2,$AJ$2,17))</f>
        <v>4</v>
      </c>
      <c r="AN15" s="210">
        <f>WEEKDAY(DATE($AF$2,$AJ$2,18))</f>
        <v>5</v>
      </c>
      <c r="AO15" s="210">
        <f>WEEKDAY(DATE($AF$2,$AJ$2,19))</f>
        <v>6</v>
      </c>
      <c r="AP15" s="210">
        <f>WEEKDAY(DATE($AF$2,$AJ$2,20))</f>
        <v>7</v>
      </c>
      <c r="AQ15" s="211">
        <f>WEEKDAY(DATE($AF$2,$AJ$2,21))</f>
        <v>1</v>
      </c>
      <c r="AR15" s="212">
        <f>WEEKDAY(DATE($AF$2,$AJ$2,22))</f>
        <v>2</v>
      </c>
      <c r="AS15" s="210">
        <f>WEEKDAY(DATE($AF$2,$AJ$2,23))</f>
        <v>3</v>
      </c>
      <c r="AT15" s="210">
        <f>WEEKDAY(DATE($AF$2,$AJ$2,24))</f>
        <v>4</v>
      </c>
      <c r="AU15" s="210">
        <f>WEEKDAY(DATE($AF$2,$AJ$2,25))</f>
        <v>5</v>
      </c>
      <c r="AV15" s="210">
        <f>WEEKDAY(DATE($AF$2,$AJ$2,26))</f>
        <v>6</v>
      </c>
      <c r="AW15" s="210">
        <f>WEEKDAY(DATE($AF$2,$AJ$2,27))</f>
        <v>7</v>
      </c>
      <c r="AX15" s="211">
        <f>WEEKDAY(DATE($AF$2,$AJ$2,28))</f>
        <v>1</v>
      </c>
      <c r="AY15" s="212">
        <f>IF(AY14=29,WEEKDAY(DATE($AF$2,$AJ$2,29)),0)</f>
        <v>0</v>
      </c>
      <c r="AZ15" s="210">
        <f>IF(AZ14=30,WEEKDAY(DATE($AF$2,$AJ$2,30)),0)</f>
        <v>0</v>
      </c>
      <c r="BA15" s="211">
        <f>IF(BA14=31,WEEKDAY(DATE($AF$2,$AJ$2,31)),0)</f>
        <v>0</v>
      </c>
      <c r="BB15" s="1015"/>
      <c r="BC15" s="1016"/>
      <c r="BD15" s="1020"/>
      <c r="BE15" s="1016"/>
      <c r="BF15" s="1025"/>
      <c r="BG15" s="1026"/>
      <c r="BH15" s="1026"/>
      <c r="BI15" s="1026"/>
      <c r="BJ15" s="1027"/>
    </row>
    <row r="16" spans="2:67" ht="20.25" customHeight="1" thickBot="1" x14ac:dyDescent="0.45">
      <c r="B16" s="1054"/>
      <c r="C16" s="1028"/>
      <c r="D16" s="1057"/>
      <c r="E16" s="213"/>
      <c r="F16" s="214"/>
      <c r="G16" s="213"/>
      <c r="H16" s="214"/>
      <c r="I16" s="1062"/>
      <c r="J16" s="1063"/>
      <c r="K16" s="1066"/>
      <c r="L16" s="1029"/>
      <c r="M16" s="1029"/>
      <c r="N16" s="1057"/>
      <c r="O16" s="1066"/>
      <c r="P16" s="1029"/>
      <c r="Q16" s="1029"/>
      <c r="R16" s="1029"/>
      <c r="S16" s="1057"/>
      <c r="T16" s="215"/>
      <c r="U16" s="215"/>
      <c r="V16" s="216"/>
      <c r="W16" s="217" t="str">
        <f>IF(W15=1,"日",IF(W15=2,"月",IF(W15=3,"火",IF(W15=4,"水",IF(W15=5,"木",IF(W15=6,"金","土"))))))</f>
        <v>月</v>
      </c>
      <c r="X16" s="218" t="str">
        <f t="shared" ref="X16:AX16" si="0">IF(X15=1,"日",IF(X15=2,"月",IF(X15=3,"火",IF(X15=4,"水",IF(X15=5,"木",IF(X15=6,"金","土"))))))</f>
        <v>火</v>
      </c>
      <c r="Y16" s="218" t="str">
        <f t="shared" si="0"/>
        <v>水</v>
      </c>
      <c r="Z16" s="218" t="str">
        <f t="shared" si="0"/>
        <v>木</v>
      </c>
      <c r="AA16" s="218" t="str">
        <f t="shared" si="0"/>
        <v>金</v>
      </c>
      <c r="AB16" s="218" t="str">
        <f t="shared" si="0"/>
        <v>土</v>
      </c>
      <c r="AC16" s="219" t="str">
        <f t="shared" si="0"/>
        <v>日</v>
      </c>
      <c r="AD16" s="220" t="str">
        <f>IF(AD15=1,"日",IF(AD15=2,"月",IF(AD15=3,"火",IF(AD15=4,"水",IF(AD15=5,"木",IF(AD15=6,"金","土"))))))</f>
        <v>月</v>
      </c>
      <c r="AE16" s="218" t="str">
        <f t="shared" si="0"/>
        <v>火</v>
      </c>
      <c r="AF16" s="218" t="str">
        <f t="shared" si="0"/>
        <v>水</v>
      </c>
      <c r="AG16" s="218" t="str">
        <f t="shared" si="0"/>
        <v>木</v>
      </c>
      <c r="AH16" s="218" t="str">
        <f t="shared" si="0"/>
        <v>金</v>
      </c>
      <c r="AI16" s="218" t="str">
        <f t="shared" si="0"/>
        <v>土</v>
      </c>
      <c r="AJ16" s="219" t="str">
        <f t="shared" si="0"/>
        <v>日</v>
      </c>
      <c r="AK16" s="220" t="str">
        <f>IF(AK15=1,"日",IF(AK15=2,"月",IF(AK15=3,"火",IF(AK15=4,"水",IF(AK15=5,"木",IF(AK15=6,"金","土"))))))</f>
        <v>月</v>
      </c>
      <c r="AL16" s="218" t="str">
        <f t="shared" si="0"/>
        <v>火</v>
      </c>
      <c r="AM16" s="218" t="str">
        <f t="shared" si="0"/>
        <v>水</v>
      </c>
      <c r="AN16" s="218" t="str">
        <f t="shared" si="0"/>
        <v>木</v>
      </c>
      <c r="AO16" s="218" t="str">
        <f t="shared" si="0"/>
        <v>金</v>
      </c>
      <c r="AP16" s="218" t="str">
        <f t="shared" si="0"/>
        <v>土</v>
      </c>
      <c r="AQ16" s="219" t="str">
        <f t="shared" si="0"/>
        <v>日</v>
      </c>
      <c r="AR16" s="220" t="str">
        <f>IF(AR15=1,"日",IF(AR15=2,"月",IF(AR15=3,"火",IF(AR15=4,"水",IF(AR15=5,"木",IF(AR15=6,"金","土"))))))</f>
        <v>月</v>
      </c>
      <c r="AS16" s="218" t="str">
        <f t="shared" si="0"/>
        <v>火</v>
      </c>
      <c r="AT16" s="218" t="str">
        <f t="shared" si="0"/>
        <v>水</v>
      </c>
      <c r="AU16" s="218" t="str">
        <f t="shared" si="0"/>
        <v>木</v>
      </c>
      <c r="AV16" s="218" t="str">
        <f t="shared" si="0"/>
        <v>金</v>
      </c>
      <c r="AW16" s="218" t="str">
        <f t="shared" si="0"/>
        <v>土</v>
      </c>
      <c r="AX16" s="219" t="str">
        <f t="shared" si="0"/>
        <v>日</v>
      </c>
      <c r="AY16" s="218" t="str">
        <f>IF(AY15=1,"日",IF(AY15=2,"月",IF(AY15=3,"火",IF(AY15=4,"水",IF(AY15=5,"木",IF(AY15=6,"金",IF(AY15=0,"","土")))))))</f>
        <v/>
      </c>
      <c r="AZ16" s="218" t="str">
        <f>IF(AZ15=1,"日",IF(AZ15=2,"月",IF(AZ15=3,"火",IF(AZ15=4,"水",IF(AZ15=5,"木",IF(AZ15=6,"金",IF(AZ15=0,"","土")))))))</f>
        <v/>
      </c>
      <c r="BA16" s="218" t="str">
        <f>IF(BA15=1,"日",IF(BA15=2,"月",IF(BA15=3,"火",IF(BA15=4,"水",IF(BA15=5,"木",IF(BA15=6,"金",IF(BA15=0,"","土")))))))</f>
        <v/>
      </c>
      <c r="BB16" s="1017"/>
      <c r="BC16" s="1018"/>
      <c r="BD16" s="1021"/>
      <c r="BE16" s="1018"/>
      <c r="BF16" s="1028"/>
      <c r="BG16" s="1029"/>
      <c r="BH16" s="1029"/>
      <c r="BI16" s="1029"/>
      <c r="BJ16" s="1030"/>
    </row>
    <row r="17" spans="2:62" ht="20.25" customHeight="1" x14ac:dyDescent="0.4">
      <c r="B17" s="988">
        <f>B15+1</f>
        <v>1</v>
      </c>
      <c r="C17" s="990"/>
      <c r="D17" s="991"/>
      <c r="E17" s="221"/>
      <c r="F17" s="222"/>
      <c r="G17" s="221"/>
      <c r="H17" s="222"/>
      <c r="I17" s="993"/>
      <c r="J17" s="994"/>
      <c r="K17" s="997"/>
      <c r="L17" s="998"/>
      <c r="M17" s="998"/>
      <c r="N17" s="991"/>
      <c r="O17" s="999"/>
      <c r="P17" s="1000"/>
      <c r="Q17" s="1000"/>
      <c r="R17" s="1000"/>
      <c r="S17" s="1001"/>
      <c r="T17" s="223" t="s">
        <v>441</v>
      </c>
      <c r="U17" s="224"/>
      <c r="V17" s="225"/>
      <c r="W17" s="226"/>
      <c r="X17" s="227"/>
      <c r="Y17" s="227"/>
      <c r="Z17" s="227"/>
      <c r="AA17" s="227"/>
      <c r="AB17" s="227"/>
      <c r="AC17" s="228"/>
      <c r="AD17" s="226"/>
      <c r="AE17" s="227"/>
      <c r="AF17" s="227"/>
      <c r="AG17" s="227"/>
      <c r="AH17" s="227"/>
      <c r="AI17" s="227"/>
      <c r="AJ17" s="228"/>
      <c r="AK17" s="226"/>
      <c r="AL17" s="227"/>
      <c r="AM17" s="227"/>
      <c r="AN17" s="227"/>
      <c r="AO17" s="227"/>
      <c r="AP17" s="227"/>
      <c r="AQ17" s="228"/>
      <c r="AR17" s="226"/>
      <c r="AS17" s="227"/>
      <c r="AT17" s="227"/>
      <c r="AU17" s="227"/>
      <c r="AV17" s="227"/>
      <c r="AW17" s="227"/>
      <c r="AX17" s="228"/>
      <c r="AY17" s="226"/>
      <c r="AZ17" s="227"/>
      <c r="BA17" s="227"/>
      <c r="BB17" s="1002"/>
      <c r="BC17" s="1003"/>
      <c r="BD17" s="1067"/>
      <c r="BE17" s="1068"/>
      <c r="BF17" s="1069"/>
      <c r="BG17" s="1070"/>
      <c r="BH17" s="1070"/>
      <c r="BI17" s="1070"/>
      <c r="BJ17" s="1071"/>
    </row>
    <row r="18" spans="2:62" ht="20.25" customHeight="1" x14ac:dyDescent="0.4">
      <c r="B18" s="989"/>
      <c r="C18" s="992"/>
      <c r="D18" s="982"/>
      <c r="E18" s="229"/>
      <c r="F18" s="230">
        <f>C17</f>
        <v>0</v>
      </c>
      <c r="G18" s="229"/>
      <c r="H18" s="230">
        <f>I17</f>
        <v>0</v>
      </c>
      <c r="I18" s="995"/>
      <c r="J18" s="996"/>
      <c r="K18" s="980"/>
      <c r="L18" s="981"/>
      <c r="M18" s="981"/>
      <c r="N18" s="982"/>
      <c r="O18" s="983"/>
      <c r="P18" s="984"/>
      <c r="Q18" s="984"/>
      <c r="R18" s="984"/>
      <c r="S18" s="985"/>
      <c r="T18" s="231" t="s">
        <v>442</v>
      </c>
      <c r="U18" s="232"/>
      <c r="V18" s="233"/>
      <c r="W18" s="234" t="str">
        <f>IF(W17="","",VLOOKUP(W17,'参考様式１（勤務表_シフト記号表）'!$C$6:$L$47,10,FALSE))</f>
        <v/>
      </c>
      <c r="X18" s="235" t="str">
        <f>IF(X17="","",VLOOKUP(X17,'参考様式１（勤務表_シフト記号表）'!$C$6:$L$47,10,FALSE))</f>
        <v/>
      </c>
      <c r="Y18" s="235" t="str">
        <f>IF(Y17="","",VLOOKUP(Y17,'参考様式１（勤務表_シフト記号表）'!$C$6:$L$47,10,FALSE))</f>
        <v/>
      </c>
      <c r="Z18" s="235" t="str">
        <f>IF(Z17="","",VLOOKUP(Z17,'参考様式１（勤務表_シフト記号表）'!$C$6:$L$47,10,FALSE))</f>
        <v/>
      </c>
      <c r="AA18" s="235" t="str">
        <f>IF(AA17="","",VLOOKUP(AA17,'参考様式１（勤務表_シフト記号表）'!$C$6:$L$47,10,FALSE))</f>
        <v/>
      </c>
      <c r="AB18" s="235" t="str">
        <f>IF(AB17="","",VLOOKUP(AB17,'参考様式１（勤務表_シフト記号表）'!$C$6:$L$47,10,FALSE))</f>
        <v/>
      </c>
      <c r="AC18" s="236" t="str">
        <f>IF(AC17="","",VLOOKUP(AC17,'参考様式１（勤務表_シフト記号表）'!$C$6:$L$47,10,FALSE))</f>
        <v/>
      </c>
      <c r="AD18" s="234" t="str">
        <f>IF(AD17="","",VLOOKUP(AD17,'参考様式１（勤務表_シフト記号表）'!$C$6:$L$47,10,FALSE))</f>
        <v/>
      </c>
      <c r="AE18" s="235" t="str">
        <f>IF(AE17="","",VLOOKUP(AE17,'参考様式１（勤務表_シフト記号表）'!$C$6:$L$47,10,FALSE))</f>
        <v/>
      </c>
      <c r="AF18" s="235" t="str">
        <f>IF(AF17="","",VLOOKUP(AF17,'参考様式１（勤務表_シフト記号表）'!$C$6:$L$47,10,FALSE))</f>
        <v/>
      </c>
      <c r="AG18" s="235" t="str">
        <f>IF(AG17="","",VLOOKUP(AG17,'参考様式１（勤務表_シフト記号表）'!$C$6:$L$47,10,FALSE))</f>
        <v/>
      </c>
      <c r="AH18" s="235" t="str">
        <f>IF(AH17="","",VLOOKUP(AH17,'参考様式１（勤務表_シフト記号表）'!$C$6:$L$47,10,FALSE))</f>
        <v/>
      </c>
      <c r="AI18" s="235" t="str">
        <f>IF(AI17="","",VLOOKUP(AI17,'参考様式１（勤務表_シフト記号表）'!$C$6:$L$47,10,FALSE))</f>
        <v/>
      </c>
      <c r="AJ18" s="236" t="str">
        <f>IF(AJ17="","",VLOOKUP(AJ17,'参考様式１（勤務表_シフト記号表）'!$C$6:$L$47,10,FALSE))</f>
        <v/>
      </c>
      <c r="AK18" s="234" t="str">
        <f>IF(AK17="","",VLOOKUP(AK17,'参考様式１（勤務表_シフト記号表）'!$C$6:$L$47,10,FALSE))</f>
        <v/>
      </c>
      <c r="AL18" s="235" t="str">
        <f>IF(AL17="","",VLOOKUP(AL17,'参考様式１（勤務表_シフト記号表）'!$C$6:$L$47,10,FALSE))</f>
        <v/>
      </c>
      <c r="AM18" s="235" t="str">
        <f>IF(AM17="","",VLOOKUP(AM17,'参考様式１（勤務表_シフト記号表）'!$C$6:$L$47,10,FALSE))</f>
        <v/>
      </c>
      <c r="AN18" s="235" t="str">
        <f>IF(AN17="","",VLOOKUP(AN17,'参考様式１（勤務表_シフト記号表）'!$C$6:$L$47,10,FALSE))</f>
        <v/>
      </c>
      <c r="AO18" s="235" t="str">
        <f>IF(AO17="","",VLOOKUP(AO17,'参考様式１（勤務表_シフト記号表）'!$C$6:$L$47,10,FALSE))</f>
        <v/>
      </c>
      <c r="AP18" s="235" t="str">
        <f>IF(AP17="","",VLOOKUP(AP17,'参考様式１（勤務表_シフト記号表）'!$C$6:$L$47,10,FALSE))</f>
        <v/>
      </c>
      <c r="AQ18" s="236" t="str">
        <f>IF(AQ17="","",VLOOKUP(AQ17,'参考様式１（勤務表_シフト記号表）'!$C$6:$L$47,10,FALSE))</f>
        <v/>
      </c>
      <c r="AR18" s="234" t="str">
        <f>IF(AR17="","",VLOOKUP(AR17,'参考様式１（勤務表_シフト記号表）'!$C$6:$L$47,10,FALSE))</f>
        <v/>
      </c>
      <c r="AS18" s="235" t="str">
        <f>IF(AS17="","",VLOOKUP(AS17,'参考様式１（勤務表_シフト記号表）'!$C$6:$L$47,10,FALSE))</f>
        <v/>
      </c>
      <c r="AT18" s="235" t="str">
        <f>IF(AT17="","",VLOOKUP(AT17,'参考様式１（勤務表_シフト記号表）'!$C$6:$L$47,10,FALSE))</f>
        <v/>
      </c>
      <c r="AU18" s="235" t="str">
        <f>IF(AU17="","",VLOOKUP(AU17,'参考様式１（勤務表_シフト記号表）'!$C$6:$L$47,10,FALSE))</f>
        <v/>
      </c>
      <c r="AV18" s="235" t="str">
        <f>IF(AV17="","",VLOOKUP(AV17,'参考様式１（勤務表_シフト記号表）'!$C$6:$L$47,10,FALSE))</f>
        <v/>
      </c>
      <c r="AW18" s="235" t="str">
        <f>IF(AW17="","",VLOOKUP(AW17,'参考様式１（勤務表_シフト記号表）'!$C$6:$L$47,10,FALSE))</f>
        <v/>
      </c>
      <c r="AX18" s="236" t="str">
        <f>IF(AX17="","",VLOOKUP(AX17,'参考様式１（勤務表_シフト記号表）'!$C$6:$L$47,10,FALSE))</f>
        <v/>
      </c>
      <c r="AY18" s="234" t="str">
        <f>IF(AY17="","",VLOOKUP(AY17,'参考様式１（勤務表_シフト記号表）'!$C$6:$L$47,10,FALSE))</f>
        <v/>
      </c>
      <c r="AZ18" s="235" t="str">
        <f>IF(AZ17="","",VLOOKUP(AZ17,'参考様式１（勤務表_シフト記号表）'!$C$6:$L$47,10,FALSE))</f>
        <v/>
      </c>
      <c r="BA18" s="235" t="str">
        <f>IF(BA17="","",VLOOKUP(BA17,'参考様式１（勤務表_シフト記号表）'!$C$6:$L$47,10,FALSE))</f>
        <v/>
      </c>
      <c r="BB18" s="1046">
        <f>IF($BE$3="４週",SUM(W18:AX18),IF($BE$3="暦月",SUM(W18:BA18),""))</f>
        <v>0</v>
      </c>
      <c r="BC18" s="1047"/>
      <c r="BD18" s="1048">
        <f>IF($BE$3="４週",BB18/4,IF($BE$3="暦月",(BB18/($BE$8/7)),""))</f>
        <v>0</v>
      </c>
      <c r="BE18" s="1047"/>
      <c r="BF18" s="1043"/>
      <c r="BG18" s="1044"/>
      <c r="BH18" s="1044"/>
      <c r="BI18" s="1044"/>
      <c r="BJ18" s="1045"/>
    </row>
    <row r="19" spans="2:62" ht="20.25" customHeight="1" x14ac:dyDescent="0.4">
      <c r="B19" s="988">
        <f>B17+1</f>
        <v>2</v>
      </c>
      <c r="C19" s="1049"/>
      <c r="D19" s="979"/>
      <c r="E19" s="237"/>
      <c r="F19" s="238"/>
      <c r="G19" s="237"/>
      <c r="H19" s="238"/>
      <c r="I19" s="1050"/>
      <c r="J19" s="1051"/>
      <c r="K19" s="977"/>
      <c r="L19" s="978"/>
      <c r="M19" s="978"/>
      <c r="N19" s="979"/>
      <c r="O19" s="983"/>
      <c r="P19" s="984"/>
      <c r="Q19" s="984"/>
      <c r="R19" s="984"/>
      <c r="S19" s="985"/>
      <c r="T19" s="239" t="s">
        <v>441</v>
      </c>
      <c r="U19" s="240"/>
      <c r="V19" s="241"/>
      <c r="W19" s="242"/>
      <c r="X19" s="243"/>
      <c r="Y19" s="243"/>
      <c r="Z19" s="243"/>
      <c r="AA19" s="243"/>
      <c r="AB19" s="243"/>
      <c r="AC19" s="244"/>
      <c r="AD19" s="242"/>
      <c r="AE19" s="243"/>
      <c r="AF19" s="243"/>
      <c r="AG19" s="243"/>
      <c r="AH19" s="243"/>
      <c r="AI19" s="243"/>
      <c r="AJ19" s="244"/>
      <c r="AK19" s="242"/>
      <c r="AL19" s="243"/>
      <c r="AM19" s="243"/>
      <c r="AN19" s="243"/>
      <c r="AO19" s="243"/>
      <c r="AP19" s="243"/>
      <c r="AQ19" s="244"/>
      <c r="AR19" s="242"/>
      <c r="AS19" s="243"/>
      <c r="AT19" s="243"/>
      <c r="AU19" s="243"/>
      <c r="AV19" s="243"/>
      <c r="AW19" s="243"/>
      <c r="AX19" s="244"/>
      <c r="AY19" s="242"/>
      <c r="AZ19" s="243"/>
      <c r="BA19" s="245"/>
      <c r="BB19" s="986"/>
      <c r="BC19" s="987"/>
      <c r="BD19" s="1038"/>
      <c r="BE19" s="1039"/>
      <c r="BF19" s="1040"/>
      <c r="BG19" s="1041"/>
      <c r="BH19" s="1041"/>
      <c r="BI19" s="1041"/>
      <c r="BJ19" s="1042"/>
    </row>
    <row r="20" spans="2:62" ht="20.25" customHeight="1" x14ac:dyDescent="0.4">
      <c r="B20" s="989"/>
      <c r="C20" s="992"/>
      <c r="D20" s="982"/>
      <c r="E20" s="229"/>
      <c r="F20" s="230">
        <f>C19</f>
        <v>0</v>
      </c>
      <c r="G20" s="229"/>
      <c r="H20" s="230">
        <f>I19</f>
        <v>0</v>
      </c>
      <c r="I20" s="995"/>
      <c r="J20" s="996"/>
      <c r="K20" s="980"/>
      <c r="L20" s="981"/>
      <c r="M20" s="981"/>
      <c r="N20" s="982"/>
      <c r="O20" s="983"/>
      <c r="P20" s="984"/>
      <c r="Q20" s="984"/>
      <c r="R20" s="984"/>
      <c r="S20" s="985"/>
      <c r="T20" s="231" t="s">
        <v>442</v>
      </c>
      <c r="U20" s="232"/>
      <c r="V20" s="233"/>
      <c r="W20" s="234" t="str">
        <f>IF(W19="","",VLOOKUP(W19,'参考様式１（勤務表_シフト記号表）'!$C$6:$L$47,10,FALSE))</f>
        <v/>
      </c>
      <c r="X20" s="235" t="str">
        <f>IF(X19="","",VLOOKUP(X19,'参考様式１（勤務表_シフト記号表）'!$C$6:$L$47,10,FALSE))</f>
        <v/>
      </c>
      <c r="Y20" s="235" t="str">
        <f>IF(Y19="","",VLOOKUP(Y19,'参考様式１（勤務表_シフト記号表）'!$C$6:$L$47,10,FALSE))</f>
        <v/>
      </c>
      <c r="Z20" s="235" t="str">
        <f>IF(Z19="","",VLOOKUP(Z19,'参考様式１（勤務表_シフト記号表）'!$C$6:$L$47,10,FALSE))</f>
        <v/>
      </c>
      <c r="AA20" s="235" t="str">
        <f>IF(AA19="","",VLOOKUP(AA19,'参考様式１（勤務表_シフト記号表）'!$C$6:$L$47,10,FALSE))</f>
        <v/>
      </c>
      <c r="AB20" s="235" t="str">
        <f>IF(AB19="","",VLOOKUP(AB19,'参考様式１（勤務表_シフト記号表）'!$C$6:$L$47,10,FALSE))</f>
        <v/>
      </c>
      <c r="AC20" s="236" t="str">
        <f>IF(AC19="","",VLOOKUP(AC19,'参考様式１（勤務表_シフト記号表）'!$C$6:$L$47,10,FALSE))</f>
        <v/>
      </c>
      <c r="AD20" s="234" t="str">
        <f>IF(AD19="","",VLOOKUP(AD19,'参考様式１（勤務表_シフト記号表）'!$C$6:$L$47,10,FALSE))</f>
        <v/>
      </c>
      <c r="AE20" s="235" t="str">
        <f>IF(AE19="","",VLOOKUP(AE19,'参考様式１（勤務表_シフト記号表）'!$C$6:$L$47,10,FALSE))</f>
        <v/>
      </c>
      <c r="AF20" s="235" t="str">
        <f>IF(AF19="","",VLOOKUP(AF19,'参考様式１（勤務表_シフト記号表）'!$C$6:$L$47,10,FALSE))</f>
        <v/>
      </c>
      <c r="AG20" s="235" t="str">
        <f>IF(AG19="","",VLOOKUP(AG19,'参考様式１（勤務表_シフト記号表）'!$C$6:$L$47,10,FALSE))</f>
        <v/>
      </c>
      <c r="AH20" s="235" t="str">
        <f>IF(AH19="","",VLOOKUP(AH19,'参考様式１（勤務表_シフト記号表）'!$C$6:$L$47,10,FALSE))</f>
        <v/>
      </c>
      <c r="AI20" s="235" t="str">
        <f>IF(AI19="","",VLOOKUP(AI19,'参考様式１（勤務表_シフト記号表）'!$C$6:$L$47,10,FALSE))</f>
        <v/>
      </c>
      <c r="AJ20" s="236" t="str">
        <f>IF(AJ19="","",VLOOKUP(AJ19,'参考様式１（勤務表_シフト記号表）'!$C$6:$L$47,10,FALSE))</f>
        <v/>
      </c>
      <c r="AK20" s="234" t="str">
        <f>IF(AK19="","",VLOOKUP(AK19,'参考様式１（勤務表_シフト記号表）'!$C$6:$L$47,10,FALSE))</f>
        <v/>
      </c>
      <c r="AL20" s="235" t="str">
        <f>IF(AL19="","",VLOOKUP(AL19,'参考様式１（勤務表_シフト記号表）'!$C$6:$L$47,10,FALSE))</f>
        <v/>
      </c>
      <c r="AM20" s="235" t="str">
        <f>IF(AM19="","",VLOOKUP(AM19,'参考様式１（勤務表_シフト記号表）'!$C$6:$L$47,10,FALSE))</f>
        <v/>
      </c>
      <c r="AN20" s="235" t="str">
        <f>IF(AN19="","",VLOOKUP(AN19,'参考様式１（勤務表_シフト記号表）'!$C$6:$L$47,10,FALSE))</f>
        <v/>
      </c>
      <c r="AO20" s="235" t="str">
        <f>IF(AO19="","",VLOOKUP(AO19,'参考様式１（勤務表_シフト記号表）'!$C$6:$L$47,10,FALSE))</f>
        <v/>
      </c>
      <c r="AP20" s="235" t="str">
        <f>IF(AP19="","",VLOOKUP(AP19,'参考様式１（勤務表_シフト記号表）'!$C$6:$L$47,10,FALSE))</f>
        <v/>
      </c>
      <c r="AQ20" s="236" t="str">
        <f>IF(AQ19="","",VLOOKUP(AQ19,'参考様式１（勤務表_シフト記号表）'!$C$6:$L$47,10,FALSE))</f>
        <v/>
      </c>
      <c r="AR20" s="234" t="str">
        <f>IF(AR19="","",VLOOKUP(AR19,'参考様式１（勤務表_シフト記号表）'!$C$6:$L$47,10,FALSE))</f>
        <v/>
      </c>
      <c r="AS20" s="235" t="str">
        <f>IF(AS19="","",VLOOKUP(AS19,'参考様式１（勤務表_シフト記号表）'!$C$6:$L$47,10,FALSE))</f>
        <v/>
      </c>
      <c r="AT20" s="235" t="str">
        <f>IF(AT19="","",VLOOKUP(AT19,'参考様式１（勤務表_シフト記号表）'!$C$6:$L$47,10,FALSE))</f>
        <v/>
      </c>
      <c r="AU20" s="235" t="str">
        <f>IF(AU19="","",VLOOKUP(AU19,'参考様式１（勤務表_シフト記号表）'!$C$6:$L$47,10,FALSE))</f>
        <v/>
      </c>
      <c r="AV20" s="235" t="str">
        <f>IF(AV19="","",VLOOKUP(AV19,'参考様式１（勤務表_シフト記号表）'!$C$6:$L$47,10,FALSE))</f>
        <v/>
      </c>
      <c r="AW20" s="235" t="str">
        <f>IF(AW19="","",VLOOKUP(AW19,'参考様式１（勤務表_シフト記号表）'!$C$6:$L$47,10,FALSE))</f>
        <v/>
      </c>
      <c r="AX20" s="236" t="str">
        <f>IF(AX19="","",VLOOKUP(AX19,'参考様式１（勤務表_シフト記号表）'!$C$6:$L$47,10,FALSE))</f>
        <v/>
      </c>
      <c r="AY20" s="234" t="str">
        <f>IF(AY19="","",VLOOKUP(AY19,'参考様式１（勤務表_シフト記号表）'!$C$6:$L$47,10,FALSE))</f>
        <v/>
      </c>
      <c r="AZ20" s="235" t="str">
        <f>IF(AZ19="","",VLOOKUP(AZ19,'参考様式１（勤務表_シフト記号表）'!$C$6:$L$47,10,FALSE))</f>
        <v/>
      </c>
      <c r="BA20" s="235" t="str">
        <f>IF(BA19="","",VLOOKUP(BA19,'参考様式１（勤務表_シフト記号表）'!$C$6:$L$47,10,FALSE))</f>
        <v/>
      </c>
      <c r="BB20" s="1046">
        <f>IF($BE$3="４週",SUM(W20:AX20),IF($BE$3="暦月",SUM(W20:BA20),""))</f>
        <v>0</v>
      </c>
      <c r="BC20" s="1047"/>
      <c r="BD20" s="1048">
        <f>IF($BE$3="４週",BB20/4,IF($BE$3="暦月",(BB20/($BE$8/7)),""))</f>
        <v>0</v>
      </c>
      <c r="BE20" s="1047"/>
      <c r="BF20" s="1043"/>
      <c r="BG20" s="1044"/>
      <c r="BH20" s="1044"/>
      <c r="BI20" s="1044"/>
      <c r="BJ20" s="1045"/>
    </row>
    <row r="21" spans="2:62" ht="20.25" customHeight="1" x14ac:dyDescent="0.4">
      <c r="B21" s="988">
        <f>B19+1</f>
        <v>3</v>
      </c>
      <c r="C21" s="1049"/>
      <c r="D21" s="979"/>
      <c r="E21" s="229"/>
      <c r="F21" s="230"/>
      <c r="G21" s="229"/>
      <c r="H21" s="230"/>
      <c r="I21" s="1050"/>
      <c r="J21" s="1051"/>
      <c r="K21" s="977"/>
      <c r="L21" s="978"/>
      <c r="M21" s="978"/>
      <c r="N21" s="979"/>
      <c r="O21" s="983"/>
      <c r="P21" s="984"/>
      <c r="Q21" s="984"/>
      <c r="R21" s="984"/>
      <c r="S21" s="985"/>
      <c r="T21" s="239" t="s">
        <v>441</v>
      </c>
      <c r="U21" s="240"/>
      <c r="V21" s="241"/>
      <c r="W21" s="242"/>
      <c r="X21" s="243"/>
      <c r="Y21" s="243"/>
      <c r="Z21" s="243"/>
      <c r="AA21" s="243"/>
      <c r="AB21" s="243"/>
      <c r="AC21" s="244"/>
      <c r="AD21" s="242"/>
      <c r="AE21" s="243"/>
      <c r="AF21" s="243"/>
      <c r="AG21" s="243"/>
      <c r="AH21" s="243"/>
      <c r="AI21" s="243"/>
      <c r="AJ21" s="244"/>
      <c r="AK21" s="242"/>
      <c r="AL21" s="243"/>
      <c r="AM21" s="243"/>
      <c r="AN21" s="243"/>
      <c r="AO21" s="243"/>
      <c r="AP21" s="243"/>
      <c r="AQ21" s="244"/>
      <c r="AR21" s="242"/>
      <c r="AS21" s="243"/>
      <c r="AT21" s="243"/>
      <c r="AU21" s="243"/>
      <c r="AV21" s="243"/>
      <c r="AW21" s="243"/>
      <c r="AX21" s="244"/>
      <c r="AY21" s="242"/>
      <c r="AZ21" s="243"/>
      <c r="BA21" s="245"/>
      <c r="BB21" s="986"/>
      <c r="BC21" s="987"/>
      <c r="BD21" s="1038"/>
      <c r="BE21" s="1039"/>
      <c r="BF21" s="1040"/>
      <c r="BG21" s="1041"/>
      <c r="BH21" s="1041"/>
      <c r="BI21" s="1041"/>
      <c r="BJ21" s="1042"/>
    </row>
    <row r="22" spans="2:62" ht="20.25" customHeight="1" x14ac:dyDescent="0.4">
      <c r="B22" s="989"/>
      <c r="C22" s="992"/>
      <c r="D22" s="982"/>
      <c r="E22" s="229"/>
      <c r="F22" s="230">
        <f>C21</f>
        <v>0</v>
      </c>
      <c r="G22" s="229"/>
      <c r="H22" s="230">
        <f>I21</f>
        <v>0</v>
      </c>
      <c r="I22" s="995"/>
      <c r="J22" s="996"/>
      <c r="K22" s="980"/>
      <c r="L22" s="981"/>
      <c r="M22" s="981"/>
      <c r="N22" s="982"/>
      <c r="O22" s="983"/>
      <c r="P22" s="984"/>
      <c r="Q22" s="984"/>
      <c r="R22" s="984"/>
      <c r="S22" s="985"/>
      <c r="T22" s="231" t="s">
        <v>442</v>
      </c>
      <c r="U22" s="232"/>
      <c r="V22" s="233"/>
      <c r="W22" s="234" t="str">
        <f>IF(W21="","",VLOOKUP(W21,'参考様式１（勤務表_シフト記号表）'!$C$6:$L$47,10,FALSE))</f>
        <v/>
      </c>
      <c r="X22" s="235" t="str">
        <f>IF(X21="","",VLOOKUP(X21,'参考様式１（勤務表_シフト記号表）'!$C$6:$L$47,10,FALSE))</f>
        <v/>
      </c>
      <c r="Y22" s="235" t="str">
        <f>IF(Y21="","",VLOOKUP(Y21,'参考様式１（勤務表_シフト記号表）'!$C$6:$L$47,10,FALSE))</f>
        <v/>
      </c>
      <c r="Z22" s="235" t="str">
        <f>IF(Z21="","",VLOOKUP(Z21,'参考様式１（勤務表_シフト記号表）'!$C$6:$L$47,10,FALSE))</f>
        <v/>
      </c>
      <c r="AA22" s="235" t="str">
        <f>IF(AA21="","",VLOOKUP(AA21,'参考様式１（勤務表_シフト記号表）'!$C$6:$L$47,10,FALSE))</f>
        <v/>
      </c>
      <c r="AB22" s="235" t="str">
        <f>IF(AB21="","",VLOOKUP(AB21,'参考様式１（勤務表_シフト記号表）'!$C$6:$L$47,10,FALSE))</f>
        <v/>
      </c>
      <c r="AC22" s="236" t="str">
        <f>IF(AC21="","",VLOOKUP(AC21,'参考様式１（勤務表_シフト記号表）'!$C$6:$L$47,10,FALSE))</f>
        <v/>
      </c>
      <c r="AD22" s="234" t="str">
        <f>IF(AD21="","",VLOOKUP(AD21,'参考様式１（勤務表_シフト記号表）'!$C$6:$L$47,10,FALSE))</f>
        <v/>
      </c>
      <c r="AE22" s="235" t="str">
        <f>IF(AE21="","",VLOOKUP(AE21,'参考様式１（勤務表_シフト記号表）'!$C$6:$L$47,10,FALSE))</f>
        <v/>
      </c>
      <c r="AF22" s="235" t="str">
        <f>IF(AF21="","",VLOOKUP(AF21,'参考様式１（勤務表_シフト記号表）'!$C$6:$L$47,10,FALSE))</f>
        <v/>
      </c>
      <c r="AG22" s="235" t="str">
        <f>IF(AG21="","",VLOOKUP(AG21,'参考様式１（勤務表_シフト記号表）'!$C$6:$L$47,10,FALSE))</f>
        <v/>
      </c>
      <c r="AH22" s="235" t="str">
        <f>IF(AH21="","",VLOOKUP(AH21,'参考様式１（勤務表_シフト記号表）'!$C$6:$L$47,10,FALSE))</f>
        <v/>
      </c>
      <c r="AI22" s="235" t="str">
        <f>IF(AI21="","",VLOOKUP(AI21,'参考様式１（勤務表_シフト記号表）'!$C$6:$L$47,10,FALSE))</f>
        <v/>
      </c>
      <c r="AJ22" s="236" t="str">
        <f>IF(AJ21="","",VLOOKUP(AJ21,'参考様式１（勤務表_シフト記号表）'!$C$6:$L$47,10,FALSE))</f>
        <v/>
      </c>
      <c r="AK22" s="234" t="str">
        <f>IF(AK21="","",VLOOKUP(AK21,'参考様式１（勤務表_シフト記号表）'!$C$6:$L$47,10,FALSE))</f>
        <v/>
      </c>
      <c r="AL22" s="235" t="str">
        <f>IF(AL21="","",VLOOKUP(AL21,'参考様式１（勤務表_シフト記号表）'!$C$6:$L$47,10,FALSE))</f>
        <v/>
      </c>
      <c r="AM22" s="235" t="str">
        <f>IF(AM21="","",VLOOKUP(AM21,'参考様式１（勤務表_シフト記号表）'!$C$6:$L$47,10,FALSE))</f>
        <v/>
      </c>
      <c r="AN22" s="235" t="str">
        <f>IF(AN21="","",VLOOKUP(AN21,'参考様式１（勤務表_シフト記号表）'!$C$6:$L$47,10,FALSE))</f>
        <v/>
      </c>
      <c r="AO22" s="235" t="str">
        <f>IF(AO21="","",VLOOKUP(AO21,'参考様式１（勤務表_シフト記号表）'!$C$6:$L$47,10,FALSE))</f>
        <v/>
      </c>
      <c r="AP22" s="235" t="str">
        <f>IF(AP21="","",VLOOKUP(AP21,'参考様式１（勤務表_シフト記号表）'!$C$6:$L$47,10,FALSE))</f>
        <v/>
      </c>
      <c r="AQ22" s="236" t="str">
        <f>IF(AQ21="","",VLOOKUP(AQ21,'参考様式１（勤務表_シフト記号表）'!$C$6:$L$47,10,FALSE))</f>
        <v/>
      </c>
      <c r="AR22" s="234" t="str">
        <f>IF(AR21="","",VLOOKUP(AR21,'参考様式１（勤務表_シフト記号表）'!$C$6:$L$47,10,FALSE))</f>
        <v/>
      </c>
      <c r="AS22" s="235" t="str">
        <f>IF(AS21="","",VLOOKUP(AS21,'参考様式１（勤務表_シフト記号表）'!$C$6:$L$47,10,FALSE))</f>
        <v/>
      </c>
      <c r="AT22" s="235" t="str">
        <f>IF(AT21="","",VLOOKUP(AT21,'参考様式１（勤務表_シフト記号表）'!$C$6:$L$47,10,FALSE))</f>
        <v/>
      </c>
      <c r="AU22" s="235" t="str">
        <f>IF(AU21="","",VLOOKUP(AU21,'参考様式１（勤務表_シフト記号表）'!$C$6:$L$47,10,FALSE))</f>
        <v/>
      </c>
      <c r="AV22" s="235" t="str">
        <f>IF(AV21="","",VLOOKUP(AV21,'参考様式１（勤務表_シフト記号表）'!$C$6:$L$47,10,FALSE))</f>
        <v/>
      </c>
      <c r="AW22" s="235" t="str">
        <f>IF(AW21="","",VLOOKUP(AW21,'参考様式１（勤務表_シフト記号表）'!$C$6:$L$47,10,FALSE))</f>
        <v/>
      </c>
      <c r="AX22" s="236" t="str">
        <f>IF(AX21="","",VLOOKUP(AX21,'参考様式１（勤務表_シフト記号表）'!$C$6:$L$47,10,FALSE))</f>
        <v/>
      </c>
      <c r="AY22" s="234" t="str">
        <f>IF(AY21="","",VLOOKUP(AY21,'参考様式１（勤務表_シフト記号表）'!$C$6:$L$47,10,FALSE))</f>
        <v/>
      </c>
      <c r="AZ22" s="235" t="str">
        <f>IF(AZ21="","",VLOOKUP(AZ21,'参考様式１（勤務表_シフト記号表）'!$C$6:$L$47,10,FALSE))</f>
        <v/>
      </c>
      <c r="BA22" s="235" t="str">
        <f>IF(BA21="","",VLOOKUP(BA21,'参考様式１（勤務表_シフト記号表）'!$C$6:$L$47,10,FALSE))</f>
        <v/>
      </c>
      <c r="BB22" s="1046">
        <f>IF($BE$3="４週",SUM(W22:AX22),IF($BE$3="暦月",SUM(W22:BA22),""))</f>
        <v>0</v>
      </c>
      <c r="BC22" s="1047"/>
      <c r="BD22" s="1048">
        <f>IF($BE$3="４週",BB22/4,IF($BE$3="暦月",(BB22/($BE$8/7)),""))</f>
        <v>0</v>
      </c>
      <c r="BE22" s="1047"/>
      <c r="BF22" s="1043"/>
      <c r="BG22" s="1044"/>
      <c r="BH22" s="1044"/>
      <c r="BI22" s="1044"/>
      <c r="BJ22" s="1045"/>
    </row>
    <row r="23" spans="2:62" ht="20.25" customHeight="1" x14ac:dyDescent="0.4">
      <c r="B23" s="988">
        <f>B21+1</f>
        <v>4</v>
      </c>
      <c r="C23" s="1049"/>
      <c r="D23" s="979"/>
      <c r="E23" s="229"/>
      <c r="F23" s="230"/>
      <c r="G23" s="229"/>
      <c r="H23" s="230"/>
      <c r="I23" s="1050"/>
      <c r="J23" s="1051"/>
      <c r="K23" s="977"/>
      <c r="L23" s="978"/>
      <c r="M23" s="978"/>
      <c r="N23" s="979"/>
      <c r="O23" s="983"/>
      <c r="P23" s="984"/>
      <c r="Q23" s="984"/>
      <c r="R23" s="984"/>
      <c r="S23" s="985"/>
      <c r="T23" s="239" t="s">
        <v>441</v>
      </c>
      <c r="U23" s="240"/>
      <c r="V23" s="241"/>
      <c r="W23" s="242"/>
      <c r="X23" s="243"/>
      <c r="Y23" s="243"/>
      <c r="Z23" s="243"/>
      <c r="AA23" s="243"/>
      <c r="AB23" s="243"/>
      <c r="AC23" s="244"/>
      <c r="AD23" s="242"/>
      <c r="AE23" s="243"/>
      <c r="AF23" s="243"/>
      <c r="AG23" s="243"/>
      <c r="AH23" s="243"/>
      <c r="AI23" s="243"/>
      <c r="AJ23" s="244"/>
      <c r="AK23" s="242"/>
      <c r="AL23" s="243"/>
      <c r="AM23" s="243"/>
      <c r="AN23" s="243"/>
      <c r="AO23" s="243"/>
      <c r="AP23" s="243"/>
      <c r="AQ23" s="244"/>
      <c r="AR23" s="242"/>
      <c r="AS23" s="243"/>
      <c r="AT23" s="243"/>
      <c r="AU23" s="243"/>
      <c r="AV23" s="243"/>
      <c r="AW23" s="243"/>
      <c r="AX23" s="244"/>
      <c r="AY23" s="242"/>
      <c r="AZ23" s="243"/>
      <c r="BA23" s="245"/>
      <c r="BB23" s="986"/>
      <c r="BC23" s="987"/>
      <c r="BD23" s="1038"/>
      <c r="BE23" s="1039"/>
      <c r="BF23" s="1040"/>
      <c r="BG23" s="1041"/>
      <c r="BH23" s="1041"/>
      <c r="BI23" s="1041"/>
      <c r="BJ23" s="1042"/>
    </row>
    <row r="24" spans="2:62" ht="20.25" customHeight="1" x14ac:dyDescent="0.4">
      <c r="B24" s="989"/>
      <c r="C24" s="992"/>
      <c r="D24" s="982"/>
      <c r="E24" s="229"/>
      <c r="F24" s="230">
        <f>C23</f>
        <v>0</v>
      </c>
      <c r="G24" s="229"/>
      <c r="H24" s="230">
        <f>I23</f>
        <v>0</v>
      </c>
      <c r="I24" s="995"/>
      <c r="J24" s="996"/>
      <c r="K24" s="980"/>
      <c r="L24" s="981"/>
      <c r="M24" s="981"/>
      <c r="N24" s="982"/>
      <c r="O24" s="983"/>
      <c r="P24" s="984"/>
      <c r="Q24" s="984"/>
      <c r="R24" s="984"/>
      <c r="S24" s="985"/>
      <c r="T24" s="231" t="s">
        <v>442</v>
      </c>
      <c r="U24" s="232"/>
      <c r="V24" s="233"/>
      <c r="W24" s="234" t="str">
        <f>IF(W23="","",VLOOKUP(W23,'参考様式１（勤務表_シフト記号表）'!$C$6:$L$47,10,FALSE))</f>
        <v/>
      </c>
      <c r="X24" s="235" t="str">
        <f>IF(X23="","",VLOOKUP(X23,'参考様式１（勤務表_シフト記号表）'!$C$6:$L$47,10,FALSE))</f>
        <v/>
      </c>
      <c r="Y24" s="235" t="str">
        <f>IF(Y23="","",VLOOKUP(Y23,'参考様式１（勤務表_シフト記号表）'!$C$6:$L$47,10,FALSE))</f>
        <v/>
      </c>
      <c r="Z24" s="235" t="str">
        <f>IF(Z23="","",VLOOKUP(Z23,'参考様式１（勤務表_シフト記号表）'!$C$6:$L$47,10,FALSE))</f>
        <v/>
      </c>
      <c r="AA24" s="235" t="str">
        <f>IF(AA23="","",VLOOKUP(AA23,'参考様式１（勤務表_シフト記号表）'!$C$6:$L$47,10,FALSE))</f>
        <v/>
      </c>
      <c r="AB24" s="235" t="str">
        <f>IF(AB23="","",VLOOKUP(AB23,'参考様式１（勤務表_シフト記号表）'!$C$6:$L$47,10,FALSE))</f>
        <v/>
      </c>
      <c r="AC24" s="236" t="str">
        <f>IF(AC23="","",VLOOKUP(AC23,'参考様式１（勤務表_シフト記号表）'!$C$6:$L$47,10,FALSE))</f>
        <v/>
      </c>
      <c r="AD24" s="234" t="str">
        <f>IF(AD23="","",VLOOKUP(AD23,'参考様式１（勤務表_シフト記号表）'!$C$6:$L$47,10,FALSE))</f>
        <v/>
      </c>
      <c r="AE24" s="235" t="str">
        <f>IF(AE23="","",VLOOKUP(AE23,'参考様式１（勤務表_シフト記号表）'!$C$6:$L$47,10,FALSE))</f>
        <v/>
      </c>
      <c r="AF24" s="235" t="str">
        <f>IF(AF23="","",VLOOKUP(AF23,'参考様式１（勤務表_シフト記号表）'!$C$6:$L$47,10,FALSE))</f>
        <v/>
      </c>
      <c r="AG24" s="235" t="str">
        <f>IF(AG23="","",VLOOKUP(AG23,'参考様式１（勤務表_シフト記号表）'!$C$6:$L$47,10,FALSE))</f>
        <v/>
      </c>
      <c r="AH24" s="235" t="str">
        <f>IF(AH23="","",VLOOKUP(AH23,'参考様式１（勤務表_シフト記号表）'!$C$6:$L$47,10,FALSE))</f>
        <v/>
      </c>
      <c r="AI24" s="235" t="str">
        <f>IF(AI23="","",VLOOKUP(AI23,'参考様式１（勤務表_シフト記号表）'!$C$6:$L$47,10,FALSE))</f>
        <v/>
      </c>
      <c r="AJ24" s="236" t="str">
        <f>IF(AJ23="","",VLOOKUP(AJ23,'参考様式１（勤務表_シフト記号表）'!$C$6:$L$47,10,FALSE))</f>
        <v/>
      </c>
      <c r="AK24" s="234" t="str">
        <f>IF(AK23="","",VLOOKUP(AK23,'参考様式１（勤務表_シフト記号表）'!$C$6:$L$47,10,FALSE))</f>
        <v/>
      </c>
      <c r="AL24" s="235" t="str">
        <f>IF(AL23="","",VLOOKUP(AL23,'参考様式１（勤務表_シフト記号表）'!$C$6:$L$47,10,FALSE))</f>
        <v/>
      </c>
      <c r="AM24" s="235" t="str">
        <f>IF(AM23="","",VLOOKUP(AM23,'参考様式１（勤務表_シフト記号表）'!$C$6:$L$47,10,FALSE))</f>
        <v/>
      </c>
      <c r="AN24" s="235" t="str">
        <f>IF(AN23="","",VLOOKUP(AN23,'参考様式１（勤務表_シフト記号表）'!$C$6:$L$47,10,FALSE))</f>
        <v/>
      </c>
      <c r="AO24" s="235" t="str">
        <f>IF(AO23="","",VLOOKUP(AO23,'参考様式１（勤務表_シフト記号表）'!$C$6:$L$47,10,FALSE))</f>
        <v/>
      </c>
      <c r="AP24" s="235" t="str">
        <f>IF(AP23="","",VLOOKUP(AP23,'参考様式１（勤務表_シフト記号表）'!$C$6:$L$47,10,FALSE))</f>
        <v/>
      </c>
      <c r="AQ24" s="236" t="str">
        <f>IF(AQ23="","",VLOOKUP(AQ23,'参考様式１（勤務表_シフト記号表）'!$C$6:$L$47,10,FALSE))</f>
        <v/>
      </c>
      <c r="AR24" s="234" t="str">
        <f>IF(AR23="","",VLOOKUP(AR23,'参考様式１（勤務表_シフト記号表）'!$C$6:$L$47,10,FALSE))</f>
        <v/>
      </c>
      <c r="AS24" s="235" t="str">
        <f>IF(AS23="","",VLOOKUP(AS23,'参考様式１（勤務表_シフト記号表）'!$C$6:$L$47,10,FALSE))</f>
        <v/>
      </c>
      <c r="AT24" s="235" t="str">
        <f>IF(AT23="","",VLOOKUP(AT23,'参考様式１（勤務表_シフト記号表）'!$C$6:$L$47,10,FALSE))</f>
        <v/>
      </c>
      <c r="AU24" s="235" t="str">
        <f>IF(AU23="","",VLOOKUP(AU23,'参考様式１（勤務表_シフト記号表）'!$C$6:$L$47,10,FALSE))</f>
        <v/>
      </c>
      <c r="AV24" s="235" t="str">
        <f>IF(AV23="","",VLOOKUP(AV23,'参考様式１（勤務表_シフト記号表）'!$C$6:$L$47,10,FALSE))</f>
        <v/>
      </c>
      <c r="AW24" s="235" t="str">
        <f>IF(AW23="","",VLOOKUP(AW23,'参考様式１（勤務表_シフト記号表）'!$C$6:$L$47,10,FALSE))</f>
        <v/>
      </c>
      <c r="AX24" s="236" t="str">
        <f>IF(AX23="","",VLOOKUP(AX23,'参考様式１（勤務表_シフト記号表）'!$C$6:$L$47,10,FALSE))</f>
        <v/>
      </c>
      <c r="AY24" s="234" t="str">
        <f>IF(AY23="","",VLOOKUP(AY23,'参考様式１（勤務表_シフト記号表）'!$C$6:$L$47,10,FALSE))</f>
        <v/>
      </c>
      <c r="AZ24" s="235" t="str">
        <f>IF(AZ23="","",VLOOKUP(AZ23,'参考様式１（勤務表_シフト記号表）'!$C$6:$L$47,10,FALSE))</f>
        <v/>
      </c>
      <c r="BA24" s="235" t="str">
        <f>IF(BA23="","",VLOOKUP(BA23,'参考様式１（勤務表_シフト記号表）'!$C$6:$L$47,10,FALSE))</f>
        <v/>
      </c>
      <c r="BB24" s="1046">
        <f>IF($BE$3="４週",SUM(W24:AX24),IF($BE$3="暦月",SUM(W24:BA24),""))</f>
        <v>0</v>
      </c>
      <c r="BC24" s="1047"/>
      <c r="BD24" s="1048">
        <f>IF($BE$3="４週",BB24/4,IF($BE$3="暦月",(BB24/($BE$8/7)),""))</f>
        <v>0</v>
      </c>
      <c r="BE24" s="1047"/>
      <c r="BF24" s="1043"/>
      <c r="BG24" s="1044"/>
      <c r="BH24" s="1044"/>
      <c r="BI24" s="1044"/>
      <c r="BJ24" s="1045"/>
    </row>
    <row r="25" spans="2:62" ht="20.25" customHeight="1" x14ac:dyDescent="0.4">
      <c r="B25" s="988">
        <f>B23+1</f>
        <v>5</v>
      </c>
      <c r="C25" s="1049"/>
      <c r="D25" s="979"/>
      <c r="E25" s="229"/>
      <c r="F25" s="230"/>
      <c r="G25" s="229"/>
      <c r="H25" s="230"/>
      <c r="I25" s="1050"/>
      <c r="J25" s="1051"/>
      <c r="K25" s="977"/>
      <c r="L25" s="978"/>
      <c r="M25" s="978"/>
      <c r="N25" s="979"/>
      <c r="O25" s="983"/>
      <c r="P25" s="984"/>
      <c r="Q25" s="984"/>
      <c r="R25" s="984"/>
      <c r="S25" s="985"/>
      <c r="T25" s="239" t="s">
        <v>441</v>
      </c>
      <c r="U25" s="240"/>
      <c r="V25" s="241"/>
      <c r="W25" s="242"/>
      <c r="X25" s="243"/>
      <c r="Y25" s="243"/>
      <c r="Z25" s="243"/>
      <c r="AA25" s="243"/>
      <c r="AB25" s="243"/>
      <c r="AC25" s="244"/>
      <c r="AD25" s="242"/>
      <c r="AE25" s="243"/>
      <c r="AF25" s="243"/>
      <c r="AG25" s="243"/>
      <c r="AH25" s="243"/>
      <c r="AI25" s="243"/>
      <c r="AJ25" s="244"/>
      <c r="AK25" s="242"/>
      <c r="AL25" s="243"/>
      <c r="AM25" s="243"/>
      <c r="AN25" s="243"/>
      <c r="AO25" s="243"/>
      <c r="AP25" s="243"/>
      <c r="AQ25" s="244"/>
      <c r="AR25" s="242"/>
      <c r="AS25" s="243"/>
      <c r="AT25" s="243"/>
      <c r="AU25" s="243"/>
      <c r="AV25" s="243"/>
      <c r="AW25" s="243"/>
      <c r="AX25" s="244"/>
      <c r="AY25" s="242"/>
      <c r="AZ25" s="243"/>
      <c r="BA25" s="245"/>
      <c r="BB25" s="986"/>
      <c r="BC25" s="987"/>
      <c r="BD25" s="1038"/>
      <c r="BE25" s="1039"/>
      <c r="BF25" s="1040"/>
      <c r="BG25" s="1041"/>
      <c r="BH25" s="1041"/>
      <c r="BI25" s="1041"/>
      <c r="BJ25" s="1042"/>
    </row>
    <row r="26" spans="2:62" ht="20.25" customHeight="1" x14ac:dyDescent="0.4">
      <c r="B26" s="989"/>
      <c r="C26" s="992"/>
      <c r="D26" s="982"/>
      <c r="E26" s="229"/>
      <c r="F26" s="230">
        <f>C25</f>
        <v>0</v>
      </c>
      <c r="G26" s="229"/>
      <c r="H26" s="230">
        <f>I25</f>
        <v>0</v>
      </c>
      <c r="I26" s="995"/>
      <c r="J26" s="996"/>
      <c r="K26" s="980"/>
      <c r="L26" s="981"/>
      <c r="M26" s="981"/>
      <c r="N26" s="982"/>
      <c r="O26" s="983"/>
      <c r="P26" s="984"/>
      <c r="Q26" s="984"/>
      <c r="R26" s="984"/>
      <c r="S26" s="985"/>
      <c r="T26" s="246" t="s">
        <v>442</v>
      </c>
      <c r="U26" s="247"/>
      <c r="V26" s="248"/>
      <c r="W26" s="234" t="str">
        <f>IF(W25="","",VLOOKUP(W25,'参考様式１（勤務表_シフト記号表）'!$C$6:$L$47,10,FALSE))</f>
        <v/>
      </c>
      <c r="X26" s="235" t="str">
        <f>IF(X25="","",VLOOKUP(X25,'参考様式１（勤務表_シフト記号表）'!$C$6:$L$47,10,FALSE))</f>
        <v/>
      </c>
      <c r="Y26" s="235" t="str">
        <f>IF(Y25="","",VLOOKUP(Y25,'参考様式１（勤務表_シフト記号表）'!$C$6:$L$47,10,FALSE))</f>
        <v/>
      </c>
      <c r="Z26" s="235" t="str">
        <f>IF(Z25="","",VLOOKUP(Z25,'参考様式１（勤務表_シフト記号表）'!$C$6:$L$47,10,FALSE))</f>
        <v/>
      </c>
      <c r="AA26" s="235" t="str">
        <f>IF(AA25="","",VLOOKUP(AA25,'参考様式１（勤務表_シフト記号表）'!$C$6:$L$47,10,FALSE))</f>
        <v/>
      </c>
      <c r="AB26" s="235" t="str">
        <f>IF(AB25="","",VLOOKUP(AB25,'参考様式１（勤務表_シフト記号表）'!$C$6:$L$47,10,FALSE))</f>
        <v/>
      </c>
      <c r="AC26" s="236" t="str">
        <f>IF(AC25="","",VLOOKUP(AC25,'参考様式１（勤務表_シフト記号表）'!$C$6:$L$47,10,FALSE))</f>
        <v/>
      </c>
      <c r="AD26" s="234" t="str">
        <f>IF(AD25="","",VLOOKUP(AD25,'参考様式１（勤務表_シフト記号表）'!$C$6:$L$47,10,FALSE))</f>
        <v/>
      </c>
      <c r="AE26" s="235" t="str">
        <f>IF(AE25="","",VLOOKUP(AE25,'参考様式１（勤務表_シフト記号表）'!$C$6:$L$47,10,FALSE))</f>
        <v/>
      </c>
      <c r="AF26" s="235" t="str">
        <f>IF(AF25="","",VLOOKUP(AF25,'参考様式１（勤務表_シフト記号表）'!$C$6:$L$47,10,FALSE))</f>
        <v/>
      </c>
      <c r="AG26" s="235" t="str">
        <f>IF(AG25="","",VLOOKUP(AG25,'参考様式１（勤務表_シフト記号表）'!$C$6:$L$47,10,FALSE))</f>
        <v/>
      </c>
      <c r="AH26" s="235" t="str">
        <f>IF(AH25="","",VLOOKUP(AH25,'参考様式１（勤務表_シフト記号表）'!$C$6:$L$47,10,FALSE))</f>
        <v/>
      </c>
      <c r="AI26" s="235" t="str">
        <f>IF(AI25="","",VLOOKUP(AI25,'参考様式１（勤務表_シフト記号表）'!$C$6:$L$47,10,FALSE))</f>
        <v/>
      </c>
      <c r="AJ26" s="236" t="str">
        <f>IF(AJ25="","",VLOOKUP(AJ25,'参考様式１（勤務表_シフト記号表）'!$C$6:$L$47,10,FALSE))</f>
        <v/>
      </c>
      <c r="AK26" s="234" t="str">
        <f>IF(AK25="","",VLOOKUP(AK25,'参考様式１（勤務表_シフト記号表）'!$C$6:$L$47,10,FALSE))</f>
        <v/>
      </c>
      <c r="AL26" s="235" t="str">
        <f>IF(AL25="","",VLOOKUP(AL25,'参考様式１（勤務表_シフト記号表）'!$C$6:$L$47,10,FALSE))</f>
        <v/>
      </c>
      <c r="AM26" s="235" t="str">
        <f>IF(AM25="","",VLOOKUP(AM25,'参考様式１（勤務表_シフト記号表）'!$C$6:$L$47,10,FALSE))</f>
        <v/>
      </c>
      <c r="AN26" s="235" t="str">
        <f>IF(AN25="","",VLOOKUP(AN25,'参考様式１（勤務表_シフト記号表）'!$C$6:$L$47,10,FALSE))</f>
        <v/>
      </c>
      <c r="AO26" s="235" t="str">
        <f>IF(AO25="","",VLOOKUP(AO25,'参考様式１（勤務表_シフト記号表）'!$C$6:$L$47,10,FALSE))</f>
        <v/>
      </c>
      <c r="AP26" s="235" t="str">
        <f>IF(AP25="","",VLOOKUP(AP25,'参考様式１（勤務表_シフト記号表）'!$C$6:$L$47,10,FALSE))</f>
        <v/>
      </c>
      <c r="AQ26" s="236" t="str">
        <f>IF(AQ25="","",VLOOKUP(AQ25,'参考様式１（勤務表_シフト記号表）'!$C$6:$L$47,10,FALSE))</f>
        <v/>
      </c>
      <c r="AR26" s="234" t="str">
        <f>IF(AR25="","",VLOOKUP(AR25,'参考様式１（勤務表_シフト記号表）'!$C$6:$L$47,10,FALSE))</f>
        <v/>
      </c>
      <c r="AS26" s="235" t="str">
        <f>IF(AS25="","",VLOOKUP(AS25,'参考様式１（勤務表_シフト記号表）'!$C$6:$L$47,10,FALSE))</f>
        <v/>
      </c>
      <c r="AT26" s="235" t="str">
        <f>IF(AT25="","",VLOOKUP(AT25,'参考様式１（勤務表_シフト記号表）'!$C$6:$L$47,10,FALSE))</f>
        <v/>
      </c>
      <c r="AU26" s="235" t="str">
        <f>IF(AU25="","",VLOOKUP(AU25,'参考様式１（勤務表_シフト記号表）'!$C$6:$L$47,10,FALSE))</f>
        <v/>
      </c>
      <c r="AV26" s="235" t="str">
        <f>IF(AV25="","",VLOOKUP(AV25,'参考様式１（勤務表_シフト記号表）'!$C$6:$L$47,10,FALSE))</f>
        <v/>
      </c>
      <c r="AW26" s="235" t="str">
        <f>IF(AW25="","",VLOOKUP(AW25,'参考様式１（勤務表_シフト記号表）'!$C$6:$L$47,10,FALSE))</f>
        <v/>
      </c>
      <c r="AX26" s="236" t="str">
        <f>IF(AX25="","",VLOOKUP(AX25,'参考様式１（勤務表_シフト記号表）'!$C$6:$L$47,10,FALSE))</f>
        <v/>
      </c>
      <c r="AY26" s="234" t="str">
        <f>IF(AY25="","",VLOOKUP(AY25,'参考様式１（勤務表_シフト記号表）'!$C$6:$L$47,10,FALSE))</f>
        <v/>
      </c>
      <c r="AZ26" s="235" t="str">
        <f>IF(AZ25="","",VLOOKUP(AZ25,'参考様式１（勤務表_シフト記号表）'!$C$6:$L$47,10,FALSE))</f>
        <v/>
      </c>
      <c r="BA26" s="235" t="str">
        <f>IF(BA25="","",VLOOKUP(BA25,'参考様式１（勤務表_シフト記号表）'!$C$6:$L$47,10,FALSE))</f>
        <v/>
      </c>
      <c r="BB26" s="1046">
        <f>IF($BE$3="４週",SUM(W26:AX26),IF($BE$3="暦月",SUM(W26:BA26),""))</f>
        <v>0</v>
      </c>
      <c r="BC26" s="1047"/>
      <c r="BD26" s="1048">
        <f>IF($BE$3="４週",BB26/4,IF($BE$3="暦月",(BB26/($BE$8/7)),""))</f>
        <v>0</v>
      </c>
      <c r="BE26" s="1047"/>
      <c r="BF26" s="1043"/>
      <c r="BG26" s="1044"/>
      <c r="BH26" s="1044"/>
      <c r="BI26" s="1044"/>
      <c r="BJ26" s="1045"/>
    </row>
    <row r="27" spans="2:62" ht="20.25" customHeight="1" x14ac:dyDescent="0.4">
      <c r="B27" s="988">
        <f>B25+1</f>
        <v>6</v>
      </c>
      <c r="C27" s="1049"/>
      <c r="D27" s="979"/>
      <c r="E27" s="229"/>
      <c r="F27" s="230"/>
      <c r="G27" s="229"/>
      <c r="H27" s="230"/>
      <c r="I27" s="1050"/>
      <c r="J27" s="1051"/>
      <c r="K27" s="977"/>
      <c r="L27" s="978"/>
      <c r="M27" s="978"/>
      <c r="N27" s="979"/>
      <c r="O27" s="983"/>
      <c r="P27" s="984"/>
      <c r="Q27" s="984"/>
      <c r="R27" s="984"/>
      <c r="S27" s="985"/>
      <c r="T27" s="249" t="s">
        <v>441</v>
      </c>
      <c r="V27" s="250"/>
      <c r="W27" s="242"/>
      <c r="X27" s="243"/>
      <c r="Y27" s="243"/>
      <c r="Z27" s="243"/>
      <c r="AA27" s="243"/>
      <c r="AB27" s="243"/>
      <c r="AC27" s="244"/>
      <c r="AD27" s="242"/>
      <c r="AE27" s="243"/>
      <c r="AF27" s="243"/>
      <c r="AG27" s="243"/>
      <c r="AH27" s="243"/>
      <c r="AI27" s="243"/>
      <c r="AJ27" s="244"/>
      <c r="AK27" s="242"/>
      <c r="AL27" s="243"/>
      <c r="AM27" s="243"/>
      <c r="AN27" s="243"/>
      <c r="AO27" s="243"/>
      <c r="AP27" s="243"/>
      <c r="AQ27" s="244"/>
      <c r="AR27" s="242"/>
      <c r="AS27" s="243"/>
      <c r="AT27" s="243"/>
      <c r="AU27" s="243"/>
      <c r="AV27" s="243"/>
      <c r="AW27" s="243"/>
      <c r="AX27" s="244"/>
      <c r="AY27" s="242"/>
      <c r="AZ27" s="243"/>
      <c r="BA27" s="245"/>
      <c r="BB27" s="986"/>
      <c r="BC27" s="987"/>
      <c r="BD27" s="1038"/>
      <c r="BE27" s="1039"/>
      <c r="BF27" s="1040"/>
      <c r="BG27" s="1041"/>
      <c r="BH27" s="1041"/>
      <c r="BI27" s="1041"/>
      <c r="BJ27" s="1042"/>
    </row>
    <row r="28" spans="2:62" ht="20.25" customHeight="1" x14ac:dyDescent="0.4">
      <c r="B28" s="989"/>
      <c r="C28" s="992"/>
      <c r="D28" s="982"/>
      <c r="E28" s="229"/>
      <c r="F28" s="230">
        <f>C27</f>
        <v>0</v>
      </c>
      <c r="G28" s="229"/>
      <c r="H28" s="230">
        <f>I27</f>
        <v>0</v>
      </c>
      <c r="I28" s="995"/>
      <c r="J28" s="996"/>
      <c r="K28" s="980"/>
      <c r="L28" s="981"/>
      <c r="M28" s="981"/>
      <c r="N28" s="982"/>
      <c r="O28" s="983"/>
      <c r="P28" s="984"/>
      <c r="Q28" s="984"/>
      <c r="R28" s="984"/>
      <c r="S28" s="985"/>
      <c r="T28" s="231" t="s">
        <v>442</v>
      </c>
      <c r="U28" s="232"/>
      <c r="V28" s="233"/>
      <c r="W28" s="234" t="str">
        <f>IF(W27="","",VLOOKUP(W27,'参考様式１（勤務表_シフト記号表）'!$C$6:$L$47,10,FALSE))</f>
        <v/>
      </c>
      <c r="X28" s="235" t="str">
        <f>IF(X27="","",VLOOKUP(X27,'参考様式１（勤務表_シフト記号表）'!$C$6:$L$47,10,FALSE))</f>
        <v/>
      </c>
      <c r="Y28" s="235" t="str">
        <f>IF(Y27="","",VLOOKUP(Y27,'参考様式１（勤務表_シフト記号表）'!$C$6:$L$47,10,FALSE))</f>
        <v/>
      </c>
      <c r="Z28" s="235" t="str">
        <f>IF(Z27="","",VLOOKUP(Z27,'参考様式１（勤務表_シフト記号表）'!$C$6:$L$47,10,FALSE))</f>
        <v/>
      </c>
      <c r="AA28" s="235" t="str">
        <f>IF(AA27="","",VLOOKUP(AA27,'参考様式１（勤務表_シフト記号表）'!$C$6:$L$47,10,FALSE))</f>
        <v/>
      </c>
      <c r="AB28" s="235" t="str">
        <f>IF(AB27="","",VLOOKUP(AB27,'参考様式１（勤務表_シフト記号表）'!$C$6:$L$47,10,FALSE))</f>
        <v/>
      </c>
      <c r="AC28" s="236" t="str">
        <f>IF(AC27="","",VLOOKUP(AC27,'参考様式１（勤務表_シフト記号表）'!$C$6:$L$47,10,FALSE))</f>
        <v/>
      </c>
      <c r="AD28" s="234" t="str">
        <f>IF(AD27="","",VLOOKUP(AD27,'参考様式１（勤務表_シフト記号表）'!$C$6:$L$47,10,FALSE))</f>
        <v/>
      </c>
      <c r="AE28" s="235" t="str">
        <f>IF(AE27="","",VLOOKUP(AE27,'参考様式１（勤務表_シフト記号表）'!$C$6:$L$47,10,FALSE))</f>
        <v/>
      </c>
      <c r="AF28" s="235" t="str">
        <f>IF(AF27="","",VLOOKUP(AF27,'参考様式１（勤務表_シフト記号表）'!$C$6:$L$47,10,FALSE))</f>
        <v/>
      </c>
      <c r="AG28" s="235" t="str">
        <f>IF(AG27="","",VLOOKUP(AG27,'参考様式１（勤務表_シフト記号表）'!$C$6:$L$47,10,FALSE))</f>
        <v/>
      </c>
      <c r="AH28" s="235" t="str">
        <f>IF(AH27="","",VLOOKUP(AH27,'参考様式１（勤務表_シフト記号表）'!$C$6:$L$47,10,FALSE))</f>
        <v/>
      </c>
      <c r="AI28" s="235" t="str">
        <f>IF(AI27="","",VLOOKUP(AI27,'参考様式１（勤務表_シフト記号表）'!$C$6:$L$47,10,FALSE))</f>
        <v/>
      </c>
      <c r="AJ28" s="236" t="str">
        <f>IF(AJ27="","",VLOOKUP(AJ27,'参考様式１（勤務表_シフト記号表）'!$C$6:$L$47,10,FALSE))</f>
        <v/>
      </c>
      <c r="AK28" s="234" t="str">
        <f>IF(AK27="","",VLOOKUP(AK27,'参考様式１（勤務表_シフト記号表）'!$C$6:$L$47,10,FALSE))</f>
        <v/>
      </c>
      <c r="AL28" s="235" t="str">
        <f>IF(AL27="","",VLOOKUP(AL27,'参考様式１（勤務表_シフト記号表）'!$C$6:$L$47,10,FALSE))</f>
        <v/>
      </c>
      <c r="AM28" s="235" t="str">
        <f>IF(AM27="","",VLOOKUP(AM27,'参考様式１（勤務表_シフト記号表）'!$C$6:$L$47,10,FALSE))</f>
        <v/>
      </c>
      <c r="AN28" s="235" t="str">
        <f>IF(AN27="","",VLOOKUP(AN27,'参考様式１（勤務表_シフト記号表）'!$C$6:$L$47,10,FALSE))</f>
        <v/>
      </c>
      <c r="AO28" s="235" t="str">
        <f>IF(AO27="","",VLOOKUP(AO27,'参考様式１（勤務表_シフト記号表）'!$C$6:$L$47,10,FALSE))</f>
        <v/>
      </c>
      <c r="AP28" s="235" t="str">
        <f>IF(AP27="","",VLOOKUP(AP27,'参考様式１（勤務表_シフト記号表）'!$C$6:$L$47,10,FALSE))</f>
        <v/>
      </c>
      <c r="AQ28" s="236" t="str">
        <f>IF(AQ27="","",VLOOKUP(AQ27,'参考様式１（勤務表_シフト記号表）'!$C$6:$L$47,10,FALSE))</f>
        <v/>
      </c>
      <c r="AR28" s="234" t="str">
        <f>IF(AR27="","",VLOOKUP(AR27,'参考様式１（勤務表_シフト記号表）'!$C$6:$L$47,10,FALSE))</f>
        <v/>
      </c>
      <c r="AS28" s="235" t="str">
        <f>IF(AS27="","",VLOOKUP(AS27,'参考様式１（勤務表_シフト記号表）'!$C$6:$L$47,10,FALSE))</f>
        <v/>
      </c>
      <c r="AT28" s="235" t="str">
        <f>IF(AT27="","",VLOOKUP(AT27,'参考様式１（勤務表_シフト記号表）'!$C$6:$L$47,10,FALSE))</f>
        <v/>
      </c>
      <c r="AU28" s="235" t="str">
        <f>IF(AU27="","",VLOOKUP(AU27,'参考様式１（勤務表_シフト記号表）'!$C$6:$L$47,10,FALSE))</f>
        <v/>
      </c>
      <c r="AV28" s="235" t="str">
        <f>IF(AV27="","",VLOOKUP(AV27,'参考様式１（勤務表_シフト記号表）'!$C$6:$L$47,10,FALSE))</f>
        <v/>
      </c>
      <c r="AW28" s="235" t="str">
        <f>IF(AW27="","",VLOOKUP(AW27,'参考様式１（勤務表_シフト記号表）'!$C$6:$L$47,10,FALSE))</f>
        <v/>
      </c>
      <c r="AX28" s="236" t="str">
        <f>IF(AX27="","",VLOOKUP(AX27,'参考様式１（勤務表_シフト記号表）'!$C$6:$L$47,10,FALSE))</f>
        <v/>
      </c>
      <c r="AY28" s="234" t="str">
        <f>IF(AY27="","",VLOOKUP(AY27,'参考様式１（勤務表_シフト記号表）'!$C$6:$L$47,10,FALSE))</f>
        <v/>
      </c>
      <c r="AZ28" s="235" t="str">
        <f>IF(AZ27="","",VLOOKUP(AZ27,'参考様式１（勤務表_シフト記号表）'!$C$6:$L$47,10,FALSE))</f>
        <v/>
      </c>
      <c r="BA28" s="235" t="str">
        <f>IF(BA27="","",VLOOKUP(BA27,'参考様式１（勤務表_シフト記号表）'!$C$6:$L$47,10,FALSE))</f>
        <v/>
      </c>
      <c r="BB28" s="1046">
        <f>IF($BE$3="４週",SUM(W28:AX28),IF($BE$3="暦月",SUM(W28:BA28),""))</f>
        <v>0</v>
      </c>
      <c r="BC28" s="1047"/>
      <c r="BD28" s="1048">
        <f>IF($BE$3="４週",BB28/4,IF($BE$3="暦月",(BB28/($BE$8/7)),""))</f>
        <v>0</v>
      </c>
      <c r="BE28" s="1047"/>
      <c r="BF28" s="1043"/>
      <c r="BG28" s="1044"/>
      <c r="BH28" s="1044"/>
      <c r="BI28" s="1044"/>
      <c r="BJ28" s="1045"/>
    </row>
    <row r="29" spans="2:62" ht="20.25" customHeight="1" x14ac:dyDescent="0.4">
      <c r="B29" s="988">
        <f>B27+1</f>
        <v>7</v>
      </c>
      <c r="C29" s="1049"/>
      <c r="D29" s="979"/>
      <c r="E29" s="229"/>
      <c r="F29" s="230"/>
      <c r="G29" s="229"/>
      <c r="H29" s="230"/>
      <c r="I29" s="1050"/>
      <c r="J29" s="1051"/>
      <c r="K29" s="977"/>
      <c r="L29" s="978"/>
      <c r="M29" s="978"/>
      <c r="N29" s="979"/>
      <c r="O29" s="983"/>
      <c r="P29" s="984"/>
      <c r="Q29" s="984"/>
      <c r="R29" s="984"/>
      <c r="S29" s="985"/>
      <c r="T29" s="239" t="s">
        <v>441</v>
      </c>
      <c r="U29" s="240"/>
      <c r="V29" s="241"/>
      <c r="W29" s="242"/>
      <c r="X29" s="243"/>
      <c r="Y29" s="243"/>
      <c r="Z29" s="243"/>
      <c r="AA29" s="243"/>
      <c r="AB29" s="243"/>
      <c r="AC29" s="244"/>
      <c r="AD29" s="242"/>
      <c r="AE29" s="243"/>
      <c r="AF29" s="243"/>
      <c r="AG29" s="243"/>
      <c r="AH29" s="243"/>
      <c r="AI29" s="243"/>
      <c r="AJ29" s="244"/>
      <c r="AK29" s="242"/>
      <c r="AL29" s="243"/>
      <c r="AM29" s="243"/>
      <c r="AN29" s="243"/>
      <c r="AO29" s="243"/>
      <c r="AP29" s="243"/>
      <c r="AQ29" s="244"/>
      <c r="AR29" s="242"/>
      <c r="AS29" s="243"/>
      <c r="AT29" s="243"/>
      <c r="AU29" s="243"/>
      <c r="AV29" s="243"/>
      <c r="AW29" s="243"/>
      <c r="AX29" s="244"/>
      <c r="AY29" s="242"/>
      <c r="AZ29" s="243"/>
      <c r="BA29" s="245"/>
      <c r="BB29" s="986"/>
      <c r="BC29" s="987"/>
      <c r="BD29" s="1038"/>
      <c r="BE29" s="1039"/>
      <c r="BF29" s="1040"/>
      <c r="BG29" s="1041"/>
      <c r="BH29" s="1041"/>
      <c r="BI29" s="1041"/>
      <c r="BJ29" s="1042"/>
    </row>
    <row r="30" spans="2:62" ht="20.25" customHeight="1" x14ac:dyDescent="0.4">
      <c r="B30" s="989"/>
      <c r="C30" s="992"/>
      <c r="D30" s="982"/>
      <c r="E30" s="229"/>
      <c r="F30" s="230">
        <f>C29</f>
        <v>0</v>
      </c>
      <c r="G30" s="229"/>
      <c r="H30" s="230">
        <f>I29</f>
        <v>0</v>
      </c>
      <c r="I30" s="995"/>
      <c r="J30" s="996"/>
      <c r="K30" s="980"/>
      <c r="L30" s="981"/>
      <c r="M30" s="981"/>
      <c r="N30" s="982"/>
      <c r="O30" s="983"/>
      <c r="P30" s="984"/>
      <c r="Q30" s="984"/>
      <c r="R30" s="984"/>
      <c r="S30" s="985"/>
      <c r="T30" s="231" t="s">
        <v>442</v>
      </c>
      <c r="U30" s="232"/>
      <c r="V30" s="233"/>
      <c r="W30" s="234" t="str">
        <f>IF(W29="","",VLOOKUP(W29,'参考様式１（勤務表_シフト記号表）'!$C$6:$L$47,10,FALSE))</f>
        <v/>
      </c>
      <c r="X30" s="235" t="str">
        <f>IF(X29="","",VLOOKUP(X29,'参考様式１（勤務表_シフト記号表）'!$C$6:$L$47,10,FALSE))</f>
        <v/>
      </c>
      <c r="Y30" s="235" t="str">
        <f>IF(Y29="","",VLOOKUP(Y29,'参考様式１（勤務表_シフト記号表）'!$C$6:$L$47,10,FALSE))</f>
        <v/>
      </c>
      <c r="Z30" s="235" t="str">
        <f>IF(Z29="","",VLOOKUP(Z29,'参考様式１（勤務表_シフト記号表）'!$C$6:$L$47,10,FALSE))</f>
        <v/>
      </c>
      <c r="AA30" s="235" t="str">
        <f>IF(AA29="","",VLOOKUP(AA29,'参考様式１（勤務表_シフト記号表）'!$C$6:$L$47,10,FALSE))</f>
        <v/>
      </c>
      <c r="AB30" s="235" t="str">
        <f>IF(AB29="","",VLOOKUP(AB29,'参考様式１（勤務表_シフト記号表）'!$C$6:$L$47,10,FALSE))</f>
        <v/>
      </c>
      <c r="AC30" s="236" t="str">
        <f>IF(AC29="","",VLOOKUP(AC29,'参考様式１（勤務表_シフト記号表）'!$C$6:$L$47,10,FALSE))</f>
        <v/>
      </c>
      <c r="AD30" s="234" t="str">
        <f>IF(AD29="","",VLOOKUP(AD29,'参考様式１（勤務表_シフト記号表）'!$C$6:$L$47,10,FALSE))</f>
        <v/>
      </c>
      <c r="AE30" s="235" t="str">
        <f>IF(AE29="","",VLOOKUP(AE29,'参考様式１（勤務表_シフト記号表）'!$C$6:$L$47,10,FALSE))</f>
        <v/>
      </c>
      <c r="AF30" s="235" t="str">
        <f>IF(AF29="","",VLOOKUP(AF29,'参考様式１（勤務表_シフト記号表）'!$C$6:$L$47,10,FALSE))</f>
        <v/>
      </c>
      <c r="AG30" s="235" t="str">
        <f>IF(AG29="","",VLOOKUP(AG29,'参考様式１（勤務表_シフト記号表）'!$C$6:$L$47,10,FALSE))</f>
        <v/>
      </c>
      <c r="AH30" s="235" t="str">
        <f>IF(AH29="","",VLOOKUP(AH29,'参考様式１（勤務表_シフト記号表）'!$C$6:$L$47,10,FALSE))</f>
        <v/>
      </c>
      <c r="AI30" s="235" t="str">
        <f>IF(AI29="","",VLOOKUP(AI29,'参考様式１（勤務表_シフト記号表）'!$C$6:$L$47,10,FALSE))</f>
        <v/>
      </c>
      <c r="AJ30" s="236" t="str">
        <f>IF(AJ29="","",VLOOKUP(AJ29,'参考様式１（勤務表_シフト記号表）'!$C$6:$L$47,10,FALSE))</f>
        <v/>
      </c>
      <c r="AK30" s="234" t="str">
        <f>IF(AK29="","",VLOOKUP(AK29,'参考様式１（勤務表_シフト記号表）'!$C$6:$L$47,10,FALSE))</f>
        <v/>
      </c>
      <c r="AL30" s="235" t="str">
        <f>IF(AL29="","",VLOOKUP(AL29,'参考様式１（勤務表_シフト記号表）'!$C$6:$L$47,10,FALSE))</f>
        <v/>
      </c>
      <c r="AM30" s="235" t="str">
        <f>IF(AM29="","",VLOOKUP(AM29,'参考様式１（勤務表_シフト記号表）'!$C$6:$L$47,10,FALSE))</f>
        <v/>
      </c>
      <c r="AN30" s="235" t="str">
        <f>IF(AN29="","",VLOOKUP(AN29,'参考様式１（勤務表_シフト記号表）'!$C$6:$L$47,10,FALSE))</f>
        <v/>
      </c>
      <c r="AO30" s="235" t="str">
        <f>IF(AO29="","",VLOOKUP(AO29,'参考様式１（勤務表_シフト記号表）'!$C$6:$L$47,10,FALSE))</f>
        <v/>
      </c>
      <c r="AP30" s="235" t="str">
        <f>IF(AP29="","",VLOOKUP(AP29,'参考様式１（勤務表_シフト記号表）'!$C$6:$L$47,10,FALSE))</f>
        <v/>
      </c>
      <c r="AQ30" s="236" t="str">
        <f>IF(AQ29="","",VLOOKUP(AQ29,'参考様式１（勤務表_シフト記号表）'!$C$6:$L$47,10,FALSE))</f>
        <v/>
      </c>
      <c r="AR30" s="234" t="str">
        <f>IF(AR29="","",VLOOKUP(AR29,'参考様式１（勤務表_シフト記号表）'!$C$6:$L$47,10,FALSE))</f>
        <v/>
      </c>
      <c r="AS30" s="235" t="str">
        <f>IF(AS29="","",VLOOKUP(AS29,'参考様式１（勤務表_シフト記号表）'!$C$6:$L$47,10,FALSE))</f>
        <v/>
      </c>
      <c r="AT30" s="235" t="str">
        <f>IF(AT29="","",VLOOKUP(AT29,'参考様式１（勤務表_シフト記号表）'!$C$6:$L$47,10,FALSE))</f>
        <v/>
      </c>
      <c r="AU30" s="235" t="str">
        <f>IF(AU29="","",VLOOKUP(AU29,'参考様式１（勤務表_シフト記号表）'!$C$6:$L$47,10,FALSE))</f>
        <v/>
      </c>
      <c r="AV30" s="235" t="str">
        <f>IF(AV29="","",VLOOKUP(AV29,'参考様式１（勤務表_シフト記号表）'!$C$6:$L$47,10,FALSE))</f>
        <v/>
      </c>
      <c r="AW30" s="235" t="str">
        <f>IF(AW29="","",VLOOKUP(AW29,'参考様式１（勤務表_シフト記号表）'!$C$6:$L$47,10,FALSE))</f>
        <v/>
      </c>
      <c r="AX30" s="236" t="str">
        <f>IF(AX29="","",VLOOKUP(AX29,'参考様式１（勤務表_シフト記号表）'!$C$6:$L$47,10,FALSE))</f>
        <v/>
      </c>
      <c r="AY30" s="234" t="str">
        <f>IF(AY29="","",VLOOKUP(AY29,'参考様式１（勤務表_シフト記号表）'!$C$6:$L$47,10,FALSE))</f>
        <v/>
      </c>
      <c r="AZ30" s="235" t="str">
        <f>IF(AZ29="","",VLOOKUP(AZ29,'参考様式１（勤務表_シフト記号表）'!$C$6:$L$47,10,FALSE))</f>
        <v/>
      </c>
      <c r="BA30" s="235" t="str">
        <f>IF(BA29="","",VLOOKUP(BA29,'参考様式１（勤務表_シフト記号表）'!$C$6:$L$47,10,FALSE))</f>
        <v/>
      </c>
      <c r="BB30" s="1046">
        <f>IF($BE$3="４週",SUM(W30:AX30),IF($BE$3="暦月",SUM(W30:BA30),""))</f>
        <v>0</v>
      </c>
      <c r="BC30" s="1047"/>
      <c r="BD30" s="1048">
        <f>IF($BE$3="４週",BB30/4,IF($BE$3="暦月",(BB30/($BE$8/7)),""))</f>
        <v>0</v>
      </c>
      <c r="BE30" s="1047"/>
      <c r="BF30" s="1043"/>
      <c r="BG30" s="1044"/>
      <c r="BH30" s="1044"/>
      <c r="BI30" s="1044"/>
      <c r="BJ30" s="1045"/>
    </row>
    <row r="31" spans="2:62" ht="20.25" customHeight="1" x14ac:dyDescent="0.4">
      <c r="B31" s="988">
        <f>B29+1</f>
        <v>8</v>
      </c>
      <c r="C31" s="1049"/>
      <c r="D31" s="979"/>
      <c r="E31" s="229"/>
      <c r="F31" s="230"/>
      <c r="G31" s="229"/>
      <c r="H31" s="230"/>
      <c r="I31" s="1050"/>
      <c r="J31" s="1051"/>
      <c r="K31" s="977"/>
      <c r="L31" s="978"/>
      <c r="M31" s="978"/>
      <c r="N31" s="979"/>
      <c r="O31" s="983"/>
      <c r="P31" s="984"/>
      <c r="Q31" s="984"/>
      <c r="R31" s="984"/>
      <c r="S31" s="985"/>
      <c r="T31" s="239" t="s">
        <v>441</v>
      </c>
      <c r="U31" s="240"/>
      <c r="V31" s="241"/>
      <c r="W31" s="242"/>
      <c r="X31" s="243"/>
      <c r="Y31" s="243"/>
      <c r="Z31" s="243"/>
      <c r="AA31" s="243"/>
      <c r="AB31" s="243"/>
      <c r="AC31" s="244"/>
      <c r="AD31" s="242"/>
      <c r="AE31" s="243"/>
      <c r="AF31" s="243"/>
      <c r="AG31" s="243"/>
      <c r="AH31" s="243"/>
      <c r="AI31" s="243"/>
      <c r="AJ31" s="244"/>
      <c r="AK31" s="242"/>
      <c r="AL31" s="243"/>
      <c r="AM31" s="243"/>
      <c r="AN31" s="243"/>
      <c r="AO31" s="243"/>
      <c r="AP31" s="243"/>
      <c r="AQ31" s="244"/>
      <c r="AR31" s="242"/>
      <c r="AS31" s="243"/>
      <c r="AT31" s="243"/>
      <c r="AU31" s="243"/>
      <c r="AV31" s="243"/>
      <c r="AW31" s="243"/>
      <c r="AX31" s="244"/>
      <c r="AY31" s="242"/>
      <c r="AZ31" s="243"/>
      <c r="BA31" s="245"/>
      <c r="BB31" s="986"/>
      <c r="BC31" s="987"/>
      <c r="BD31" s="1038"/>
      <c r="BE31" s="1039"/>
      <c r="BF31" s="1040"/>
      <c r="BG31" s="1041"/>
      <c r="BH31" s="1041"/>
      <c r="BI31" s="1041"/>
      <c r="BJ31" s="1042"/>
    </row>
    <row r="32" spans="2:62" ht="20.25" customHeight="1" x14ac:dyDescent="0.4">
      <c r="B32" s="989"/>
      <c r="C32" s="992"/>
      <c r="D32" s="982"/>
      <c r="E32" s="229"/>
      <c r="F32" s="230">
        <f>C31</f>
        <v>0</v>
      </c>
      <c r="G32" s="229"/>
      <c r="H32" s="230">
        <f>I31</f>
        <v>0</v>
      </c>
      <c r="I32" s="995"/>
      <c r="J32" s="996"/>
      <c r="K32" s="980"/>
      <c r="L32" s="981"/>
      <c r="M32" s="981"/>
      <c r="N32" s="982"/>
      <c r="O32" s="983"/>
      <c r="P32" s="984"/>
      <c r="Q32" s="984"/>
      <c r="R32" s="984"/>
      <c r="S32" s="985"/>
      <c r="T32" s="231" t="s">
        <v>442</v>
      </c>
      <c r="U32" s="232"/>
      <c r="V32" s="233"/>
      <c r="W32" s="234" t="str">
        <f>IF(W31="","",VLOOKUP(W31,'参考様式１（勤務表_シフト記号表）'!$C$6:$L$47,10,FALSE))</f>
        <v/>
      </c>
      <c r="X32" s="235" t="str">
        <f>IF(X31="","",VLOOKUP(X31,'参考様式１（勤務表_シフト記号表）'!$C$6:$L$47,10,FALSE))</f>
        <v/>
      </c>
      <c r="Y32" s="235" t="str">
        <f>IF(Y31="","",VLOOKUP(Y31,'参考様式１（勤務表_シフト記号表）'!$C$6:$L$47,10,FALSE))</f>
        <v/>
      </c>
      <c r="Z32" s="235" t="str">
        <f>IF(Z31="","",VLOOKUP(Z31,'参考様式１（勤務表_シフト記号表）'!$C$6:$L$47,10,FALSE))</f>
        <v/>
      </c>
      <c r="AA32" s="235" t="str">
        <f>IF(AA31="","",VLOOKUP(AA31,'参考様式１（勤務表_シフト記号表）'!$C$6:$L$47,10,FALSE))</f>
        <v/>
      </c>
      <c r="AB32" s="235" t="str">
        <f>IF(AB31="","",VLOOKUP(AB31,'参考様式１（勤務表_シフト記号表）'!$C$6:$L$47,10,FALSE))</f>
        <v/>
      </c>
      <c r="AC32" s="236" t="str">
        <f>IF(AC31="","",VLOOKUP(AC31,'参考様式１（勤務表_シフト記号表）'!$C$6:$L$47,10,FALSE))</f>
        <v/>
      </c>
      <c r="AD32" s="234" t="str">
        <f>IF(AD31="","",VLOOKUP(AD31,'参考様式１（勤務表_シフト記号表）'!$C$6:$L$47,10,FALSE))</f>
        <v/>
      </c>
      <c r="AE32" s="235" t="str">
        <f>IF(AE31="","",VLOOKUP(AE31,'参考様式１（勤務表_シフト記号表）'!$C$6:$L$47,10,FALSE))</f>
        <v/>
      </c>
      <c r="AF32" s="235" t="str">
        <f>IF(AF31="","",VLOOKUP(AF31,'参考様式１（勤務表_シフト記号表）'!$C$6:$L$47,10,FALSE))</f>
        <v/>
      </c>
      <c r="AG32" s="235" t="str">
        <f>IF(AG31="","",VLOOKUP(AG31,'参考様式１（勤務表_シフト記号表）'!$C$6:$L$47,10,FALSE))</f>
        <v/>
      </c>
      <c r="AH32" s="235" t="str">
        <f>IF(AH31="","",VLOOKUP(AH31,'参考様式１（勤務表_シフト記号表）'!$C$6:$L$47,10,FALSE))</f>
        <v/>
      </c>
      <c r="AI32" s="235" t="str">
        <f>IF(AI31="","",VLOOKUP(AI31,'参考様式１（勤務表_シフト記号表）'!$C$6:$L$47,10,FALSE))</f>
        <v/>
      </c>
      <c r="AJ32" s="236" t="str">
        <f>IF(AJ31="","",VLOOKUP(AJ31,'参考様式１（勤務表_シフト記号表）'!$C$6:$L$47,10,FALSE))</f>
        <v/>
      </c>
      <c r="AK32" s="234" t="str">
        <f>IF(AK31="","",VLOOKUP(AK31,'参考様式１（勤務表_シフト記号表）'!$C$6:$L$47,10,FALSE))</f>
        <v/>
      </c>
      <c r="AL32" s="235" t="str">
        <f>IF(AL31="","",VLOOKUP(AL31,'参考様式１（勤務表_シフト記号表）'!$C$6:$L$47,10,FALSE))</f>
        <v/>
      </c>
      <c r="AM32" s="235" t="str">
        <f>IF(AM31="","",VLOOKUP(AM31,'参考様式１（勤務表_シフト記号表）'!$C$6:$L$47,10,FALSE))</f>
        <v/>
      </c>
      <c r="AN32" s="235" t="str">
        <f>IF(AN31="","",VLOOKUP(AN31,'参考様式１（勤務表_シフト記号表）'!$C$6:$L$47,10,FALSE))</f>
        <v/>
      </c>
      <c r="AO32" s="235" t="str">
        <f>IF(AO31="","",VLOOKUP(AO31,'参考様式１（勤務表_シフト記号表）'!$C$6:$L$47,10,FALSE))</f>
        <v/>
      </c>
      <c r="AP32" s="235" t="str">
        <f>IF(AP31="","",VLOOKUP(AP31,'参考様式１（勤務表_シフト記号表）'!$C$6:$L$47,10,FALSE))</f>
        <v/>
      </c>
      <c r="AQ32" s="236" t="str">
        <f>IF(AQ31="","",VLOOKUP(AQ31,'参考様式１（勤務表_シフト記号表）'!$C$6:$L$47,10,FALSE))</f>
        <v/>
      </c>
      <c r="AR32" s="234" t="str">
        <f>IF(AR31="","",VLOOKUP(AR31,'参考様式１（勤務表_シフト記号表）'!$C$6:$L$47,10,FALSE))</f>
        <v/>
      </c>
      <c r="AS32" s="235" t="str">
        <f>IF(AS31="","",VLOOKUP(AS31,'参考様式１（勤務表_シフト記号表）'!$C$6:$L$47,10,FALSE))</f>
        <v/>
      </c>
      <c r="AT32" s="235" t="str">
        <f>IF(AT31="","",VLOOKUP(AT31,'参考様式１（勤務表_シフト記号表）'!$C$6:$L$47,10,FALSE))</f>
        <v/>
      </c>
      <c r="AU32" s="235" t="str">
        <f>IF(AU31="","",VLOOKUP(AU31,'参考様式１（勤務表_シフト記号表）'!$C$6:$L$47,10,FALSE))</f>
        <v/>
      </c>
      <c r="AV32" s="235" t="str">
        <f>IF(AV31="","",VLOOKUP(AV31,'参考様式１（勤務表_シフト記号表）'!$C$6:$L$47,10,FALSE))</f>
        <v/>
      </c>
      <c r="AW32" s="235" t="str">
        <f>IF(AW31="","",VLOOKUP(AW31,'参考様式１（勤務表_シフト記号表）'!$C$6:$L$47,10,FALSE))</f>
        <v/>
      </c>
      <c r="AX32" s="236" t="str">
        <f>IF(AX31="","",VLOOKUP(AX31,'参考様式１（勤務表_シフト記号表）'!$C$6:$L$47,10,FALSE))</f>
        <v/>
      </c>
      <c r="AY32" s="234" t="str">
        <f>IF(AY31="","",VLOOKUP(AY31,'参考様式１（勤務表_シフト記号表）'!$C$6:$L$47,10,FALSE))</f>
        <v/>
      </c>
      <c r="AZ32" s="235" t="str">
        <f>IF(AZ31="","",VLOOKUP(AZ31,'参考様式１（勤務表_シフト記号表）'!$C$6:$L$47,10,FALSE))</f>
        <v/>
      </c>
      <c r="BA32" s="235" t="str">
        <f>IF(BA31="","",VLOOKUP(BA31,'参考様式１（勤務表_シフト記号表）'!$C$6:$L$47,10,FALSE))</f>
        <v/>
      </c>
      <c r="BB32" s="1046">
        <f>IF($BE$3="４週",SUM(W32:AX32),IF($BE$3="暦月",SUM(W32:BA32),""))</f>
        <v>0</v>
      </c>
      <c r="BC32" s="1047"/>
      <c r="BD32" s="1048">
        <f>IF($BE$3="４週",BB32/4,IF($BE$3="暦月",(BB32/($BE$8/7)),""))</f>
        <v>0</v>
      </c>
      <c r="BE32" s="1047"/>
      <c r="BF32" s="1043"/>
      <c r="BG32" s="1044"/>
      <c r="BH32" s="1044"/>
      <c r="BI32" s="1044"/>
      <c r="BJ32" s="1045"/>
    </row>
    <row r="33" spans="2:62" ht="20.25" customHeight="1" x14ac:dyDescent="0.4">
      <c r="B33" s="988">
        <f>B31+1</f>
        <v>9</v>
      </c>
      <c r="C33" s="1049"/>
      <c r="D33" s="979"/>
      <c r="E33" s="229"/>
      <c r="F33" s="230"/>
      <c r="G33" s="229"/>
      <c r="H33" s="230"/>
      <c r="I33" s="1050"/>
      <c r="J33" s="1051"/>
      <c r="K33" s="977"/>
      <c r="L33" s="978"/>
      <c r="M33" s="978"/>
      <c r="N33" s="979"/>
      <c r="O33" s="983"/>
      <c r="P33" s="984"/>
      <c r="Q33" s="984"/>
      <c r="R33" s="984"/>
      <c r="S33" s="985"/>
      <c r="T33" s="239" t="s">
        <v>441</v>
      </c>
      <c r="U33" s="240"/>
      <c r="V33" s="241"/>
      <c r="W33" s="242"/>
      <c r="X33" s="243"/>
      <c r="Y33" s="243"/>
      <c r="Z33" s="243"/>
      <c r="AA33" s="243"/>
      <c r="AB33" s="243"/>
      <c r="AC33" s="244"/>
      <c r="AD33" s="242"/>
      <c r="AE33" s="243"/>
      <c r="AF33" s="243"/>
      <c r="AG33" s="243"/>
      <c r="AH33" s="243"/>
      <c r="AI33" s="243"/>
      <c r="AJ33" s="244"/>
      <c r="AK33" s="242"/>
      <c r="AL33" s="243"/>
      <c r="AM33" s="243"/>
      <c r="AN33" s="243"/>
      <c r="AO33" s="243"/>
      <c r="AP33" s="243"/>
      <c r="AQ33" s="244"/>
      <c r="AR33" s="242"/>
      <c r="AS33" s="243"/>
      <c r="AT33" s="243"/>
      <c r="AU33" s="243"/>
      <c r="AV33" s="243"/>
      <c r="AW33" s="243"/>
      <c r="AX33" s="244"/>
      <c r="AY33" s="242"/>
      <c r="AZ33" s="243"/>
      <c r="BA33" s="245"/>
      <c r="BB33" s="986"/>
      <c r="BC33" s="987"/>
      <c r="BD33" s="1038"/>
      <c r="BE33" s="1039"/>
      <c r="BF33" s="1040"/>
      <c r="BG33" s="1041"/>
      <c r="BH33" s="1041"/>
      <c r="BI33" s="1041"/>
      <c r="BJ33" s="1042"/>
    </row>
    <row r="34" spans="2:62" ht="20.25" customHeight="1" x14ac:dyDescent="0.4">
      <c r="B34" s="989"/>
      <c r="C34" s="992"/>
      <c r="D34" s="982"/>
      <c r="E34" s="229"/>
      <c r="F34" s="230">
        <f>C33</f>
        <v>0</v>
      </c>
      <c r="G34" s="229"/>
      <c r="H34" s="230">
        <f>I33</f>
        <v>0</v>
      </c>
      <c r="I34" s="995"/>
      <c r="J34" s="996"/>
      <c r="K34" s="980"/>
      <c r="L34" s="981"/>
      <c r="M34" s="981"/>
      <c r="N34" s="982"/>
      <c r="O34" s="983"/>
      <c r="P34" s="984"/>
      <c r="Q34" s="984"/>
      <c r="R34" s="984"/>
      <c r="S34" s="985"/>
      <c r="T34" s="246" t="s">
        <v>442</v>
      </c>
      <c r="U34" s="247"/>
      <c r="V34" s="248"/>
      <c r="W34" s="234" t="str">
        <f>IF(W33="","",VLOOKUP(W33,'参考様式１（勤務表_シフト記号表）'!$C$6:$L$47,10,FALSE))</f>
        <v/>
      </c>
      <c r="X34" s="235" t="str">
        <f>IF(X33="","",VLOOKUP(X33,'参考様式１（勤務表_シフト記号表）'!$C$6:$L$47,10,FALSE))</f>
        <v/>
      </c>
      <c r="Y34" s="235" t="str">
        <f>IF(Y33="","",VLOOKUP(Y33,'参考様式１（勤務表_シフト記号表）'!$C$6:$L$47,10,FALSE))</f>
        <v/>
      </c>
      <c r="Z34" s="235" t="str">
        <f>IF(Z33="","",VLOOKUP(Z33,'参考様式１（勤務表_シフト記号表）'!$C$6:$L$47,10,FALSE))</f>
        <v/>
      </c>
      <c r="AA34" s="235" t="str">
        <f>IF(AA33="","",VLOOKUP(AA33,'参考様式１（勤務表_シフト記号表）'!$C$6:$L$47,10,FALSE))</f>
        <v/>
      </c>
      <c r="AB34" s="235" t="str">
        <f>IF(AB33="","",VLOOKUP(AB33,'参考様式１（勤務表_シフト記号表）'!$C$6:$L$47,10,FALSE))</f>
        <v/>
      </c>
      <c r="AC34" s="236" t="str">
        <f>IF(AC33="","",VLOOKUP(AC33,'参考様式１（勤務表_シフト記号表）'!$C$6:$L$47,10,FALSE))</f>
        <v/>
      </c>
      <c r="AD34" s="234" t="str">
        <f>IF(AD33="","",VLOOKUP(AD33,'参考様式１（勤務表_シフト記号表）'!$C$6:$L$47,10,FALSE))</f>
        <v/>
      </c>
      <c r="AE34" s="235" t="str">
        <f>IF(AE33="","",VLOOKUP(AE33,'参考様式１（勤務表_シフト記号表）'!$C$6:$L$47,10,FALSE))</f>
        <v/>
      </c>
      <c r="AF34" s="235" t="str">
        <f>IF(AF33="","",VLOOKUP(AF33,'参考様式１（勤務表_シフト記号表）'!$C$6:$L$47,10,FALSE))</f>
        <v/>
      </c>
      <c r="AG34" s="235" t="str">
        <f>IF(AG33="","",VLOOKUP(AG33,'参考様式１（勤務表_シフト記号表）'!$C$6:$L$47,10,FALSE))</f>
        <v/>
      </c>
      <c r="AH34" s="235" t="str">
        <f>IF(AH33="","",VLOOKUP(AH33,'参考様式１（勤務表_シフト記号表）'!$C$6:$L$47,10,FALSE))</f>
        <v/>
      </c>
      <c r="AI34" s="235" t="str">
        <f>IF(AI33="","",VLOOKUP(AI33,'参考様式１（勤務表_シフト記号表）'!$C$6:$L$47,10,FALSE))</f>
        <v/>
      </c>
      <c r="AJ34" s="236" t="str">
        <f>IF(AJ33="","",VLOOKUP(AJ33,'参考様式１（勤務表_シフト記号表）'!$C$6:$L$47,10,FALSE))</f>
        <v/>
      </c>
      <c r="AK34" s="234" t="str">
        <f>IF(AK33="","",VLOOKUP(AK33,'参考様式１（勤務表_シフト記号表）'!$C$6:$L$47,10,FALSE))</f>
        <v/>
      </c>
      <c r="AL34" s="235" t="str">
        <f>IF(AL33="","",VLOOKUP(AL33,'参考様式１（勤務表_シフト記号表）'!$C$6:$L$47,10,FALSE))</f>
        <v/>
      </c>
      <c r="AM34" s="235" t="str">
        <f>IF(AM33="","",VLOOKUP(AM33,'参考様式１（勤務表_シフト記号表）'!$C$6:$L$47,10,FALSE))</f>
        <v/>
      </c>
      <c r="AN34" s="235" t="str">
        <f>IF(AN33="","",VLOOKUP(AN33,'参考様式１（勤務表_シフト記号表）'!$C$6:$L$47,10,FALSE))</f>
        <v/>
      </c>
      <c r="AO34" s="235" t="str">
        <f>IF(AO33="","",VLOOKUP(AO33,'参考様式１（勤務表_シフト記号表）'!$C$6:$L$47,10,FALSE))</f>
        <v/>
      </c>
      <c r="AP34" s="235" t="str">
        <f>IF(AP33="","",VLOOKUP(AP33,'参考様式１（勤務表_シフト記号表）'!$C$6:$L$47,10,FALSE))</f>
        <v/>
      </c>
      <c r="AQ34" s="236" t="str">
        <f>IF(AQ33="","",VLOOKUP(AQ33,'参考様式１（勤務表_シフト記号表）'!$C$6:$L$47,10,FALSE))</f>
        <v/>
      </c>
      <c r="AR34" s="234" t="str">
        <f>IF(AR33="","",VLOOKUP(AR33,'参考様式１（勤務表_シフト記号表）'!$C$6:$L$47,10,FALSE))</f>
        <v/>
      </c>
      <c r="AS34" s="235" t="str">
        <f>IF(AS33="","",VLOOKUP(AS33,'参考様式１（勤務表_シフト記号表）'!$C$6:$L$47,10,FALSE))</f>
        <v/>
      </c>
      <c r="AT34" s="235" t="str">
        <f>IF(AT33="","",VLOOKUP(AT33,'参考様式１（勤務表_シフト記号表）'!$C$6:$L$47,10,FALSE))</f>
        <v/>
      </c>
      <c r="AU34" s="235" t="str">
        <f>IF(AU33="","",VLOOKUP(AU33,'参考様式１（勤務表_シフト記号表）'!$C$6:$L$47,10,FALSE))</f>
        <v/>
      </c>
      <c r="AV34" s="235" t="str">
        <f>IF(AV33="","",VLOOKUP(AV33,'参考様式１（勤務表_シフト記号表）'!$C$6:$L$47,10,FALSE))</f>
        <v/>
      </c>
      <c r="AW34" s="235" t="str">
        <f>IF(AW33="","",VLOOKUP(AW33,'参考様式１（勤務表_シフト記号表）'!$C$6:$L$47,10,FALSE))</f>
        <v/>
      </c>
      <c r="AX34" s="236" t="str">
        <f>IF(AX33="","",VLOOKUP(AX33,'参考様式１（勤務表_シフト記号表）'!$C$6:$L$47,10,FALSE))</f>
        <v/>
      </c>
      <c r="AY34" s="234" t="str">
        <f>IF(AY33="","",VLOOKUP(AY33,'参考様式１（勤務表_シフト記号表）'!$C$6:$L$47,10,FALSE))</f>
        <v/>
      </c>
      <c r="AZ34" s="235" t="str">
        <f>IF(AZ33="","",VLOOKUP(AZ33,'参考様式１（勤務表_シフト記号表）'!$C$6:$L$47,10,FALSE))</f>
        <v/>
      </c>
      <c r="BA34" s="235" t="str">
        <f>IF(BA33="","",VLOOKUP(BA33,'参考様式１（勤務表_シフト記号表）'!$C$6:$L$47,10,FALSE))</f>
        <v/>
      </c>
      <c r="BB34" s="1046">
        <f>IF($BE$3="４週",SUM(W34:AX34),IF($BE$3="暦月",SUM(W34:BA34),""))</f>
        <v>0</v>
      </c>
      <c r="BC34" s="1047"/>
      <c r="BD34" s="1048">
        <f>IF($BE$3="４週",BB34/4,IF($BE$3="暦月",(BB34/($BE$8/7)),""))</f>
        <v>0</v>
      </c>
      <c r="BE34" s="1047"/>
      <c r="BF34" s="1043"/>
      <c r="BG34" s="1044"/>
      <c r="BH34" s="1044"/>
      <c r="BI34" s="1044"/>
      <c r="BJ34" s="1045"/>
    </row>
    <row r="35" spans="2:62" ht="20.25" customHeight="1" x14ac:dyDescent="0.4">
      <c r="B35" s="988">
        <f>B33+1</f>
        <v>10</v>
      </c>
      <c r="C35" s="1049"/>
      <c r="D35" s="979"/>
      <c r="E35" s="229"/>
      <c r="F35" s="230"/>
      <c r="G35" s="229"/>
      <c r="H35" s="230"/>
      <c r="I35" s="1050"/>
      <c r="J35" s="1051"/>
      <c r="K35" s="977"/>
      <c r="L35" s="978"/>
      <c r="M35" s="978"/>
      <c r="N35" s="979"/>
      <c r="O35" s="983"/>
      <c r="P35" s="984"/>
      <c r="Q35" s="984"/>
      <c r="R35" s="984"/>
      <c r="S35" s="985"/>
      <c r="T35" s="249" t="s">
        <v>441</v>
      </c>
      <c r="V35" s="250"/>
      <c r="W35" s="242"/>
      <c r="X35" s="243"/>
      <c r="Y35" s="243"/>
      <c r="Z35" s="243"/>
      <c r="AA35" s="243"/>
      <c r="AB35" s="243"/>
      <c r="AC35" s="244"/>
      <c r="AD35" s="242"/>
      <c r="AE35" s="243"/>
      <c r="AF35" s="243"/>
      <c r="AG35" s="243"/>
      <c r="AH35" s="243"/>
      <c r="AI35" s="243"/>
      <c r="AJ35" s="244"/>
      <c r="AK35" s="242"/>
      <c r="AL35" s="243"/>
      <c r="AM35" s="243"/>
      <c r="AN35" s="243"/>
      <c r="AO35" s="243"/>
      <c r="AP35" s="243"/>
      <c r="AQ35" s="244"/>
      <c r="AR35" s="242"/>
      <c r="AS35" s="243"/>
      <c r="AT35" s="243"/>
      <c r="AU35" s="243"/>
      <c r="AV35" s="243"/>
      <c r="AW35" s="243"/>
      <c r="AX35" s="244"/>
      <c r="AY35" s="242"/>
      <c r="AZ35" s="243"/>
      <c r="BA35" s="245"/>
      <c r="BB35" s="986"/>
      <c r="BC35" s="987"/>
      <c r="BD35" s="1038"/>
      <c r="BE35" s="1039"/>
      <c r="BF35" s="1040"/>
      <c r="BG35" s="1041"/>
      <c r="BH35" s="1041"/>
      <c r="BI35" s="1041"/>
      <c r="BJ35" s="1042"/>
    </row>
    <row r="36" spans="2:62" ht="20.25" customHeight="1" x14ac:dyDescent="0.4">
      <c r="B36" s="989"/>
      <c r="C36" s="992"/>
      <c r="D36" s="982"/>
      <c r="E36" s="229"/>
      <c r="F36" s="230">
        <f>C35</f>
        <v>0</v>
      </c>
      <c r="G36" s="229"/>
      <c r="H36" s="230">
        <f>I35</f>
        <v>0</v>
      </c>
      <c r="I36" s="995"/>
      <c r="J36" s="996"/>
      <c r="K36" s="980"/>
      <c r="L36" s="981"/>
      <c r="M36" s="981"/>
      <c r="N36" s="982"/>
      <c r="O36" s="983"/>
      <c r="P36" s="984"/>
      <c r="Q36" s="984"/>
      <c r="R36" s="984"/>
      <c r="S36" s="985"/>
      <c r="T36" s="246" t="s">
        <v>442</v>
      </c>
      <c r="U36" s="247"/>
      <c r="V36" s="248"/>
      <c r="W36" s="234" t="str">
        <f>IF(W35="","",VLOOKUP(W35,'参考様式１（勤務表_シフト記号表）'!$C$6:$L$47,10,FALSE))</f>
        <v/>
      </c>
      <c r="X36" s="235" t="str">
        <f>IF(X35="","",VLOOKUP(X35,'参考様式１（勤務表_シフト記号表）'!$C$6:$L$47,10,FALSE))</f>
        <v/>
      </c>
      <c r="Y36" s="235" t="str">
        <f>IF(Y35="","",VLOOKUP(Y35,'参考様式１（勤務表_シフト記号表）'!$C$6:$L$47,10,FALSE))</f>
        <v/>
      </c>
      <c r="Z36" s="235" t="str">
        <f>IF(Z35="","",VLOOKUP(Z35,'参考様式１（勤務表_シフト記号表）'!$C$6:$L$47,10,FALSE))</f>
        <v/>
      </c>
      <c r="AA36" s="235" t="str">
        <f>IF(AA35="","",VLOOKUP(AA35,'参考様式１（勤務表_シフト記号表）'!$C$6:$L$47,10,FALSE))</f>
        <v/>
      </c>
      <c r="AB36" s="235" t="str">
        <f>IF(AB35="","",VLOOKUP(AB35,'参考様式１（勤務表_シフト記号表）'!$C$6:$L$47,10,FALSE))</f>
        <v/>
      </c>
      <c r="AC36" s="236" t="str">
        <f>IF(AC35="","",VLOOKUP(AC35,'参考様式１（勤務表_シフト記号表）'!$C$6:$L$47,10,FALSE))</f>
        <v/>
      </c>
      <c r="AD36" s="234" t="str">
        <f>IF(AD35="","",VLOOKUP(AD35,'参考様式１（勤務表_シフト記号表）'!$C$6:$L$47,10,FALSE))</f>
        <v/>
      </c>
      <c r="AE36" s="235" t="str">
        <f>IF(AE35="","",VLOOKUP(AE35,'参考様式１（勤務表_シフト記号表）'!$C$6:$L$47,10,FALSE))</f>
        <v/>
      </c>
      <c r="AF36" s="235" t="str">
        <f>IF(AF35="","",VLOOKUP(AF35,'参考様式１（勤務表_シフト記号表）'!$C$6:$L$47,10,FALSE))</f>
        <v/>
      </c>
      <c r="AG36" s="235" t="str">
        <f>IF(AG35="","",VLOOKUP(AG35,'参考様式１（勤務表_シフト記号表）'!$C$6:$L$47,10,FALSE))</f>
        <v/>
      </c>
      <c r="AH36" s="235" t="str">
        <f>IF(AH35="","",VLOOKUP(AH35,'参考様式１（勤務表_シフト記号表）'!$C$6:$L$47,10,FALSE))</f>
        <v/>
      </c>
      <c r="AI36" s="235" t="str">
        <f>IF(AI35="","",VLOOKUP(AI35,'参考様式１（勤務表_シフト記号表）'!$C$6:$L$47,10,FALSE))</f>
        <v/>
      </c>
      <c r="AJ36" s="236" t="str">
        <f>IF(AJ35="","",VLOOKUP(AJ35,'参考様式１（勤務表_シフト記号表）'!$C$6:$L$47,10,FALSE))</f>
        <v/>
      </c>
      <c r="AK36" s="234" t="str">
        <f>IF(AK35="","",VLOOKUP(AK35,'参考様式１（勤務表_シフト記号表）'!$C$6:$L$47,10,FALSE))</f>
        <v/>
      </c>
      <c r="AL36" s="235" t="str">
        <f>IF(AL35="","",VLOOKUP(AL35,'参考様式１（勤務表_シフト記号表）'!$C$6:$L$47,10,FALSE))</f>
        <v/>
      </c>
      <c r="AM36" s="235" t="str">
        <f>IF(AM35="","",VLOOKUP(AM35,'参考様式１（勤務表_シフト記号表）'!$C$6:$L$47,10,FALSE))</f>
        <v/>
      </c>
      <c r="AN36" s="235" t="str">
        <f>IF(AN35="","",VLOOKUP(AN35,'参考様式１（勤務表_シフト記号表）'!$C$6:$L$47,10,FALSE))</f>
        <v/>
      </c>
      <c r="AO36" s="235" t="str">
        <f>IF(AO35="","",VLOOKUP(AO35,'参考様式１（勤務表_シフト記号表）'!$C$6:$L$47,10,FALSE))</f>
        <v/>
      </c>
      <c r="AP36" s="235" t="str">
        <f>IF(AP35="","",VLOOKUP(AP35,'参考様式１（勤務表_シフト記号表）'!$C$6:$L$47,10,FALSE))</f>
        <v/>
      </c>
      <c r="AQ36" s="236" t="str">
        <f>IF(AQ35="","",VLOOKUP(AQ35,'参考様式１（勤務表_シフト記号表）'!$C$6:$L$47,10,FALSE))</f>
        <v/>
      </c>
      <c r="AR36" s="234" t="str">
        <f>IF(AR35="","",VLOOKUP(AR35,'参考様式１（勤務表_シフト記号表）'!$C$6:$L$47,10,FALSE))</f>
        <v/>
      </c>
      <c r="AS36" s="235" t="str">
        <f>IF(AS35="","",VLOOKUP(AS35,'参考様式１（勤務表_シフト記号表）'!$C$6:$L$47,10,FALSE))</f>
        <v/>
      </c>
      <c r="AT36" s="235" t="str">
        <f>IF(AT35="","",VLOOKUP(AT35,'参考様式１（勤務表_シフト記号表）'!$C$6:$L$47,10,FALSE))</f>
        <v/>
      </c>
      <c r="AU36" s="235" t="str">
        <f>IF(AU35="","",VLOOKUP(AU35,'参考様式１（勤務表_シフト記号表）'!$C$6:$L$47,10,FALSE))</f>
        <v/>
      </c>
      <c r="AV36" s="235" t="str">
        <f>IF(AV35="","",VLOOKUP(AV35,'参考様式１（勤務表_シフト記号表）'!$C$6:$L$47,10,FALSE))</f>
        <v/>
      </c>
      <c r="AW36" s="235" t="str">
        <f>IF(AW35="","",VLOOKUP(AW35,'参考様式１（勤務表_シフト記号表）'!$C$6:$L$47,10,FALSE))</f>
        <v/>
      </c>
      <c r="AX36" s="236" t="str">
        <f>IF(AX35="","",VLOOKUP(AX35,'参考様式１（勤務表_シフト記号表）'!$C$6:$L$47,10,FALSE))</f>
        <v/>
      </c>
      <c r="AY36" s="234" t="str">
        <f>IF(AY35="","",VLOOKUP(AY35,'参考様式１（勤務表_シフト記号表）'!$C$6:$L$47,10,FALSE))</f>
        <v/>
      </c>
      <c r="AZ36" s="235" t="str">
        <f>IF(AZ35="","",VLOOKUP(AZ35,'参考様式１（勤務表_シフト記号表）'!$C$6:$L$47,10,FALSE))</f>
        <v/>
      </c>
      <c r="BA36" s="235" t="str">
        <f>IF(BA35="","",VLOOKUP(BA35,'参考様式１（勤務表_シフト記号表）'!$C$6:$L$47,10,FALSE))</f>
        <v/>
      </c>
      <c r="BB36" s="1046">
        <f>IF($BE$3="４週",SUM(W36:AX36),IF($BE$3="暦月",SUM(W36:BA36),""))</f>
        <v>0</v>
      </c>
      <c r="BC36" s="1047"/>
      <c r="BD36" s="1048">
        <f>IF($BE$3="４週",BB36/4,IF($BE$3="暦月",(BB36/($BE$8/7)),""))</f>
        <v>0</v>
      </c>
      <c r="BE36" s="1047"/>
      <c r="BF36" s="1043"/>
      <c r="BG36" s="1044"/>
      <c r="BH36" s="1044"/>
      <c r="BI36" s="1044"/>
      <c r="BJ36" s="1045"/>
    </row>
    <row r="37" spans="2:62" ht="20.25" customHeight="1" x14ac:dyDescent="0.4">
      <c r="B37" s="988">
        <f>B35+1</f>
        <v>11</v>
      </c>
      <c r="C37" s="1049"/>
      <c r="D37" s="979"/>
      <c r="E37" s="229"/>
      <c r="F37" s="230"/>
      <c r="G37" s="229"/>
      <c r="H37" s="230"/>
      <c r="I37" s="1050"/>
      <c r="J37" s="1051"/>
      <c r="K37" s="977"/>
      <c r="L37" s="978"/>
      <c r="M37" s="978"/>
      <c r="N37" s="979"/>
      <c r="O37" s="983"/>
      <c r="P37" s="984"/>
      <c r="Q37" s="984"/>
      <c r="R37" s="984"/>
      <c r="S37" s="985"/>
      <c r="T37" s="249" t="s">
        <v>441</v>
      </c>
      <c r="V37" s="250"/>
      <c r="W37" s="242"/>
      <c r="X37" s="243"/>
      <c r="Y37" s="243"/>
      <c r="Z37" s="243"/>
      <c r="AA37" s="243"/>
      <c r="AB37" s="243"/>
      <c r="AC37" s="244"/>
      <c r="AD37" s="242"/>
      <c r="AE37" s="243"/>
      <c r="AF37" s="243"/>
      <c r="AG37" s="243"/>
      <c r="AH37" s="243"/>
      <c r="AI37" s="243"/>
      <c r="AJ37" s="244"/>
      <c r="AK37" s="242"/>
      <c r="AL37" s="243"/>
      <c r="AM37" s="243"/>
      <c r="AN37" s="243"/>
      <c r="AO37" s="243"/>
      <c r="AP37" s="243"/>
      <c r="AQ37" s="244"/>
      <c r="AR37" s="242"/>
      <c r="AS37" s="243"/>
      <c r="AT37" s="243"/>
      <c r="AU37" s="243"/>
      <c r="AV37" s="243"/>
      <c r="AW37" s="243"/>
      <c r="AX37" s="244"/>
      <c r="AY37" s="242"/>
      <c r="AZ37" s="243"/>
      <c r="BA37" s="245"/>
      <c r="BB37" s="986"/>
      <c r="BC37" s="987"/>
      <c r="BD37" s="1038"/>
      <c r="BE37" s="1039"/>
      <c r="BF37" s="1040"/>
      <c r="BG37" s="1041"/>
      <c r="BH37" s="1041"/>
      <c r="BI37" s="1041"/>
      <c r="BJ37" s="1042"/>
    </row>
    <row r="38" spans="2:62" ht="20.25" customHeight="1" x14ac:dyDescent="0.4">
      <c r="B38" s="989"/>
      <c r="C38" s="992"/>
      <c r="D38" s="982"/>
      <c r="E38" s="229"/>
      <c r="F38" s="230">
        <f>C37</f>
        <v>0</v>
      </c>
      <c r="G38" s="229"/>
      <c r="H38" s="230">
        <f>I37</f>
        <v>0</v>
      </c>
      <c r="I38" s="995"/>
      <c r="J38" s="996"/>
      <c r="K38" s="980"/>
      <c r="L38" s="981"/>
      <c r="M38" s="981"/>
      <c r="N38" s="982"/>
      <c r="O38" s="983"/>
      <c r="P38" s="984"/>
      <c r="Q38" s="984"/>
      <c r="R38" s="984"/>
      <c r="S38" s="985"/>
      <c r="T38" s="246" t="s">
        <v>442</v>
      </c>
      <c r="U38" s="247"/>
      <c r="V38" s="248"/>
      <c r="W38" s="234" t="str">
        <f>IF(W37="","",VLOOKUP(W37,'参考様式１（勤務表_シフト記号表）'!$C$6:$L$47,10,FALSE))</f>
        <v/>
      </c>
      <c r="X38" s="235" t="str">
        <f>IF(X37="","",VLOOKUP(X37,'参考様式１（勤務表_シフト記号表）'!$C$6:$L$47,10,FALSE))</f>
        <v/>
      </c>
      <c r="Y38" s="235" t="str">
        <f>IF(Y37="","",VLOOKUP(Y37,'参考様式１（勤務表_シフト記号表）'!$C$6:$L$47,10,FALSE))</f>
        <v/>
      </c>
      <c r="Z38" s="235" t="str">
        <f>IF(Z37="","",VLOOKUP(Z37,'参考様式１（勤務表_シフト記号表）'!$C$6:$L$47,10,FALSE))</f>
        <v/>
      </c>
      <c r="AA38" s="235" t="str">
        <f>IF(AA37="","",VLOOKUP(AA37,'参考様式１（勤務表_シフト記号表）'!$C$6:$L$47,10,FALSE))</f>
        <v/>
      </c>
      <c r="AB38" s="235" t="str">
        <f>IF(AB37="","",VLOOKUP(AB37,'参考様式１（勤務表_シフト記号表）'!$C$6:$L$47,10,FALSE))</f>
        <v/>
      </c>
      <c r="AC38" s="236" t="str">
        <f>IF(AC37="","",VLOOKUP(AC37,'参考様式１（勤務表_シフト記号表）'!$C$6:$L$47,10,FALSE))</f>
        <v/>
      </c>
      <c r="AD38" s="234" t="str">
        <f>IF(AD37="","",VLOOKUP(AD37,'参考様式１（勤務表_シフト記号表）'!$C$6:$L$47,10,FALSE))</f>
        <v/>
      </c>
      <c r="AE38" s="235" t="str">
        <f>IF(AE37="","",VLOOKUP(AE37,'参考様式１（勤務表_シフト記号表）'!$C$6:$L$47,10,FALSE))</f>
        <v/>
      </c>
      <c r="AF38" s="235" t="str">
        <f>IF(AF37="","",VLOOKUP(AF37,'参考様式１（勤務表_シフト記号表）'!$C$6:$L$47,10,FALSE))</f>
        <v/>
      </c>
      <c r="AG38" s="235" t="str">
        <f>IF(AG37="","",VLOOKUP(AG37,'参考様式１（勤務表_シフト記号表）'!$C$6:$L$47,10,FALSE))</f>
        <v/>
      </c>
      <c r="AH38" s="235" t="str">
        <f>IF(AH37="","",VLOOKUP(AH37,'参考様式１（勤務表_シフト記号表）'!$C$6:$L$47,10,FALSE))</f>
        <v/>
      </c>
      <c r="AI38" s="235" t="str">
        <f>IF(AI37="","",VLOOKUP(AI37,'参考様式１（勤務表_シフト記号表）'!$C$6:$L$47,10,FALSE))</f>
        <v/>
      </c>
      <c r="AJ38" s="236" t="str">
        <f>IF(AJ37="","",VLOOKUP(AJ37,'参考様式１（勤務表_シフト記号表）'!$C$6:$L$47,10,FALSE))</f>
        <v/>
      </c>
      <c r="AK38" s="234" t="str">
        <f>IF(AK37="","",VLOOKUP(AK37,'参考様式１（勤務表_シフト記号表）'!$C$6:$L$47,10,FALSE))</f>
        <v/>
      </c>
      <c r="AL38" s="235" t="str">
        <f>IF(AL37="","",VLOOKUP(AL37,'参考様式１（勤務表_シフト記号表）'!$C$6:$L$47,10,FALSE))</f>
        <v/>
      </c>
      <c r="AM38" s="235" t="str">
        <f>IF(AM37="","",VLOOKUP(AM37,'参考様式１（勤務表_シフト記号表）'!$C$6:$L$47,10,FALSE))</f>
        <v/>
      </c>
      <c r="AN38" s="235" t="str">
        <f>IF(AN37="","",VLOOKUP(AN37,'参考様式１（勤務表_シフト記号表）'!$C$6:$L$47,10,FALSE))</f>
        <v/>
      </c>
      <c r="AO38" s="235" t="str">
        <f>IF(AO37="","",VLOOKUP(AO37,'参考様式１（勤務表_シフト記号表）'!$C$6:$L$47,10,FALSE))</f>
        <v/>
      </c>
      <c r="AP38" s="235" t="str">
        <f>IF(AP37="","",VLOOKUP(AP37,'参考様式１（勤務表_シフト記号表）'!$C$6:$L$47,10,FALSE))</f>
        <v/>
      </c>
      <c r="AQ38" s="236" t="str">
        <f>IF(AQ37="","",VLOOKUP(AQ37,'参考様式１（勤務表_シフト記号表）'!$C$6:$L$47,10,FALSE))</f>
        <v/>
      </c>
      <c r="AR38" s="234" t="str">
        <f>IF(AR37="","",VLOOKUP(AR37,'参考様式１（勤務表_シフト記号表）'!$C$6:$L$47,10,FALSE))</f>
        <v/>
      </c>
      <c r="AS38" s="235" t="str">
        <f>IF(AS37="","",VLOOKUP(AS37,'参考様式１（勤務表_シフト記号表）'!$C$6:$L$47,10,FALSE))</f>
        <v/>
      </c>
      <c r="AT38" s="235" t="str">
        <f>IF(AT37="","",VLOOKUP(AT37,'参考様式１（勤務表_シフト記号表）'!$C$6:$L$47,10,FALSE))</f>
        <v/>
      </c>
      <c r="AU38" s="235" t="str">
        <f>IF(AU37="","",VLOOKUP(AU37,'参考様式１（勤務表_シフト記号表）'!$C$6:$L$47,10,FALSE))</f>
        <v/>
      </c>
      <c r="AV38" s="235" t="str">
        <f>IF(AV37="","",VLOOKUP(AV37,'参考様式１（勤務表_シフト記号表）'!$C$6:$L$47,10,FALSE))</f>
        <v/>
      </c>
      <c r="AW38" s="235" t="str">
        <f>IF(AW37="","",VLOOKUP(AW37,'参考様式１（勤務表_シフト記号表）'!$C$6:$L$47,10,FALSE))</f>
        <v/>
      </c>
      <c r="AX38" s="236" t="str">
        <f>IF(AX37="","",VLOOKUP(AX37,'参考様式１（勤務表_シフト記号表）'!$C$6:$L$47,10,FALSE))</f>
        <v/>
      </c>
      <c r="AY38" s="234" t="str">
        <f>IF(AY37="","",VLOOKUP(AY37,'参考様式１（勤務表_シフト記号表）'!$C$6:$L$47,10,FALSE))</f>
        <v/>
      </c>
      <c r="AZ38" s="235" t="str">
        <f>IF(AZ37="","",VLOOKUP(AZ37,'参考様式１（勤務表_シフト記号表）'!$C$6:$L$47,10,FALSE))</f>
        <v/>
      </c>
      <c r="BA38" s="235" t="str">
        <f>IF(BA37="","",VLOOKUP(BA37,'参考様式１（勤務表_シフト記号表）'!$C$6:$L$47,10,FALSE))</f>
        <v/>
      </c>
      <c r="BB38" s="1046">
        <f>IF($BE$3="４週",SUM(W38:AX38),IF($BE$3="暦月",SUM(W38:BA38),""))</f>
        <v>0</v>
      </c>
      <c r="BC38" s="1047"/>
      <c r="BD38" s="1048">
        <f>IF($BE$3="４週",BB38/4,IF($BE$3="暦月",(BB38/($BE$8/7)),""))</f>
        <v>0</v>
      </c>
      <c r="BE38" s="1047"/>
      <c r="BF38" s="1043"/>
      <c r="BG38" s="1044"/>
      <c r="BH38" s="1044"/>
      <c r="BI38" s="1044"/>
      <c r="BJ38" s="1045"/>
    </row>
    <row r="39" spans="2:62" ht="20.25" customHeight="1" x14ac:dyDescent="0.4">
      <c r="B39" s="988">
        <f>B37+1</f>
        <v>12</v>
      </c>
      <c r="C39" s="1049"/>
      <c r="D39" s="979"/>
      <c r="E39" s="229"/>
      <c r="F39" s="230"/>
      <c r="G39" s="229"/>
      <c r="H39" s="230"/>
      <c r="I39" s="1050"/>
      <c r="J39" s="1051"/>
      <c r="K39" s="977"/>
      <c r="L39" s="978"/>
      <c r="M39" s="978"/>
      <c r="N39" s="979"/>
      <c r="O39" s="983"/>
      <c r="P39" s="984"/>
      <c r="Q39" s="984"/>
      <c r="R39" s="984"/>
      <c r="S39" s="985"/>
      <c r="T39" s="249" t="s">
        <v>441</v>
      </c>
      <c r="V39" s="250"/>
      <c r="W39" s="242"/>
      <c r="X39" s="243"/>
      <c r="Y39" s="243"/>
      <c r="Z39" s="243"/>
      <c r="AA39" s="243"/>
      <c r="AB39" s="243"/>
      <c r="AC39" s="244"/>
      <c r="AD39" s="242"/>
      <c r="AE39" s="243"/>
      <c r="AF39" s="243"/>
      <c r="AG39" s="243"/>
      <c r="AH39" s="243"/>
      <c r="AI39" s="243"/>
      <c r="AJ39" s="244"/>
      <c r="AK39" s="242"/>
      <c r="AL39" s="243"/>
      <c r="AM39" s="243"/>
      <c r="AN39" s="243"/>
      <c r="AO39" s="243"/>
      <c r="AP39" s="243"/>
      <c r="AQ39" s="244"/>
      <c r="AR39" s="242"/>
      <c r="AS39" s="243"/>
      <c r="AT39" s="243"/>
      <c r="AU39" s="243"/>
      <c r="AV39" s="243"/>
      <c r="AW39" s="243"/>
      <c r="AX39" s="244"/>
      <c r="AY39" s="242"/>
      <c r="AZ39" s="243"/>
      <c r="BA39" s="245"/>
      <c r="BB39" s="986"/>
      <c r="BC39" s="987"/>
      <c r="BD39" s="1038"/>
      <c r="BE39" s="1039"/>
      <c r="BF39" s="1040"/>
      <c r="BG39" s="1041"/>
      <c r="BH39" s="1041"/>
      <c r="BI39" s="1041"/>
      <c r="BJ39" s="1042"/>
    </row>
    <row r="40" spans="2:62" ht="20.25" customHeight="1" x14ac:dyDescent="0.4">
      <c r="B40" s="989"/>
      <c r="C40" s="992"/>
      <c r="D40" s="982"/>
      <c r="E40" s="229"/>
      <c r="F40" s="230">
        <f>C39</f>
        <v>0</v>
      </c>
      <c r="G40" s="229"/>
      <c r="H40" s="230">
        <f>I39</f>
        <v>0</v>
      </c>
      <c r="I40" s="995"/>
      <c r="J40" s="996"/>
      <c r="K40" s="980"/>
      <c r="L40" s="981"/>
      <c r="M40" s="981"/>
      <c r="N40" s="982"/>
      <c r="O40" s="983"/>
      <c r="P40" s="984"/>
      <c r="Q40" s="984"/>
      <c r="R40" s="984"/>
      <c r="S40" s="985"/>
      <c r="T40" s="246" t="s">
        <v>442</v>
      </c>
      <c r="U40" s="247"/>
      <c r="V40" s="248"/>
      <c r="W40" s="234" t="str">
        <f>IF(W39="","",VLOOKUP(W39,'参考様式１（勤務表_シフト記号表）'!$C$6:$L$47,10,FALSE))</f>
        <v/>
      </c>
      <c r="X40" s="235" t="str">
        <f>IF(X39="","",VLOOKUP(X39,'参考様式１（勤務表_シフト記号表）'!$C$6:$L$47,10,FALSE))</f>
        <v/>
      </c>
      <c r="Y40" s="235" t="str">
        <f>IF(Y39="","",VLOOKUP(Y39,'参考様式１（勤務表_シフト記号表）'!$C$6:$L$47,10,FALSE))</f>
        <v/>
      </c>
      <c r="Z40" s="235" t="str">
        <f>IF(Z39="","",VLOOKUP(Z39,'参考様式１（勤務表_シフト記号表）'!$C$6:$L$47,10,FALSE))</f>
        <v/>
      </c>
      <c r="AA40" s="235" t="str">
        <f>IF(AA39="","",VLOOKUP(AA39,'参考様式１（勤務表_シフト記号表）'!$C$6:$L$47,10,FALSE))</f>
        <v/>
      </c>
      <c r="AB40" s="235" t="str">
        <f>IF(AB39="","",VLOOKUP(AB39,'参考様式１（勤務表_シフト記号表）'!$C$6:$L$47,10,FALSE))</f>
        <v/>
      </c>
      <c r="AC40" s="236" t="str">
        <f>IF(AC39="","",VLOOKUP(AC39,'参考様式１（勤務表_シフト記号表）'!$C$6:$L$47,10,FALSE))</f>
        <v/>
      </c>
      <c r="AD40" s="234" t="str">
        <f>IF(AD39="","",VLOOKUP(AD39,'参考様式１（勤務表_シフト記号表）'!$C$6:$L$47,10,FALSE))</f>
        <v/>
      </c>
      <c r="AE40" s="235" t="str">
        <f>IF(AE39="","",VLOOKUP(AE39,'参考様式１（勤務表_シフト記号表）'!$C$6:$L$47,10,FALSE))</f>
        <v/>
      </c>
      <c r="AF40" s="235" t="str">
        <f>IF(AF39="","",VLOOKUP(AF39,'参考様式１（勤務表_シフト記号表）'!$C$6:$L$47,10,FALSE))</f>
        <v/>
      </c>
      <c r="AG40" s="235" t="str">
        <f>IF(AG39="","",VLOOKUP(AG39,'参考様式１（勤務表_シフト記号表）'!$C$6:$L$47,10,FALSE))</f>
        <v/>
      </c>
      <c r="AH40" s="235" t="str">
        <f>IF(AH39="","",VLOOKUP(AH39,'参考様式１（勤務表_シフト記号表）'!$C$6:$L$47,10,FALSE))</f>
        <v/>
      </c>
      <c r="AI40" s="235" t="str">
        <f>IF(AI39="","",VLOOKUP(AI39,'参考様式１（勤務表_シフト記号表）'!$C$6:$L$47,10,FALSE))</f>
        <v/>
      </c>
      <c r="AJ40" s="236" t="str">
        <f>IF(AJ39="","",VLOOKUP(AJ39,'参考様式１（勤務表_シフト記号表）'!$C$6:$L$47,10,FALSE))</f>
        <v/>
      </c>
      <c r="AK40" s="234" t="str">
        <f>IF(AK39="","",VLOOKUP(AK39,'参考様式１（勤務表_シフト記号表）'!$C$6:$L$47,10,FALSE))</f>
        <v/>
      </c>
      <c r="AL40" s="235" t="str">
        <f>IF(AL39="","",VLOOKUP(AL39,'参考様式１（勤務表_シフト記号表）'!$C$6:$L$47,10,FALSE))</f>
        <v/>
      </c>
      <c r="AM40" s="235" t="str">
        <f>IF(AM39="","",VLOOKUP(AM39,'参考様式１（勤務表_シフト記号表）'!$C$6:$L$47,10,FALSE))</f>
        <v/>
      </c>
      <c r="AN40" s="235" t="str">
        <f>IF(AN39="","",VLOOKUP(AN39,'参考様式１（勤務表_シフト記号表）'!$C$6:$L$47,10,FALSE))</f>
        <v/>
      </c>
      <c r="AO40" s="235" t="str">
        <f>IF(AO39="","",VLOOKUP(AO39,'参考様式１（勤務表_シフト記号表）'!$C$6:$L$47,10,FALSE))</f>
        <v/>
      </c>
      <c r="AP40" s="235" t="str">
        <f>IF(AP39="","",VLOOKUP(AP39,'参考様式１（勤務表_シフト記号表）'!$C$6:$L$47,10,FALSE))</f>
        <v/>
      </c>
      <c r="AQ40" s="236" t="str">
        <f>IF(AQ39="","",VLOOKUP(AQ39,'参考様式１（勤務表_シフト記号表）'!$C$6:$L$47,10,FALSE))</f>
        <v/>
      </c>
      <c r="AR40" s="234" t="str">
        <f>IF(AR39="","",VLOOKUP(AR39,'参考様式１（勤務表_シフト記号表）'!$C$6:$L$47,10,FALSE))</f>
        <v/>
      </c>
      <c r="AS40" s="235" t="str">
        <f>IF(AS39="","",VLOOKUP(AS39,'参考様式１（勤務表_シフト記号表）'!$C$6:$L$47,10,FALSE))</f>
        <v/>
      </c>
      <c r="AT40" s="235" t="str">
        <f>IF(AT39="","",VLOOKUP(AT39,'参考様式１（勤務表_シフト記号表）'!$C$6:$L$47,10,FALSE))</f>
        <v/>
      </c>
      <c r="AU40" s="235" t="str">
        <f>IF(AU39="","",VLOOKUP(AU39,'参考様式１（勤務表_シフト記号表）'!$C$6:$L$47,10,FALSE))</f>
        <v/>
      </c>
      <c r="AV40" s="235" t="str">
        <f>IF(AV39="","",VLOOKUP(AV39,'参考様式１（勤務表_シフト記号表）'!$C$6:$L$47,10,FALSE))</f>
        <v/>
      </c>
      <c r="AW40" s="235" t="str">
        <f>IF(AW39="","",VLOOKUP(AW39,'参考様式１（勤務表_シフト記号表）'!$C$6:$L$47,10,FALSE))</f>
        <v/>
      </c>
      <c r="AX40" s="236" t="str">
        <f>IF(AX39="","",VLOOKUP(AX39,'参考様式１（勤務表_シフト記号表）'!$C$6:$L$47,10,FALSE))</f>
        <v/>
      </c>
      <c r="AY40" s="234" t="str">
        <f>IF(AY39="","",VLOOKUP(AY39,'参考様式１（勤務表_シフト記号表）'!$C$6:$L$47,10,FALSE))</f>
        <v/>
      </c>
      <c r="AZ40" s="235" t="str">
        <f>IF(AZ39="","",VLOOKUP(AZ39,'参考様式１（勤務表_シフト記号表）'!$C$6:$L$47,10,FALSE))</f>
        <v/>
      </c>
      <c r="BA40" s="235" t="str">
        <f>IF(BA39="","",VLOOKUP(BA39,'参考様式１（勤務表_シフト記号表）'!$C$6:$L$47,10,FALSE))</f>
        <v/>
      </c>
      <c r="BB40" s="1046">
        <f>IF($BE$3="４週",SUM(W40:AX40),IF($BE$3="暦月",SUM(W40:BA40),""))</f>
        <v>0</v>
      </c>
      <c r="BC40" s="1047"/>
      <c r="BD40" s="1048">
        <f>IF($BE$3="４週",BB40/4,IF($BE$3="暦月",(BB40/($BE$8/7)),""))</f>
        <v>0</v>
      </c>
      <c r="BE40" s="1047"/>
      <c r="BF40" s="1043"/>
      <c r="BG40" s="1044"/>
      <c r="BH40" s="1044"/>
      <c r="BI40" s="1044"/>
      <c r="BJ40" s="1045"/>
    </row>
    <row r="41" spans="2:62" ht="20.25" customHeight="1" x14ac:dyDescent="0.4">
      <c r="B41" s="988">
        <f>B39+1</f>
        <v>13</v>
      </c>
      <c r="C41" s="1049"/>
      <c r="D41" s="979"/>
      <c r="E41" s="229"/>
      <c r="F41" s="230"/>
      <c r="G41" s="229"/>
      <c r="H41" s="230"/>
      <c r="I41" s="1050"/>
      <c r="J41" s="1051"/>
      <c r="K41" s="977"/>
      <c r="L41" s="978"/>
      <c r="M41" s="978"/>
      <c r="N41" s="979"/>
      <c r="O41" s="983"/>
      <c r="P41" s="984"/>
      <c r="Q41" s="984"/>
      <c r="R41" s="984"/>
      <c r="S41" s="985"/>
      <c r="T41" s="249" t="s">
        <v>441</v>
      </c>
      <c r="V41" s="250"/>
      <c r="W41" s="242"/>
      <c r="X41" s="243"/>
      <c r="Y41" s="243"/>
      <c r="Z41" s="243"/>
      <c r="AA41" s="243"/>
      <c r="AB41" s="243"/>
      <c r="AC41" s="244"/>
      <c r="AD41" s="242"/>
      <c r="AE41" s="243"/>
      <c r="AF41" s="243"/>
      <c r="AG41" s="243"/>
      <c r="AH41" s="243"/>
      <c r="AI41" s="243"/>
      <c r="AJ41" s="244"/>
      <c r="AK41" s="242"/>
      <c r="AL41" s="243"/>
      <c r="AM41" s="243"/>
      <c r="AN41" s="243"/>
      <c r="AO41" s="243"/>
      <c r="AP41" s="243"/>
      <c r="AQ41" s="244"/>
      <c r="AR41" s="242"/>
      <c r="AS41" s="243"/>
      <c r="AT41" s="243"/>
      <c r="AU41" s="243"/>
      <c r="AV41" s="243"/>
      <c r="AW41" s="243"/>
      <c r="AX41" s="244"/>
      <c r="AY41" s="242"/>
      <c r="AZ41" s="243"/>
      <c r="BA41" s="245"/>
      <c r="BB41" s="986"/>
      <c r="BC41" s="987"/>
      <c r="BD41" s="1038"/>
      <c r="BE41" s="1039"/>
      <c r="BF41" s="1040"/>
      <c r="BG41" s="1041"/>
      <c r="BH41" s="1041"/>
      <c r="BI41" s="1041"/>
      <c r="BJ41" s="1042"/>
    </row>
    <row r="42" spans="2:62" ht="20.25" customHeight="1" x14ac:dyDescent="0.4">
      <c r="B42" s="989"/>
      <c r="C42" s="992"/>
      <c r="D42" s="982"/>
      <c r="E42" s="229"/>
      <c r="F42" s="230">
        <f>C41</f>
        <v>0</v>
      </c>
      <c r="G42" s="229"/>
      <c r="H42" s="230">
        <f>I41</f>
        <v>0</v>
      </c>
      <c r="I42" s="995"/>
      <c r="J42" s="996"/>
      <c r="K42" s="980"/>
      <c r="L42" s="981"/>
      <c r="M42" s="981"/>
      <c r="N42" s="982"/>
      <c r="O42" s="983"/>
      <c r="P42" s="984"/>
      <c r="Q42" s="984"/>
      <c r="R42" s="984"/>
      <c r="S42" s="985"/>
      <c r="T42" s="246" t="s">
        <v>442</v>
      </c>
      <c r="U42" s="247"/>
      <c r="V42" s="248"/>
      <c r="W42" s="234" t="str">
        <f>IF(W41="","",VLOOKUP(W41,'参考様式１（勤務表_シフト記号表）'!$C$6:$L$47,10,FALSE))</f>
        <v/>
      </c>
      <c r="X42" s="235" t="str">
        <f>IF(X41="","",VLOOKUP(X41,'参考様式１（勤務表_シフト記号表）'!$C$6:$L$47,10,FALSE))</f>
        <v/>
      </c>
      <c r="Y42" s="235" t="str">
        <f>IF(Y41="","",VLOOKUP(Y41,'参考様式１（勤務表_シフト記号表）'!$C$6:$L$47,10,FALSE))</f>
        <v/>
      </c>
      <c r="Z42" s="235" t="str">
        <f>IF(Z41="","",VLOOKUP(Z41,'参考様式１（勤務表_シフト記号表）'!$C$6:$L$47,10,FALSE))</f>
        <v/>
      </c>
      <c r="AA42" s="235" t="str">
        <f>IF(AA41="","",VLOOKUP(AA41,'参考様式１（勤務表_シフト記号表）'!$C$6:$L$47,10,FALSE))</f>
        <v/>
      </c>
      <c r="AB42" s="235" t="str">
        <f>IF(AB41="","",VLOOKUP(AB41,'参考様式１（勤務表_シフト記号表）'!$C$6:$L$47,10,FALSE))</f>
        <v/>
      </c>
      <c r="AC42" s="236" t="str">
        <f>IF(AC41="","",VLOOKUP(AC41,'参考様式１（勤務表_シフト記号表）'!$C$6:$L$47,10,FALSE))</f>
        <v/>
      </c>
      <c r="AD42" s="234" t="str">
        <f>IF(AD41="","",VLOOKUP(AD41,'参考様式１（勤務表_シフト記号表）'!$C$6:$L$47,10,FALSE))</f>
        <v/>
      </c>
      <c r="AE42" s="235" t="str">
        <f>IF(AE41="","",VLOOKUP(AE41,'参考様式１（勤務表_シフト記号表）'!$C$6:$L$47,10,FALSE))</f>
        <v/>
      </c>
      <c r="AF42" s="235" t="str">
        <f>IF(AF41="","",VLOOKUP(AF41,'参考様式１（勤務表_シフト記号表）'!$C$6:$L$47,10,FALSE))</f>
        <v/>
      </c>
      <c r="AG42" s="235" t="str">
        <f>IF(AG41="","",VLOOKUP(AG41,'参考様式１（勤務表_シフト記号表）'!$C$6:$L$47,10,FALSE))</f>
        <v/>
      </c>
      <c r="AH42" s="235" t="str">
        <f>IF(AH41="","",VLOOKUP(AH41,'参考様式１（勤務表_シフト記号表）'!$C$6:$L$47,10,FALSE))</f>
        <v/>
      </c>
      <c r="AI42" s="235" t="str">
        <f>IF(AI41="","",VLOOKUP(AI41,'参考様式１（勤務表_シフト記号表）'!$C$6:$L$47,10,FALSE))</f>
        <v/>
      </c>
      <c r="AJ42" s="236" t="str">
        <f>IF(AJ41="","",VLOOKUP(AJ41,'参考様式１（勤務表_シフト記号表）'!$C$6:$L$47,10,FALSE))</f>
        <v/>
      </c>
      <c r="AK42" s="234" t="str">
        <f>IF(AK41="","",VLOOKUP(AK41,'参考様式１（勤務表_シフト記号表）'!$C$6:$L$47,10,FALSE))</f>
        <v/>
      </c>
      <c r="AL42" s="235" t="str">
        <f>IF(AL41="","",VLOOKUP(AL41,'参考様式１（勤務表_シフト記号表）'!$C$6:$L$47,10,FALSE))</f>
        <v/>
      </c>
      <c r="AM42" s="235" t="str">
        <f>IF(AM41="","",VLOOKUP(AM41,'参考様式１（勤務表_シフト記号表）'!$C$6:$L$47,10,FALSE))</f>
        <v/>
      </c>
      <c r="AN42" s="235" t="str">
        <f>IF(AN41="","",VLOOKUP(AN41,'参考様式１（勤務表_シフト記号表）'!$C$6:$L$47,10,FALSE))</f>
        <v/>
      </c>
      <c r="AO42" s="235" t="str">
        <f>IF(AO41="","",VLOOKUP(AO41,'参考様式１（勤務表_シフト記号表）'!$C$6:$L$47,10,FALSE))</f>
        <v/>
      </c>
      <c r="AP42" s="235" t="str">
        <f>IF(AP41="","",VLOOKUP(AP41,'参考様式１（勤務表_シフト記号表）'!$C$6:$L$47,10,FALSE))</f>
        <v/>
      </c>
      <c r="AQ42" s="236" t="str">
        <f>IF(AQ41="","",VLOOKUP(AQ41,'参考様式１（勤務表_シフト記号表）'!$C$6:$L$47,10,FALSE))</f>
        <v/>
      </c>
      <c r="AR42" s="234" t="str">
        <f>IF(AR41="","",VLOOKUP(AR41,'参考様式１（勤務表_シフト記号表）'!$C$6:$L$47,10,FALSE))</f>
        <v/>
      </c>
      <c r="AS42" s="235" t="str">
        <f>IF(AS41="","",VLOOKUP(AS41,'参考様式１（勤務表_シフト記号表）'!$C$6:$L$47,10,FALSE))</f>
        <v/>
      </c>
      <c r="AT42" s="235" t="str">
        <f>IF(AT41="","",VLOOKUP(AT41,'参考様式１（勤務表_シフト記号表）'!$C$6:$L$47,10,FALSE))</f>
        <v/>
      </c>
      <c r="AU42" s="235" t="str">
        <f>IF(AU41="","",VLOOKUP(AU41,'参考様式１（勤務表_シフト記号表）'!$C$6:$L$47,10,FALSE))</f>
        <v/>
      </c>
      <c r="AV42" s="235" t="str">
        <f>IF(AV41="","",VLOOKUP(AV41,'参考様式１（勤務表_シフト記号表）'!$C$6:$L$47,10,FALSE))</f>
        <v/>
      </c>
      <c r="AW42" s="235" t="str">
        <f>IF(AW41="","",VLOOKUP(AW41,'参考様式１（勤務表_シフト記号表）'!$C$6:$L$47,10,FALSE))</f>
        <v/>
      </c>
      <c r="AX42" s="236" t="str">
        <f>IF(AX41="","",VLOOKUP(AX41,'参考様式１（勤務表_シフト記号表）'!$C$6:$L$47,10,FALSE))</f>
        <v/>
      </c>
      <c r="AY42" s="234" t="str">
        <f>IF(AY41="","",VLOOKUP(AY41,'参考様式１（勤務表_シフト記号表）'!$C$6:$L$47,10,FALSE))</f>
        <v/>
      </c>
      <c r="AZ42" s="235" t="str">
        <f>IF(AZ41="","",VLOOKUP(AZ41,'参考様式１（勤務表_シフト記号表）'!$C$6:$L$47,10,FALSE))</f>
        <v/>
      </c>
      <c r="BA42" s="235" t="str">
        <f>IF(BA41="","",VLOOKUP(BA41,'参考様式１（勤務表_シフト記号表）'!$C$6:$L$47,10,FALSE))</f>
        <v/>
      </c>
      <c r="BB42" s="1046">
        <f>IF($BE$3="４週",SUM(W42:AX42),IF($BE$3="暦月",SUM(W42:BA42),""))</f>
        <v>0</v>
      </c>
      <c r="BC42" s="1047"/>
      <c r="BD42" s="1048">
        <f>IF($BE$3="４週",BB42/4,IF($BE$3="暦月",(BB42/($BE$8/7)),""))</f>
        <v>0</v>
      </c>
      <c r="BE42" s="1047"/>
      <c r="BF42" s="1043"/>
      <c r="BG42" s="1044"/>
      <c r="BH42" s="1044"/>
      <c r="BI42" s="1044"/>
      <c r="BJ42" s="1045"/>
    </row>
    <row r="43" spans="2:62" ht="20.25" customHeight="1" x14ac:dyDescent="0.4">
      <c r="B43" s="988">
        <f>B41+1</f>
        <v>14</v>
      </c>
      <c r="C43" s="1049"/>
      <c r="D43" s="979"/>
      <c r="E43" s="229"/>
      <c r="F43" s="230"/>
      <c r="G43" s="229"/>
      <c r="H43" s="230"/>
      <c r="I43" s="1050"/>
      <c r="J43" s="1051"/>
      <c r="K43" s="977"/>
      <c r="L43" s="978"/>
      <c r="M43" s="978"/>
      <c r="N43" s="979"/>
      <c r="O43" s="983"/>
      <c r="P43" s="984"/>
      <c r="Q43" s="984"/>
      <c r="R43" s="984"/>
      <c r="S43" s="985"/>
      <c r="T43" s="249" t="s">
        <v>441</v>
      </c>
      <c r="V43" s="250"/>
      <c r="W43" s="242"/>
      <c r="X43" s="243"/>
      <c r="Y43" s="243"/>
      <c r="Z43" s="243"/>
      <c r="AA43" s="243"/>
      <c r="AB43" s="243"/>
      <c r="AC43" s="244"/>
      <c r="AD43" s="242"/>
      <c r="AE43" s="243"/>
      <c r="AF43" s="243"/>
      <c r="AG43" s="243"/>
      <c r="AH43" s="243"/>
      <c r="AI43" s="243"/>
      <c r="AJ43" s="244"/>
      <c r="AK43" s="242"/>
      <c r="AL43" s="243"/>
      <c r="AM43" s="243"/>
      <c r="AN43" s="243"/>
      <c r="AO43" s="243"/>
      <c r="AP43" s="243"/>
      <c r="AQ43" s="244"/>
      <c r="AR43" s="242"/>
      <c r="AS43" s="243"/>
      <c r="AT43" s="243"/>
      <c r="AU43" s="243"/>
      <c r="AV43" s="243"/>
      <c r="AW43" s="243"/>
      <c r="AX43" s="244"/>
      <c r="AY43" s="242"/>
      <c r="AZ43" s="243"/>
      <c r="BA43" s="245"/>
      <c r="BB43" s="986"/>
      <c r="BC43" s="987"/>
      <c r="BD43" s="1038"/>
      <c r="BE43" s="1039"/>
      <c r="BF43" s="1040"/>
      <c r="BG43" s="1041"/>
      <c r="BH43" s="1041"/>
      <c r="BI43" s="1041"/>
      <c r="BJ43" s="1042"/>
    </row>
    <row r="44" spans="2:62" ht="20.25" customHeight="1" x14ac:dyDescent="0.4">
      <c r="B44" s="989"/>
      <c r="C44" s="992"/>
      <c r="D44" s="982"/>
      <c r="E44" s="229"/>
      <c r="F44" s="230">
        <f>C43</f>
        <v>0</v>
      </c>
      <c r="G44" s="229"/>
      <c r="H44" s="230">
        <f>I43</f>
        <v>0</v>
      </c>
      <c r="I44" s="995"/>
      <c r="J44" s="996"/>
      <c r="K44" s="980"/>
      <c r="L44" s="981"/>
      <c r="M44" s="981"/>
      <c r="N44" s="982"/>
      <c r="O44" s="983"/>
      <c r="P44" s="984"/>
      <c r="Q44" s="984"/>
      <c r="R44" s="984"/>
      <c r="S44" s="985"/>
      <c r="T44" s="246" t="s">
        <v>442</v>
      </c>
      <c r="U44" s="247"/>
      <c r="V44" s="248"/>
      <c r="W44" s="234" t="str">
        <f>IF(W43="","",VLOOKUP(W43,'参考様式１（勤務表_シフト記号表）'!$C$6:$L$47,10,FALSE))</f>
        <v/>
      </c>
      <c r="X44" s="235" t="str">
        <f>IF(X43="","",VLOOKUP(X43,'参考様式１（勤務表_シフト記号表）'!$C$6:$L$47,10,FALSE))</f>
        <v/>
      </c>
      <c r="Y44" s="235" t="str">
        <f>IF(Y43="","",VLOOKUP(Y43,'参考様式１（勤務表_シフト記号表）'!$C$6:$L$47,10,FALSE))</f>
        <v/>
      </c>
      <c r="Z44" s="235" t="str">
        <f>IF(Z43="","",VLOOKUP(Z43,'参考様式１（勤務表_シフト記号表）'!$C$6:$L$47,10,FALSE))</f>
        <v/>
      </c>
      <c r="AA44" s="235" t="str">
        <f>IF(AA43="","",VLOOKUP(AA43,'参考様式１（勤務表_シフト記号表）'!$C$6:$L$47,10,FALSE))</f>
        <v/>
      </c>
      <c r="AB44" s="235" t="str">
        <f>IF(AB43="","",VLOOKUP(AB43,'参考様式１（勤務表_シフト記号表）'!$C$6:$L$47,10,FALSE))</f>
        <v/>
      </c>
      <c r="AC44" s="236" t="str">
        <f>IF(AC43="","",VLOOKUP(AC43,'参考様式１（勤務表_シフト記号表）'!$C$6:$L$47,10,FALSE))</f>
        <v/>
      </c>
      <c r="AD44" s="234" t="str">
        <f>IF(AD43="","",VLOOKUP(AD43,'参考様式１（勤務表_シフト記号表）'!$C$6:$L$47,10,FALSE))</f>
        <v/>
      </c>
      <c r="AE44" s="235" t="str">
        <f>IF(AE43="","",VLOOKUP(AE43,'参考様式１（勤務表_シフト記号表）'!$C$6:$L$47,10,FALSE))</f>
        <v/>
      </c>
      <c r="AF44" s="235" t="str">
        <f>IF(AF43="","",VLOOKUP(AF43,'参考様式１（勤務表_シフト記号表）'!$C$6:$L$47,10,FALSE))</f>
        <v/>
      </c>
      <c r="AG44" s="235" t="str">
        <f>IF(AG43="","",VLOOKUP(AG43,'参考様式１（勤務表_シフト記号表）'!$C$6:$L$47,10,FALSE))</f>
        <v/>
      </c>
      <c r="AH44" s="235" t="str">
        <f>IF(AH43="","",VLOOKUP(AH43,'参考様式１（勤務表_シフト記号表）'!$C$6:$L$47,10,FALSE))</f>
        <v/>
      </c>
      <c r="AI44" s="235" t="str">
        <f>IF(AI43="","",VLOOKUP(AI43,'参考様式１（勤務表_シフト記号表）'!$C$6:$L$47,10,FALSE))</f>
        <v/>
      </c>
      <c r="AJ44" s="236" t="str">
        <f>IF(AJ43="","",VLOOKUP(AJ43,'参考様式１（勤務表_シフト記号表）'!$C$6:$L$47,10,FALSE))</f>
        <v/>
      </c>
      <c r="AK44" s="234" t="str">
        <f>IF(AK43="","",VLOOKUP(AK43,'参考様式１（勤務表_シフト記号表）'!$C$6:$L$47,10,FALSE))</f>
        <v/>
      </c>
      <c r="AL44" s="235" t="str">
        <f>IF(AL43="","",VLOOKUP(AL43,'参考様式１（勤務表_シフト記号表）'!$C$6:$L$47,10,FALSE))</f>
        <v/>
      </c>
      <c r="AM44" s="235" t="str">
        <f>IF(AM43="","",VLOOKUP(AM43,'参考様式１（勤務表_シフト記号表）'!$C$6:$L$47,10,FALSE))</f>
        <v/>
      </c>
      <c r="AN44" s="235" t="str">
        <f>IF(AN43="","",VLOOKUP(AN43,'参考様式１（勤務表_シフト記号表）'!$C$6:$L$47,10,FALSE))</f>
        <v/>
      </c>
      <c r="AO44" s="235" t="str">
        <f>IF(AO43="","",VLOOKUP(AO43,'参考様式１（勤務表_シフト記号表）'!$C$6:$L$47,10,FALSE))</f>
        <v/>
      </c>
      <c r="AP44" s="235" t="str">
        <f>IF(AP43="","",VLOOKUP(AP43,'参考様式１（勤務表_シフト記号表）'!$C$6:$L$47,10,FALSE))</f>
        <v/>
      </c>
      <c r="AQ44" s="236" t="str">
        <f>IF(AQ43="","",VLOOKUP(AQ43,'参考様式１（勤務表_シフト記号表）'!$C$6:$L$47,10,FALSE))</f>
        <v/>
      </c>
      <c r="AR44" s="234" t="str">
        <f>IF(AR43="","",VLOOKUP(AR43,'参考様式１（勤務表_シフト記号表）'!$C$6:$L$47,10,FALSE))</f>
        <v/>
      </c>
      <c r="AS44" s="235" t="str">
        <f>IF(AS43="","",VLOOKUP(AS43,'参考様式１（勤務表_シフト記号表）'!$C$6:$L$47,10,FALSE))</f>
        <v/>
      </c>
      <c r="AT44" s="235" t="str">
        <f>IF(AT43="","",VLOOKUP(AT43,'参考様式１（勤務表_シフト記号表）'!$C$6:$L$47,10,FALSE))</f>
        <v/>
      </c>
      <c r="AU44" s="235" t="str">
        <f>IF(AU43="","",VLOOKUP(AU43,'参考様式１（勤務表_シフト記号表）'!$C$6:$L$47,10,FALSE))</f>
        <v/>
      </c>
      <c r="AV44" s="235" t="str">
        <f>IF(AV43="","",VLOOKUP(AV43,'参考様式１（勤務表_シフト記号表）'!$C$6:$L$47,10,FALSE))</f>
        <v/>
      </c>
      <c r="AW44" s="235" t="str">
        <f>IF(AW43="","",VLOOKUP(AW43,'参考様式１（勤務表_シフト記号表）'!$C$6:$L$47,10,FALSE))</f>
        <v/>
      </c>
      <c r="AX44" s="236" t="str">
        <f>IF(AX43="","",VLOOKUP(AX43,'参考様式１（勤務表_シフト記号表）'!$C$6:$L$47,10,FALSE))</f>
        <v/>
      </c>
      <c r="AY44" s="234" t="str">
        <f>IF(AY43="","",VLOOKUP(AY43,'参考様式１（勤務表_シフト記号表）'!$C$6:$L$47,10,FALSE))</f>
        <v/>
      </c>
      <c r="AZ44" s="235" t="str">
        <f>IF(AZ43="","",VLOOKUP(AZ43,'参考様式１（勤務表_シフト記号表）'!$C$6:$L$47,10,FALSE))</f>
        <v/>
      </c>
      <c r="BA44" s="235" t="str">
        <f>IF(BA43="","",VLOOKUP(BA43,'参考様式１（勤務表_シフト記号表）'!$C$6:$L$47,10,FALSE))</f>
        <v/>
      </c>
      <c r="BB44" s="1046">
        <f>IF($BE$3="４週",SUM(W44:AX44),IF($BE$3="暦月",SUM(W44:BA44),""))</f>
        <v>0</v>
      </c>
      <c r="BC44" s="1047"/>
      <c r="BD44" s="1048">
        <f>IF($BE$3="４週",BB44/4,IF($BE$3="暦月",(BB44/($BE$8/7)),""))</f>
        <v>0</v>
      </c>
      <c r="BE44" s="1047"/>
      <c r="BF44" s="1043"/>
      <c r="BG44" s="1044"/>
      <c r="BH44" s="1044"/>
      <c r="BI44" s="1044"/>
      <c r="BJ44" s="1045"/>
    </row>
    <row r="45" spans="2:62" ht="20.25" customHeight="1" x14ac:dyDescent="0.4">
      <c r="B45" s="988">
        <f>B43+1</f>
        <v>15</v>
      </c>
      <c r="C45" s="1049"/>
      <c r="D45" s="979"/>
      <c r="E45" s="229"/>
      <c r="F45" s="230"/>
      <c r="G45" s="229"/>
      <c r="H45" s="230"/>
      <c r="I45" s="1050"/>
      <c r="J45" s="1051"/>
      <c r="K45" s="977"/>
      <c r="L45" s="978"/>
      <c r="M45" s="978"/>
      <c r="N45" s="979"/>
      <c r="O45" s="983"/>
      <c r="P45" s="984"/>
      <c r="Q45" s="984"/>
      <c r="R45" s="984"/>
      <c r="S45" s="985"/>
      <c r="T45" s="249" t="s">
        <v>441</v>
      </c>
      <c r="V45" s="250"/>
      <c r="W45" s="242"/>
      <c r="X45" s="243"/>
      <c r="Y45" s="243"/>
      <c r="Z45" s="243"/>
      <c r="AA45" s="243"/>
      <c r="AB45" s="243"/>
      <c r="AC45" s="244"/>
      <c r="AD45" s="242"/>
      <c r="AE45" s="243"/>
      <c r="AF45" s="243"/>
      <c r="AG45" s="243"/>
      <c r="AH45" s="243"/>
      <c r="AI45" s="243"/>
      <c r="AJ45" s="244"/>
      <c r="AK45" s="242"/>
      <c r="AL45" s="243"/>
      <c r="AM45" s="243"/>
      <c r="AN45" s="243"/>
      <c r="AO45" s="243"/>
      <c r="AP45" s="243"/>
      <c r="AQ45" s="244"/>
      <c r="AR45" s="242"/>
      <c r="AS45" s="243"/>
      <c r="AT45" s="243"/>
      <c r="AU45" s="243"/>
      <c r="AV45" s="243"/>
      <c r="AW45" s="243"/>
      <c r="AX45" s="244"/>
      <c r="AY45" s="242"/>
      <c r="AZ45" s="243"/>
      <c r="BA45" s="245"/>
      <c r="BB45" s="986"/>
      <c r="BC45" s="987"/>
      <c r="BD45" s="1038"/>
      <c r="BE45" s="1039"/>
      <c r="BF45" s="1040"/>
      <c r="BG45" s="1041"/>
      <c r="BH45" s="1041"/>
      <c r="BI45" s="1041"/>
      <c r="BJ45" s="1042"/>
    </row>
    <row r="46" spans="2:62" ht="20.25" customHeight="1" x14ac:dyDescent="0.4">
      <c r="B46" s="989"/>
      <c r="C46" s="992"/>
      <c r="D46" s="982"/>
      <c r="E46" s="229"/>
      <c r="F46" s="230">
        <f>C45</f>
        <v>0</v>
      </c>
      <c r="G46" s="229"/>
      <c r="H46" s="230">
        <f>I45</f>
        <v>0</v>
      </c>
      <c r="I46" s="995"/>
      <c r="J46" s="996"/>
      <c r="K46" s="980"/>
      <c r="L46" s="981"/>
      <c r="M46" s="981"/>
      <c r="N46" s="982"/>
      <c r="O46" s="983"/>
      <c r="P46" s="984"/>
      <c r="Q46" s="984"/>
      <c r="R46" s="984"/>
      <c r="S46" s="985"/>
      <c r="T46" s="246" t="s">
        <v>442</v>
      </c>
      <c r="U46" s="247"/>
      <c r="V46" s="248"/>
      <c r="W46" s="234" t="str">
        <f>IF(W45="","",VLOOKUP(W45,'参考様式１（勤務表_シフト記号表）'!$C$6:$L$47,10,FALSE))</f>
        <v/>
      </c>
      <c r="X46" s="235" t="str">
        <f>IF(X45="","",VLOOKUP(X45,'参考様式１（勤務表_シフト記号表）'!$C$6:$L$47,10,FALSE))</f>
        <v/>
      </c>
      <c r="Y46" s="235" t="str">
        <f>IF(Y45="","",VLOOKUP(Y45,'参考様式１（勤務表_シフト記号表）'!$C$6:$L$47,10,FALSE))</f>
        <v/>
      </c>
      <c r="Z46" s="235" t="str">
        <f>IF(Z45="","",VLOOKUP(Z45,'参考様式１（勤務表_シフト記号表）'!$C$6:$L$47,10,FALSE))</f>
        <v/>
      </c>
      <c r="AA46" s="235" t="str">
        <f>IF(AA45="","",VLOOKUP(AA45,'参考様式１（勤務表_シフト記号表）'!$C$6:$L$47,10,FALSE))</f>
        <v/>
      </c>
      <c r="AB46" s="235" t="str">
        <f>IF(AB45="","",VLOOKUP(AB45,'参考様式１（勤務表_シフト記号表）'!$C$6:$L$47,10,FALSE))</f>
        <v/>
      </c>
      <c r="AC46" s="236" t="str">
        <f>IF(AC45="","",VLOOKUP(AC45,'参考様式１（勤務表_シフト記号表）'!$C$6:$L$47,10,FALSE))</f>
        <v/>
      </c>
      <c r="AD46" s="234" t="str">
        <f>IF(AD45="","",VLOOKUP(AD45,'参考様式１（勤務表_シフト記号表）'!$C$6:$L$47,10,FALSE))</f>
        <v/>
      </c>
      <c r="AE46" s="235" t="str">
        <f>IF(AE45="","",VLOOKUP(AE45,'参考様式１（勤務表_シフト記号表）'!$C$6:$L$47,10,FALSE))</f>
        <v/>
      </c>
      <c r="AF46" s="235" t="str">
        <f>IF(AF45="","",VLOOKUP(AF45,'参考様式１（勤務表_シフト記号表）'!$C$6:$L$47,10,FALSE))</f>
        <v/>
      </c>
      <c r="AG46" s="235" t="str">
        <f>IF(AG45="","",VLOOKUP(AG45,'参考様式１（勤務表_シフト記号表）'!$C$6:$L$47,10,FALSE))</f>
        <v/>
      </c>
      <c r="AH46" s="235" t="str">
        <f>IF(AH45="","",VLOOKUP(AH45,'参考様式１（勤務表_シフト記号表）'!$C$6:$L$47,10,FALSE))</f>
        <v/>
      </c>
      <c r="AI46" s="235" t="str">
        <f>IF(AI45="","",VLOOKUP(AI45,'参考様式１（勤務表_シフト記号表）'!$C$6:$L$47,10,FALSE))</f>
        <v/>
      </c>
      <c r="AJ46" s="236" t="str">
        <f>IF(AJ45="","",VLOOKUP(AJ45,'参考様式１（勤務表_シフト記号表）'!$C$6:$L$47,10,FALSE))</f>
        <v/>
      </c>
      <c r="AK46" s="234" t="str">
        <f>IF(AK45="","",VLOOKUP(AK45,'参考様式１（勤務表_シフト記号表）'!$C$6:$L$47,10,FALSE))</f>
        <v/>
      </c>
      <c r="AL46" s="235" t="str">
        <f>IF(AL45="","",VLOOKUP(AL45,'参考様式１（勤務表_シフト記号表）'!$C$6:$L$47,10,FALSE))</f>
        <v/>
      </c>
      <c r="AM46" s="235" t="str">
        <f>IF(AM45="","",VLOOKUP(AM45,'参考様式１（勤務表_シフト記号表）'!$C$6:$L$47,10,FALSE))</f>
        <v/>
      </c>
      <c r="AN46" s="235" t="str">
        <f>IF(AN45="","",VLOOKUP(AN45,'参考様式１（勤務表_シフト記号表）'!$C$6:$L$47,10,FALSE))</f>
        <v/>
      </c>
      <c r="AO46" s="235" t="str">
        <f>IF(AO45="","",VLOOKUP(AO45,'参考様式１（勤務表_シフト記号表）'!$C$6:$L$47,10,FALSE))</f>
        <v/>
      </c>
      <c r="AP46" s="235" t="str">
        <f>IF(AP45="","",VLOOKUP(AP45,'参考様式１（勤務表_シフト記号表）'!$C$6:$L$47,10,FALSE))</f>
        <v/>
      </c>
      <c r="AQ46" s="236" t="str">
        <f>IF(AQ45="","",VLOOKUP(AQ45,'参考様式１（勤務表_シフト記号表）'!$C$6:$L$47,10,FALSE))</f>
        <v/>
      </c>
      <c r="AR46" s="234" t="str">
        <f>IF(AR45="","",VLOOKUP(AR45,'参考様式１（勤務表_シフト記号表）'!$C$6:$L$47,10,FALSE))</f>
        <v/>
      </c>
      <c r="AS46" s="235" t="str">
        <f>IF(AS45="","",VLOOKUP(AS45,'参考様式１（勤務表_シフト記号表）'!$C$6:$L$47,10,FALSE))</f>
        <v/>
      </c>
      <c r="AT46" s="235" t="str">
        <f>IF(AT45="","",VLOOKUP(AT45,'参考様式１（勤務表_シフト記号表）'!$C$6:$L$47,10,FALSE))</f>
        <v/>
      </c>
      <c r="AU46" s="235" t="str">
        <f>IF(AU45="","",VLOOKUP(AU45,'参考様式１（勤務表_シフト記号表）'!$C$6:$L$47,10,FALSE))</f>
        <v/>
      </c>
      <c r="AV46" s="235" t="str">
        <f>IF(AV45="","",VLOOKUP(AV45,'参考様式１（勤務表_シフト記号表）'!$C$6:$L$47,10,FALSE))</f>
        <v/>
      </c>
      <c r="AW46" s="235" t="str">
        <f>IF(AW45="","",VLOOKUP(AW45,'参考様式１（勤務表_シフト記号表）'!$C$6:$L$47,10,FALSE))</f>
        <v/>
      </c>
      <c r="AX46" s="236" t="str">
        <f>IF(AX45="","",VLOOKUP(AX45,'参考様式１（勤務表_シフト記号表）'!$C$6:$L$47,10,FALSE))</f>
        <v/>
      </c>
      <c r="AY46" s="234" t="str">
        <f>IF(AY45="","",VLOOKUP(AY45,'参考様式１（勤務表_シフト記号表）'!$C$6:$L$47,10,FALSE))</f>
        <v/>
      </c>
      <c r="AZ46" s="235" t="str">
        <f>IF(AZ45="","",VLOOKUP(AZ45,'参考様式１（勤務表_シフト記号表）'!$C$6:$L$47,10,FALSE))</f>
        <v/>
      </c>
      <c r="BA46" s="235" t="str">
        <f>IF(BA45="","",VLOOKUP(BA45,'参考様式１（勤務表_シフト記号表）'!$C$6:$L$47,10,FALSE))</f>
        <v/>
      </c>
      <c r="BB46" s="1046">
        <f>IF($BE$3="４週",SUM(W46:AX46),IF($BE$3="暦月",SUM(W46:BA46),""))</f>
        <v>0</v>
      </c>
      <c r="BC46" s="1047"/>
      <c r="BD46" s="1048">
        <f>IF($BE$3="４週",BB46/4,IF($BE$3="暦月",(BB46/($BE$8/7)),""))</f>
        <v>0</v>
      </c>
      <c r="BE46" s="1047"/>
      <c r="BF46" s="1043"/>
      <c r="BG46" s="1044"/>
      <c r="BH46" s="1044"/>
      <c r="BI46" s="1044"/>
      <c r="BJ46" s="1045"/>
    </row>
    <row r="47" spans="2:62" ht="20.25" customHeight="1" x14ac:dyDescent="0.4">
      <c r="B47" s="988">
        <f>B45+1</f>
        <v>16</v>
      </c>
      <c r="C47" s="1049"/>
      <c r="D47" s="979"/>
      <c r="E47" s="229"/>
      <c r="F47" s="230"/>
      <c r="G47" s="229"/>
      <c r="H47" s="230"/>
      <c r="I47" s="1050"/>
      <c r="J47" s="1051"/>
      <c r="K47" s="977"/>
      <c r="L47" s="978"/>
      <c r="M47" s="978"/>
      <c r="N47" s="979"/>
      <c r="O47" s="983"/>
      <c r="P47" s="984"/>
      <c r="Q47" s="984"/>
      <c r="R47" s="984"/>
      <c r="S47" s="985"/>
      <c r="T47" s="249" t="s">
        <v>441</v>
      </c>
      <c r="V47" s="250"/>
      <c r="W47" s="242"/>
      <c r="X47" s="243"/>
      <c r="Y47" s="243"/>
      <c r="Z47" s="243"/>
      <c r="AA47" s="243"/>
      <c r="AB47" s="243"/>
      <c r="AC47" s="244"/>
      <c r="AD47" s="242"/>
      <c r="AE47" s="243"/>
      <c r="AF47" s="243"/>
      <c r="AG47" s="243"/>
      <c r="AH47" s="243"/>
      <c r="AI47" s="243"/>
      <c r="AJ47" s="244"/>
      <c r="AK47" s="242"/>
      <c r="AL47" s="243"/>
      <c r="AM47" s="243"/>
      <c r="AN47" s="243"/>
      <c r="AO47" s="243"/>
      <c r="AP47" s="243"/>
      <c r="AQ47" s="244"/>
      <c r="AR47" s="242"/>
      <c r="AS47" s="243"/>
      <c r="AT47" s="243"/>
      <c r="AU47" s="243"/>
      <c r="AV47" s="243"/>
      <c r="AW47" s="243"/>
      <c r="AX47" s="244"/>
      <c r="AY47" s="242"/>
      <c r="AZ47" s="243"/>
      <c r="BA47" s="245"/>
      <c r="BB47" s="986"/>
      <c r="BC47" s="987"/>
      <c r="BD47" s="1038"/>
      <c r="BE47" s="1039"/>
      <c r="BF47" s="1040"/>
      <c r="BG47" s="1041"/>
      <c r="BH47" s="1041"/>
      <c r="BI47" s="1041"/>
      <c r="BJ47" s="1042"/>
    </row>
    <row r="48" spans="2:62" ht="20.25" customHeight="1" x14ac:dyDescent="0.4">
      <c r="B48" s="989"/>
      <c r="C48" s="992"/>
      <c r="D48" s="982"/>
      <c r="E48" s="229"/>
      <c r="F48" s="230">
        <f>C47</f>
        <v>0</v>
      </c>
      <c r="G48" s="229"/>
      <c r="H48" s="230">
        <f>I47</f>
        <v>0</v>
      </c>
      <c r="I48" s="995"/>
      <c r="J48" s="996"/>
      <c r="K48" s="980"/>
      <c r="L48" s="981"/>
      <c r="M48" s="981"/>
      <c r="N48" s="982"/>
      <c r="O48" s="983"/>
      <c r="P48" s="984"/>
      <c r="Q48" s="984"/>
      <c r="R48" s="984"/>
      <c r="S48" s="985"/>
      <c r="T48" s="246" t="s">
        <v>442</v>
      </c>
      <c r="U48" s="247"/>
      <c r="V48" s="248"/>
      <c r="W48" s="234" t="str">
        <f>IF(W47="","",VLOOKUP(W47,'参考様式１（勤務表_シフト記号表）'!$C$6:$L$47,10,FALSE))</f>
        <v/>
      </c>
      <c r="X48" s="235" t="str">
        <f>IF(X47="","",VLOOKUP(X47,'参考様式１（勤務表_シフト記号表）'!$C$6:$L$47,10,FALSE))</f>
        <v/>
      </c>
      <c r="Y48" s="235" t="str">
        <f>IF(Y47="","",VLOOKUP(Y47,'参考様式１（勤務表_シフト記号表）'!$C$6:$L$47,10,FALSE))</f>
        <v/>
      </c>
      <c r="Z48" s="235" t="str">
        <f>IF(Z47="","",VLOOKUP(Z47,'参考様式１（勤務表_シフト記号表）'!$C$6:$L$47,10,FALSE))</f>
        <v/>
      </c>
      <c r="AA48" s="235" t="str">
        <f>IF(AA47="","",VLOOKUP(AA47,'参考様式１（勤務表_シフト記号表）'!$C$6:$L$47,10,FALSE))</f>
        <v/>
      </c>
      <c r="AB48" s="235" t="str">
        <f>IF(AB47="","",VLOOKUP(AB47,'参考様式１（勤務表_シフト記号表）'!$C$6:$L$47,10,FALSE))</f>
        <v/>
      </c>
      <c r="AC48" s="236" t="str">
        <f>IF(AC47="","",VLOOKUP(AC47,'参考様式１（勤務表_シフト記号表）'!$C$6:$L$47,10,FALSE))</f>
        <v/>
      </c>
      <c r="AD48" s="234" t="str">
        <f>IF(AD47="","",VLOOKUP(AD47,'参考様式１（勤務表_シフト記号表）'!$C$6:$L$47,10,FALSE))</f>
        <v/>
      </c>
      <c r="AE48" s="235" t="str">
        <f>IF(AE47="","",VLOOKUP(AE47,'参考様式１（勤務表_シフト記号表）'!$C$6:$L$47,10,FALSE))</f>
        <v/>
      </c>
      <c r="AF48" s="235" t="str">
        <f>IF(AF47="","",VLOOKUP(AF47,'参考様式１（勤務表_シフト記号表）'!$C$6:$L$47,10,FALSE))</f>
        <v/>
      </c>
      <c r="AG48" s="235" t="str">
        <f>IF(AG47="","",VLOOKUP(AG47,'参考様式１（勤務表_シフト記号表）'!$C$6:$L$47,10,FALSE))</f>
        <v/>
      </c>
      <c r="AH48" s="235" t="str">
        <f>IF(AH47="","",VLOOKUP(AH47,'参考様式１（勤務表_シフト記号表）'!$C$6:$L$47,10,FALSE))</f>
        <v/>
      </c>
      <c r="AI48" s="235" t="str">
        <f>IF(AI47="","",VLOOKUP(AI47,'参考様式１（勤務表_シフト記号表）'!$C$6:$L$47,10,FALSE))</f>
        <v/>
      </c>
      <c r="AJ48" s="236" t="str">
        <f>IF(AJ47="","",VLOOKUP(AJ47,'参考様式１（勤務表_シフト記号表）'!$C$6:$L$47,10,FALSE))</f>
        <v/>
      </c>
      <c r="AK48" s="234" t="str">
        <f>IF(AK47="","",VLOOKUP(AK47,'参考様式１（勤務表_シフト記号表）'!$C$6:$L$47,10,FALSE))</f>
        <v/>
      </c>
      <c r="AL48" s="235" t="str">
        <f>IF(AL47="","",VLOOKUP(AL47,'参考様式１（勤務表_シフト記号表）'!$C$6:$L$47,10,FALSE))</f>
        <v/>
      </c>
      <c r="AM48" s="235" t="str">
        <f>IF(AM47="","",VLOOKUP(AM47,'参考様式１（勤務表_シフト記号表）'!$C$6:$L$47,10,FALSE))</f>
        <v/>
      </c>
      <c r="AN48" s="235" t="str">
        <f>IF(AN47="","",VLOOKUP(AN47,'参考様式１（勤務表_シフト記号表）'!$C$6:$L$47,10,FALSE))</f>
        <v/>
      </c>
      <c r="AO48" s="235" t="str">
        <f>IF(AO47="","",VLOOKUP(AO47,'参考様式１（勤務表_シフト記号表）'!$C$6:$L$47,10,FALSE))</f>
        <v/>
      </c>
      <c r="AP48" s="235" t="str">
        <f>IF(AP47="","",VLOOKUP(AP47,'参考様式１（勤務表_シフト記号表）'!$C$6:$L$47,10,FALSE))</f>
        <v/>
      </c>
      <c r="AQ48" s="236" t="str">
        <f>IF(AQ47="","",VLOOKUP(AQ47,'参考様式１（勤務表_シフト記号表）'!$C$6:$L$47,10,FALSE))</f>
        <v/>
      </c>
      <c r="AR48" s="234" t="str">
        <f>IF(AR47="","",VLOOKUP(AR47,'参考様式１（勤務表_シフト記号表）'!$C$6:$L$47,10,FALSE))</f>
        <v/>
      </c>
      <c r="AS48" s="235" t="str">
        <f>IF(AS47="","",VLOOKUP(AS47,'参考様式１（勤務表_シフト記号表）'!$C$6:$L$47,10,FALSE))</f>
        <v/>
      </c>
      <c r="AT48" s="235" t="str">
        <f>IF(AT47="","",VLOOKUP(AT47,'参考様式１（勤務表_シフト記号表）'!$C$6:$L$47,10,FALSE))</f>
        <v/>
      </c>
      <c r="AU48" s="235" t="str">
        <f>IF(AU47="","",VLOOKUP(AU47,'参考様式１（勤務表_シフト記号表）'!$C$6:$L$47,10,FALSE))</f>
        <v/>
      </c>
      <c r="AV48" s="235" t="str">
        <f>IF(AV47="","",VLOOKUP(AV47,'参考様式１（勤務表_シフト記号表）'!$C$6:$L$47,10,FALSE))</f>
        <v/>
      </c>
      <c r="AW48" s="235" t="str">
        <f>IF(AW47="","",VLOOKUP(AW47,'参考様式１（勤務表_シフト記号表）'!$C$6:$L$47,10,FALSE))</f>
        <v/>
      </c>
      <c r="AX48" s="236" t="str">
        <f>IF(AX47="","",VLOOKUP(AX47,'参考様式１（勤務表_シフト記号表）'!$C$6:$L$47,10,FALSE))</f>
        <v/>
      </c>
      <c r="AY48" s="234" t="str">
        <f>IF(AY47="","",VLOOKUP(AY47,'参考様式１（勤務表_シフト記号表）'!$C$6:$L$47,10,FALSE))</f>
        <v/>
      </c>
      <c r="AZ48" s="235" t="str">
        <f>IF(AZ47="","",VLOOKUP(AZ47,'参考様式１（勤務表_シフト記号表）'!$C$6:$L$47,10,FALSE))</f>
        <v/>
      </c>
      <c r="BA48" s="235" t="str">
        <f>IF(BA47="","",VLOOKUP(BA47,'参考様式１（勤務表_シフト記号表）'!$C$6:$L$47,10,FALSE))</f>
        <v/>
      </c>
      <c r="BB48" s="1046">
        <f>IF($BE$3="４週",SUM(W48:AX48),IF($BE$3="暦月",SUM(W48:BA48),""))</f>
        <v>0</v>
      </c>
      <c r="BC48" s="1047"/>
      <c r="BD48" s="1048">
        <f>IF($BE$3="４週",BB48/4,IF($BE$3="暦月",(BB48/($BE$8/7)),""))</f>
        <v>0</v>
      </c>
      <c r="BE48" s="1047"/>
      <c r="BF48" s="1043"/>
      <c r="BG48" s="1044"/>
      <c r="BH48" s="1044"/>
      <c r="BI48" s="1044"/>
      <c r="BJ48" s="1045"/>
    </row>
    <row r="49" spans="2:62" ht="20.25" customHeight="1" x14ac:dyDescent="0.4">
      <c r="B49" s="988">
        <f>B47+1</f>
        <v>17</v>
      </c>
      <c r="C49" s="1049"/>
      <c r="D49" s="979"/>
      <c r="E49" s="229"/>
      <c r="F49" s="230"/>
      <c r="G49" s="229"/>
      <c r="H49" s="230"/>
      <c r="I49" s="1050"/>
      <c r="J49" s="1051"/>
      <c r="K49" s="977"/>
      <c r="L49" s="978"/>
      <c r="M49" s="978"/>
      <c r="N49" s="979"/>
      <c r="O49" s="983"/>
      <c r="P49" s="984"/>
      <c r="Q49" s="984"/>
      <c r="R49" s="984"/>
      <c r="S49" s="985"/>
      <c r="T49" s="249" t="s">
        <v>441</v>
      </c>
      <c r="V49" s="250"/>
      <c r="W49" s="242"/>
      <c r="X49" s="243"/>
      <c r="Y49" s="243"/>
      <c r="Z49" s="243"/>
      <c r="AA49" s="243"/>
      <c r="AB49" s="243"/>
      <c r="AC49" s="244"/>
      <c r="AD49" s="242"/>
      <c r="AE49" s="243"/>
      <c r="AF49" s="243"/>
      <c r="AG49" s="243"/>
      <c r="AH49" s="243"/>
      <c r="AI49" s="243"/>
      <c r="AJ49" s="244"/>
      <c r="AK49" s="242"/>
      <c r="AL49" s="243"/>
      <c r="AM49" s="243"/>
      <c r="AN49" s="243"/>
      <c r="AO49" s="243"/>
      <c r="AP49" s="243"/>
      <c r="AQ49" s="244"/>
      <c r="AR49" s="242"/>
      <c r="AS49" s="243"/>
      <c r="AT49" s="243"/>
      <c r="AU49" s="243"/>
      <c r="AV49" s="243"/>
      <c r="AW49" s="243"/>
      <c r="AX49" s="244"/>
      <c r="AY49" s="242"/>
      <c r="AZ49" s="243"/>
      <c r="BA49" s="245"/>
      <c r="BB49" s="986"/>
      <c r="BC49" s="987"/>
      <c r="BD49" s="1038"/>
      <c r="BE49" s="1039"/>
      <c r="BF49" s="1040"/>
      <c r="BG49" s="1041"/>
      <c r="BH49" s="1041"/>
      <c r="BI49" s="1041"/>
      <c r="BJ49" s="1042"/>
    </row>
    <row r="50" spans="2:62" ht="20.25" customHeight="1" x14ac:dyDescent="0.4">
      <c r="B50" s="989"/>
      <c r="C50" s="992"/>
      <c r="D50" s="982"/>
      <c r="E50" s="229"/>
      <c r="F50" s="230">
        <f>C49</f>
        <v>0</v>
      </c>
      <c r="G50" s="229"/>
      <c r="H50" s="230">
        <f>I49</f>
        <v>0</v>
      </c>
      <c r="I50" s="995"/>
      <c r="J50" s="996"/>
      <c r="K50" s="980"/>
      <c r="L50" s="981"/>
      <c r="M50" s="981"/>
      <c r="N50" s="982"/>
      <c r="O50" s="983"/>
      <c r="P50" s="984"/>
      <c r="Q50" s="984"/>
      <c r="R50" s="984"/>
      <c r="S50" s="985"/>
      <c r="T50" s="246" t="s">
        <v>442</v>
      </c>
      <c r="U50" s="247"/>
      <c r="V50" s="248"/>
      <c r="W50" s="234" t="str">
        <f>IF(W49="","",VLOOKUP(W49,'参考様式１（勤務表_シフト記号表）'!$C$6:$L$47,10,FALSE))</f>
        <v/>
      </c>
      <c r="X50" s="235" t="str">
        <f>IF(X49="","",VLOOKUP(X49,'参考様式１（勤務表_シフト記号表）'!$C$6:$L$47,10,FALSE))</f>
        <v/>
      </c>
      <c r="Y50" s="235" t="str">
        <f>IF(Y49="","",VLOOKUP(Y49,'参考様式１（勤務表_シフト記号表）'!$C$6:$L$47,10,FALSE))</f>
        <v/>
      </c>
      <c r="Z50" s="235" t="str">
        <f>IF(Z49="","",VLOOKUP(Z49,'参考様式１（勤務表_シフト記号表）'!$C$6:$L$47,10,FALSE))</f>
        <v/>
      </c>
      <c r="AA50" s="235" t="str">
        <f>IF(AA49="","",VLOOKUP(AA49,'参考様式１（勤務表_シフト記号表）'!$C$6:$L$47,10,FALSE))</f>
        <v/>
      </c>
      <c r="AB50" s="235" t="str">
        <f>IF(AB49="","",VLOOKUP(AB49,'参考様式１（勤務表_シフト記号表）'!$C$6:$L$47,10,FALSE))</f>
        <v/>
      </c>
      <c r="AC50" s="236" t="str">
        <f>IF(AC49="","",VLOOKUP(AC49,'参考様式１（勤務表_シフト記号表）'!$C$6:$L$47,10,FALSE))</f>
        <v/>
      </c>
      <c r="AD50" s="234" t="str">
        <f>IF(AD49="","",VLOOKUP(AD49,'参考様式１（勤務表_シフト記号表）'!$C$6:$L$47,10,FALSE))</f>
        <v/>
      </c>
      <c r="AE50" s="235" t="str">
        <f>IF(AE49="","",VLOOKUP(AE49,'参考様式１（勤務表_シフト記号表）'!$C$6:$L$47,10,FALSE))</f>
        <v/>
      </c>
      <c r="AF50" s="235" t="str">
        <f>IF(AF49="","",VLOOKUP(AF49,'参考様式１（勤務表_シフト記号表）'!$C$6:$L$47,10,FALSE))</f>
        <v/>
      </c>
      <c r="AG50" s="235" t="str">
        <f>IF(AG49="","",VLOOKUP(AG49,'参考様式１（勤務表_シフト記号表）'!$C$6:$L$47,10,FALSE))</f>
        <v/>
      </c>
      <c r="AH50" s="235" t="str">
        <f>IF(AH49="","",VLOOKUP(AH49,'参考様式１（勤務表_シフト記号表）'!$C$6:$L$47,10,FALSE))</f>
        <v/>
      </c>
      <c r="AI50" s="235" t="str">
        <f>IF(AI49="","",VLOOKUP(AI49,'参考様式１（勤務表_シフト記号表）'!$C$6:$L$47,10,FALSE))</f>
        <v/>
      </c>
      <c r="AJ50" s="236" t="str">
        <f>IF(AJ49="","",VLOOKUP(AJ49,'参考様式１（勤務表_シフト記号表）'!$C$6:$L$47,10,FALSE))</f>
        <v/>
      </c>
      <c r="AK50" s="234" t="str">
        <f>IF(AK49="","",VLOOKUP(AK49,'参考様式１（勤務表_シフト記号表）'!$C$6:$L$47,10,FALSE))</f>
        <v/>
      </c>
      <c r="AL50" s="235" t="str">
        <f>IF(AL49="","",VLOOKUP(AL49,'参考様式１（勤務表_シフト記号表）'!$C$6:$L$47,10,FALSE))</f>
        <v/>
      </c>
      <c r="AM50" s="235" t="str">
        <f>IF(AM49="","",VLOOKUP(AM49,'参考様式１（勤務表_シフト記号表）'!$C$6:$L$47,10,FALSE))</f>
        <v/>
      </c>
      <c r="AN50" s="235" t="str">
        <f>IF(AN49="","",VLOOKUP(AN49,'参考様式１（勤務表_シフト記号表）'!$C$6:$L$47,10,FALSE))</f>
        <v/>
      </c>
      <c r="AO50" s="235" t="str">
        <f>IF(AO49="","",VLOOKUP(AO49,'参考様式１（勤務表_シフト記号表）'!$C$6:$L$47,10,FALSE))</f>
        <v/>
      </c>
      <c r="AP50" s="235" t="str">
        <f>IF(AP49="","",VLOOKUP(AP49,'参考様式１（勤務表_シフト記号表）'!$C$6:$L$47,10,FALSE))</f>
        <v/>
      </c>
      <c r="AQ50" s="236" t="str">
        <f>IF(AQ49="","",VLOOKUP(AQ49,'参考様式１（勤務表_シフト記号表）'!$C$6:$L$47,10,FALSE))</f>
        <v/>
      </c>
      <c r="AR50" s="234" t="str">
        <f>IF(AR49="","",VLOOKUP(AR49,'参考様式１（勤務表_シフト記号表）'!$C$6:$L$47,10,FALSE))</f>
        <v/>
      </c>
      <c r="AS50" s="235" t="str">
        <f>IF(AS49="","",VLOOKUP(AS49,'参考様式１（勤務表_シフト記号表）'!$C$6:$L$47,10,FALSE))</f>
        <v/>
      </c>
      <c r="AT50" s="235" t="str">
        <f>IF(AT49="","",VLOOKUP(AT49,'参考様式１（勤務表_シフト記号表）'!$C$6:$L$47,10,FALSE))</f>
        <v/>
      </c>
      <c r="AU50" s="235" t="str">
        <f>IF(AU49="","",VLOOKUP(AU49,'参考様式１（勤務表_シフト記号表）'!$C$6:$L$47,10,FALSE))</f>
        <v/>
      </c>
      <c r="AV50" s="235" t="str">
        <f>IF(AV49="","",VLOOKUP(AV49,'参考様式１（勤務表_シフト記号表）'!$C$6:$L$47,10,FALSE))</f>
        <v/>
      </c>
      <c r="AW50" s="235" t="str">
        <f>IF(AW49="","",VLOOKUP(AW49,'参考様式１（勤務表_シフト記号表）'!$C$6:$L$47,10,FALSE))</f>
        <v/>
      </c>
      <c r="AX50" s="236" t="str">
        <f>IF(AX49="","",VLOOKUP(AX49,'参考様式１（勤務表_シフト記号表）'!$C$6:$L$47,10,FALSE))</f>
        <v/>
      </c>
      <c r="AY50" s="234" t="str">
        <f>IF(AY49="","",VLOOKUP(AY49,'参考様式１（勤務表_シフト記号表）'!$C$6:$L$47,10,FALSE))</f>
        <v/>
      </c>
      <c r="AZ50" s="235" t="str">
        <f>IF(AZ49="","",VLOOKUP(AZ49,'参考様式１（勤務表_シフト記号表）'!$C$6:$L$47,10,FALSE))</f>
        <v/>
      </c>
      <c r="BA50" s="235" t="str">
        <f>IF(BA49="","",VLOOKUP(BA49,'参考様式１（勤務表_シフト記号表）'!$C$6:$L$47,10,FALSE))</f>
        <v/>
      </c>
      <c r="BB50" s="1046">
        <f>IF($BE$3="４週",SUM(W50:AX50),IF($BE$3="暦月",SUM(W50:BA50),""))</f>
        <v>0</v>
      </c>
      <c r="BC50" s="1047"/>
      <c r="BD50" s="1048">
        <f>IF($BE$3="４週",BB50/4,IF($BE$3="暦月",(BB50/($BE$8/7)),""))</f>
        <v>0</v>
      </c>
      <c r="BE50" s="1047"/>
      <c r="BF50" s="1043"/>
      <c r="BG50" s="1044"/>
      <c r="BH50" s="1044"/>
      <c r="BI50" s="1044"/>
      <c r="BJ50" s="1045"/>
    </row>
    <row r="51" spans="2:62" ht="20.25" customHeight="1" x14ac:dyDescent="0.4">
      <c r="B51" s="988">
        <f>B49+1</f>
        <v>18</v>
      </c>
      <c r="C51" s="1049"/>
      <c r="D51" s="979"/>
      <c r="E51" s="229"/>
      <c r="F51" s="230"/>
      <c r="G51" s="229"/>
      <c r="H51" s="230"/>
      <c r="I51" s="1050"/>
      <c r="J51" s="1051"/>
      <c r="K51" s="977"/>
      <c r="L51" s="978"/>
      <c r="M51" s="978"/>
      <c r="N51" s="979"/>
      <c r="O51" s="983"/>
      <c r="P51" s="984"/>
      <c r="Q51" s="984"/>
      <c r="R51" s="984"/>
      <c r="S51" s="985"/>
      <c r="T51" s="249" t="s">
        <v>441</v>
      </c>
      <c r="V51" s="250"/>
      <c r="W51" s="242"/>
      <c r="X51" s="243"/>
      <c r="Y51" s="243"/>
      <c r="Z51" s="243"/>
      <c r="AA51" s="243"/>
      <c r="AB51" s="243"/>
      <c r="AC51" s="244"/>
      <c r="AD51" s="242"/>
      <c r="AE51" s="243"/>
      <c r="AF51" s="243"/>
      <c r="AG51" s="243"/>
      <c r="AH51" s="243"/>
      <c r="AI51" s="243"/>
      <c r="AJ51" s="244"/>
      <c r="AK51" s="242"/>
      <c r="AL51" s="243"/>
      <c r="AM51" s="243"/>
      <c r="AN51" s="243"/>
      <c r="AO51" s="243"/>
      <c r="AP51" s="243"/>
      <c r="AQ51" s="244"/>
      <c r="AR51" s="242"/>
      <c r="AS51" s="243"/>
      <c r="AT51" s="243"/>
      <c r="AU51" s="243"/>
      <c r="AV51" s="243"/>
      <c r="AW51" s="243"/>
      <c r="AX51" s="244"/>
      <c r="AY51" s="242"/>
      <c r="AZ51" s="243"/>
      <c r="BA51" s="245"/>
      <c r="BB51" s="986"/>
      <c r="BC51" s="987"/>
      <c r="BD51" s="1038"/>
      <c r="BE51" s="1039"/>
      <c r="BF51" s="1040"/>
      <c r="BG51" s="1041"/>
      <c r="BH51" s="1041"/>
      <c r="BI51" s="1041"/>
      <c r="BJ51" s="1042"/>
    </row>
    <row r="52" spans="2:62" ht="20.25" customHeight="1" x14ac:dyDescent="0.4">
      <c r="B52" s="989"/>
      <c r="C52" s="992"/>
      <c r="D52" s="982"/>
      <c r="E52" s="229"/>
      <c r="F52" s="230">
        <f>C51</f>
        <v>0</v>
      </c>
      <c r="G52" s="229"/>
      <c r="H52" s="230">
        <f>I51</f>
        <v>0</v>
      </c>
      <c r="I52" s="995"/>
      <c r="J52" s="996"/>
      <c r="K52" s="980"/>
      <c r="L52" s="981"/>
      <c r="M52" s="981"/>
      <c r="N52" s="982"/>
      <c r="O52" s="983"/>
      <c r="P52" s="984"/>
      <c r="Q52" s="984"/>
      <c r="R52" s="984"/>
      <c r="S52" s="985"/>
      <c r="T52" s="246" t="s">
        <v>442</v>
      </c>
      <c r="U52" s="247"/>
      <c r="V52" s="248"/>
      <c r="W52" s="234" t="str">
        <f>IF(W51="","",VLOOKUP(W51,'参考様式１（勤務表_シフト記号表）'!$C$6:$L$47,10,FALSE))</f>
        <v/>
      </c>
      <c r="X52" s="235" t="str">
        <f>IF(X51="","",VLOOKUP(X51,'参考様式１（勤務表_シフト記号表）'!$C$6:$L$47,10,FALSE))</f>
        <v/>
      </c>
      <c r="Y52" s="235" t="str">
        <f>IF(Y51="","",VLOOKUP(Y51,'参考様式１（勤務表_シフト記号表）'!$C$6:$L$47,10,FALSE))</f>
        <v/>
      </c>
      <c r="Z52" s="235" t="str">
        <f>IF(Z51="","",VLOOKUP(Z51,'参考様式１（勤務表_シフト記号表）'!$C$6:$L$47,10,FALSE))</f>
        <v/>
      </c>
      <c r="AA52" s="235" t="str">
        <f>IF(AA51="","",VLOOKUP(AA51,'参考様式１（勤務表_シフト記号表）'!$C$6:$L$47,10,FALSE))</f>
        <v/>
      </c>
      <c r="AB52" s="235" t="str">
        <f>IF(AB51="","",VLOOKUP(AB51,'参考様式１（勤務表_シフト記号表）'!$C$6:$L$47,10,FALSE))</f>
        <v/>
      </c>
      <c r="AC52" s="236" t="str">
        <f>IF(AC51="","",VLOOKUP(AC51,'参考様式１（勤務表_シフト記号表）'!$C$6:$L$47,10,FALSE))</f>
        <v/>
      </c>
      <c r="AD52" s="234" t="str">
        <f>IF(AD51="","",VLOOKUP(AD51,'参考様式１（勤務表_シフト記号表）'!$C$6:$L$47,10,FALSE))</f>
        <v/>
      </c>
      <c r="AE52" s="235" t="str">
        <f>IF(AE51="","",VLOOKUP(AE51,'参考様式１（勤務表_シフト記号表）'!$C$6:$L$47,10,FALSE))</f>
        <v/>
      </c>
      <c r="AF52" s="235" t="str">
        <f>IF(AF51="","",VLOOKUP(AF51,'参考様式１（勤務表_シフト記号表）'!$C$6:$L$47,10,FALSE))</f>
        <v/>
      </c>
      <c r="AG52" s="235" t="str">
        <f>IF(AG51="","",VLOOKUP(AG51,'参考様式１（勤務表_シフト記号表）'!$C$6:$L$47,10,FALSE))</f>
        <v/>
      </c>
      <c r="AH52" s="235" t="str">
        <f>IF(AH51="","",VLOOKUP(AH51,'参考様式１（勤務表_シフト記号表）'!$C$6:$L$47,10,FALSE))</f>
        <v/>
      </c>
      <c r="AI52" s="235" t="str">
        <f>IF(AI51="","",VLOOKUP(AI51,'参考様式１（勤務表_シフト記号表）'!$C$6:$L$47,10,FALSE))</f>
        <v/>
      </c>
      <c r="AJ52" s="236" t="str">
        <f>IF(AJ51="","",VLOOKUP(AJ51,'参考様式１（勤務表_シフト記号表）'!$C$6:$L$47,10,FALSE))</f>
        <v/>
      </c>
      <c r="AK52" s="234" t="str">
        <f>IF(AK51="","",VLOOKUP(AK51,'参考様式１（勤務表_シフト記号表）'!$C$6:$L$47,10,FALSE))</f>
        <v/>
      </c>
      <c r="AL52" s="235" t="str">
        <f>IF(AL51="","",VLOOKUP(AL51,'参考様式１（勤務表_シフト記号表）'!$C$6:$L$47,10,FALSE))</f>
        <v/>
      </c>
      <c r="AM52" s="235" t="str">
        <f>IF(AM51="","",VLOOKUP(AM51,'参考様式１（勤務表_シフト記号表）'!$C$6:$L$47,10,FALSE))</f>
        <v/>
      </c>
      <c r="AN52" s="235" t="str">
        <f>IF(AN51="","",VLOOKUP(AN51,'参考様式１（勤務表_シフト記号表）'!$C$6:$L$47,10,FALSE))</f>
        <v/>
      </c>
      <c r="AO52" s="235" t="str">
        <f>IF(AO51="","",VLOOKUP(AO51,'参考様式１（勤務表_シフト記号表）'!$C$6:$L$47,10,FALSE))</f>
        <v/>
      </c>
      <c r="AP52" s="235" t="str">
        <f>IF(AP51="","",VLOOKUP(AP51,'参考様式１（勤務表_シフト記号表）'!$C$6:$L$47,10,FALSE))</f>
        <v/>
      </c>
      <c r="AQ52" s="236" t="str">
        <f>IF(AQ51="","",VLOOKUP(AQ51,'参考様式１（勤務表_シフト記号表）'!$C$6:$L$47,10,FALSE))</f>
        <v/>
      </c>
      <c r="AR52" s="234" t="str">
        <f>IF(AR51="","",VLOOKUP(AR51,'参考様式１（勤務表_シフト記号表）'!$C$6:$L$47,10,FALSE))</f>
        <v/>
      </c>
      <c r="AS52" s="235" t="str">
        <f>IF(AS51="","",VLOOKUP(AS51,'参考様式１（勤務表_シフト記号表）'!$C$6:$L$47,10,FALSE))</f>
        <v/>
      </c>
      <c r="AT52" s="235" t="str">
        <f>IF(AT51="","",VLOOKUP(AT51,'参考様式１（勤務表_シフト記号表）'!$C$6:$L$47,10,FALSE))</f>
        <v/>
      </c>
      <c r="AU52" s="235" t="str">
        <f>IF(AU51="","",VLOOKUP(AU51,'参考様式１（勤務表_シフト記号表）'!$C$6:$L$47,10,FALSE))</f>
        <v/>
      </c>
      <c r="AV52" s="235" t="str">
        <f>IF(AV51="","",VLOOKUP(AV51,'参考様式１（勤務表_シフト記号表）'!$C$6:$L$47,10,FALSE))</f>
        <v/>
      </c>
      <c r="AW52" s="235" t="str">
        <f>IF(AW51="","",VLOOKUP(AW51,'参考様式１（勤務表_シフト記号表）'!$C$6:$L$47,10,FALSE))</f>
        <v/>
      </c>
      <c r="AX52" s="236" t="str">
        <f>IF(AX51="","",VLOOKUP(AX51,'参考様式１（勤務表_シフト記号表）'!$C$6:$L$47,10,FALSE))</f>
        <v/>
      </c>
      <c r="AY52" s="234" t="str">
        <f>IF(AY51="","",VLOOKUP(AY51,'参考様式１（勤務表_シフト記号表）'!$C$6:$L$47,10,FALSE))</f>
        <v/>
      </c>
      <c r="AZ52" s="235" t="str">
        <f>IF(AZ51="","",VLOOKUP(AZ51,'参考様式１（勤務表_シフト記号表）'!$C$6:$L$47,10,FALSE))</f>
        <v/>
      </c>
      <c r="BA52" s="235" t="str">
        <f>IF(BA51="","",VLOOKUP(BA51,'参考様式１（勤務表_シフト記号表）'!$C$6:$L$47,10,FALSE))</f>
        <v/>
      </c>
      <c r="BB52" s="1046">
        <f>IF($BE$3="４週",SUM(W52:AX52),IF($BE$3="暦月",SUM(W52:BA52),""))</f>
        <v>0</v>
      </c>
      <c r="BC52" s="1047"/>
      <c r="BD52" s="1048">
        <f>IF($BE$3="４週",BB52/4,IF($BE$3="暦月",(BB52/($BE$8/7)),""))</f>
        <v>0</v>
      </c>
      <c r="BE52" s="1047"/>
      <c r="BF52" s="1043"/>
      <c r="BG52" s="1044"/>
      <c r="BH52" s="1044"/>
      <c r="BI52" s="1044"/>
      <c r="BJ52" s="1045"/>
    </row>
    <row r="53" spans="2:62" ht="20.25" customHeight="1" x14ac:dyDescent="0.4">
      <c r="B53" s="988">
        <f>B51+1</f>
        <v>19</v>
      </c>
      <c r="C53" s="1049"/>
      <c r="D53" s="979"/>
      <c r="E53" s="237"/>
      <c r="F53" s="238"/>
      <c r="G53" s="237"/>
      <c r="H53" s="238"/>
      <c r="I53" s="1050"/>
      <c r="J53" s="1051"/>
      <c r="K53" s="977"/>
      <c r="L53" s="978"/>
      <c r="M53" s="978"/>
      <c r="N53" s="979"/>
      <c r="O53" s="983"/>
      <c r="P53" s="984"/>
      <c r="Q53" s="984"/>
      <c r="R53" s="984"/>
      <c r="S53" s="985"/>
      <c r="T53" s="239" t="s">
        <v>441</v>
      </c>
      <c r="U53" s="240"/>
      <c r="V53" s="241"/>
      <c r="W53" s="242"/>
      <c r="X53" s="243"/>
      <c r="Y53" s="243"/>
      <c r="Z53" s="243"/>
      <c r="AA53" s="243"/>
      <c r="AB53" s="243"/>
      <c r="AC53" s="244"/>
      <c r="AD53" s="242"/>
      <c r="AE53" s="243"/>
      <c r="AF53" s="243"/>
      <c r="AG53" s="243"/>
      <c r="AH53" s="243"/>
      <c r="AI53" s="243"/>
      <c r="AJ53" s="244"/>
      <c r="AK53" s="242"/>
      <c r="AL53" s="243"/>
      <c r="AM53" s="243"/>
      <c r="AN53" s="243"/>
      <c r="AO53" s="243"/>
      <c r="AP53" s="243"/>
      <c r="AQ53" s="244"/>
      <c r="AR53" s="242"/>
      <c r="AS53" s="243"/>
      <c r="AT53" s="243"/>
      <c r="AU53" s="243"/>
      <c r="AV53" s="243"/>
      <c r="AW53" s="243"/>
      <c r="AX53" s="244"/>
      <c r="AY53" s="242"/>
      <c r="AZ53" s="243"/>
      <c r="BA53" s="245"/>
      <c r="BB53" s="986"/>
      <c r="BC53" s="987"/>
      <c r="BD53" s="1038"/>
      <c r="BE53" s="1039"/>
      <c r="BF53" s="1040"/>
      <c r="BG53" s="1041"/>
      <c r="BH53" s="1041"/>
      <c r="BI53" s="1041"/>
      <c r="BJ53" s="1042"/>
    </row>
    <row r="54" spans="2:62" ht="20.25" customHeight="1" x14ac:dyDescent="0.4">
      <c r="B54" s="989"/>
      <c r="C54" s="992"/>
      <c r="D54" s="982"/>
      <c r="E54" s="229"/>
      <c r="F54" s="230">
        <f>C53</f>
        <v>0</v>
      </c>
      <c r="G54" s="229"/>
      <c r="H54" s="230">
        <f>I53</f>
        <v>0</v>
      </c>
      <c r="I54" s="995"/>
      <c r="J54" s="996"/>
      <c r="K54" s="980"/>
      <c r="L54" s="981"/>
      <c r="M54" s="981"/>
      <c r="N54" s="982"/>
      <c r="O54" s="983"/>
      <c r="P54" s="984"/>
      <c r="Q54" s="984"/>
      <c r="R54" s="984"/>
      <c r="S54" s="985"/>
      <c r="T54" s="246" t="s">
        <v>442</v>
      </c>
      <c r="U54" s="232"/>
      <c r="V54" s="233"/>
      <c r="W54" s="234" t="str">
        <f>IF(W53="","",VLOOKUP(W53,'参考様式１（勤務表_シフト記号表）'!$C$6:$L$47,10,FALSE))</f>
        <v/>
      </c>
      <c r="X54" s="235" t="str">
        <f>IF(X53="","",VLOOKUP(X53,'参考様式１（勤務表_シフト記号表）'!$C$6:$L$47,10,FALSE))</f>
        <v/>
      </c>
      <c r="Y54" s="235" t="str">
        <f>IF(Y53="","",VLOOKUP(Y53,'参考様式１（勤務表_シフト記号表）'!$C$6:$L$47,10,FALSE))</f>
        <v/>
      </c>
      <c r="Z54" s="235" t="str">
        <f>IF(Z53="","",VLOOKUP(Z53,'参考様式１（勤務表_シフト記号表）'!$C$6:$L$47,10,FALSE))</f>
        <v/>
      </c>
      <c r="AA54" s="235" t="str">
        <f>IF(AA53="","",VLOOKUP(AA53,'参考様式１（勤務表_シフト記号表）'!$C$6:$L$47,10,FALSE))</f>
        <v/>
      </c>
      <c r="AB54" s="235" t="str">
        <f>IF(AB53="","",VLOOKUP(AB53,'参考様式１（勤務表_シフト記号表）'!$C$6:$L$47,10,FALSE))</f>
        <v/>
      </c>
      <c r="AC54" s="236" t="str">
        <f>IF(AC53="","",VLOOKUP(AC53,'参考様式１（勤務表_シフト記号表）'!$C$6:$L$47,10,FALSE))</f>
        <v/>
      </c>
      <c r="AD54" s="234" t="str">
        <f>IF(AD53="","",VLOOKUP(AD53,'参考様式１（勤務表_シフト記号表）'!$C$6:$L$47,10,FALSE))</f>
        <v/>
      </c>
      <c r="AE54" s="235" t="str">
        <f>IF(AE53="","",VLOOKUP(AE53,'参考様式１（勤務表_シフト記号表）'!$C$6:$L$47,10,FALSE))</f>
        <v/>
      </c>
      <c r="AF54" s="235" t="str">
        <f>IF(AF53="","",VLOOKUP(AF53,'参考様式１（勤務表_シフト記号表）'!$C$6:$L$47,10,FALSE))</f>
        <v/>
      </c>
      <c r="AG54" s="235" t="str">
        <f>IF(AG53="","",VLOOKUP(AG53,'参考様式１（勤務表_シフト記号表）'!$C$6:$L$47,10,FALSE))</f>
        <v/>
      </c>
      <c r="AH54" s="235" t="str">
        <f>IF(AH53="","",VLOOKUP(AH53,'参考様式１（勤務表_シフト記号表）'!$C$6:$L$47,10,FALSE))</f>
        <v/>
      </c>
      <c r="AI54" s="235" t="str">
        <f>IF(AI53="","",VLOOKUP(AI53,'参考様式１（勤務表_シフト記号表）'!$C$6:$L$47,10,FALSE))</f>
        <v/>
      </c>
      <c r="AJ54" s="236" t="str">
        <f>IF(AJ53="","",VLOOKUP(AJ53,'参考様式１（勤務表_シフト記号表）'!$C$6:$L$47,10,FALSE))</f>
        <v/>
      </c>
      <c r="AK54" s="234" t="str">
        <f>IF(AK53="","",VLOOKUP(AK53,'参考様式１（勤務表_シフト記号表）'!$C$6:$L$47,10,FALSE))</f>
        <v/>
      </c>
      <c r="AL54" s="235" t="str">
        <f>IF(AL53="","",VLOOKUP(AL53,'参考様式１（勤務表_シフト記号表）'!$C$6:$L$47,10,FALSE))</f>
        <v/>
      </c>
      <c r="AM54" s="235" t="str">
        <f>IF(AM53="","",VLOOKUP(AM53,'参考様式１（勤務表_シフト記号表）'!$C$6:$L$47,10,FALSE))</f>
        <v/>
      </c>
      <c r="AN54" s="235" t="str">
        <f>IF(AN53="","",VLOOKUP(AN53,'参考様式１（勤務表_シフト記号表）'!$C$6:$L$47,10,FALSE))</f>
        <v/>
      </c>
      <c r="AO54" s="235" t="str">
        <f>IF(AO53="","",VLOOKUP(AO53,'参考様式１（勤務表_シフト記号表）'!$C$6:$L$47,10,FALSE))</f>
        <v/>
      </c>
      <c r="AP54" s="235" t="str">
        <f>IF(AP53="","",VLOOKUP(AP53,'参考様式１（勤務表_シフト記号表）'!$C$6:$L$47,10,FALSE))</f>
        <v/>
      </c>
      <c r="AQ54" s="236" t="str">
        <f>IF(AQ53="","",VLOOKUP(AQ53,'参考様式１（勤務表_シフト記号表）'!$C$6:$L$47,10,FALSE))</f>
        <v/>
      </c>
      <c r="AR54" s="234" t="str">
        <f>IF(AR53="","",VLOOKUP(AR53,'参考様式１（勤務表_シフト記号表）'!$C$6:$L$47,10,FALSE))</f>
        <v/>
      </c>
      <c r="AS54" s="235" t="str">
        <f>IF(AS53="","",VLOOKUP(AS53,'参考様式１（勤務表_シフト記号表）'!$C$6:$L$47,10,FALSE))</f>
        <v/>
      </c>
      <c r="AT54" s="235" t="str">
        <f>IF(AT53="","",VLOOKUP(AT53,'参考様式１（勤務表_シフト記号表）'!$C$6:$L$47,10,FALSE))</f>
        <v/>
      </c>
      <c r="AU54" s="235" t="str">
        <f>IF(AU53="","",VLOOKUP(AU53,'参考様式１（勤務表_シフト記号表）'!$C$6:$L$47,10,FALSE))</f>
        <v/>
      </c>
      <c r="AV54" s="235" t="str">
        <f>IF(AV53="","",VLOOKUP(AV53,'参考様式１（勤務表_シフト記号表）'!$C$6:$L$47,10,FALSE))</f>
        <v/>
      </c>
      <c r="AW54" s="235" t="str">
        <f>IF(AW53="","",VLOOKUP(AW53,'参考様式１（勤務表_シフト記号表）'!$C$6:$L$47,10,FALSE))</f>
        <v/>
      </c>
      <c r="AX54" s="236" t="str">
        <f>IF(AX53="","",VLOOKUP(AX53,'参考様式１（勤務表_シフト記号表）'!$C$6:$L$47,10,FALSE))</f>
        <v/>
      </c>
      <c r="AY54" s="234" t="str">
        <f>IF(AY53="","",VLOOKUP(AY53,'参考様式１（勤務表_シフト記号表）'!$C$6:$L$47,10,FALSE))</f>
        <v/>
      </c>
      <c r="AZ54" s="235" t="str">
        <f>IF(AZ53="","",VLOOKUP(AZ53,'参考様式１（勤務表_シフト記号表）'!$C$6:$L$47,10,FALSE))</f>
        <v/>
      </c>
      <c r="BA54" s="235" t="str">
        <f>IF(BA53="","",VLOOKUP(BA53,'参考様式１（勤務表_シフト記号表）'!$C$6:$L$47,10,FALSE))</f>
        <v/>
      </c>
      <c r="BB54" s="1046">
        <f>IF($BE$3="４週",SUM(W54:AX54),IF($BE$3="暦月",SUM(W54:BA54),""))</f>
        <v>0</v>
      </c>
      <c r="BC54" s="1047"/>
      <c r="BD54" s="1048">
        <f>IF($BE$3="４週",BB54/4,IF($BE$3="暦月",(BB54/($BE$8/7)),""))</f>
        <v>0</v>
      </c>
      <c r="BE54" s="1047"/>
      <c r="BF54" s="1043"/>
      <c r="BG54" s="1044"/>
      <c r="BH54" s="1044"/>
      <c r="BI54" s="1044"/>
      <c r="BJ54" s="1045"/>
    </row>
    <row r="55" spans="2:62" ht="20.25" customHeight="1" x14ac:dyDescent="0.4">
      <c r="B55" s="988">
        <f>B53+1</f>
        <v>20</v>
      </c>
      <c r="C55" s="1049"/>
      <c r="D55" s="979"/>
      <c r="E55" s="237"/>
      <c r="F55" s="238"/>
      <c r="G55" s="237"/>
      <c r="H55" s="238"/>
      <c r="I55" s="1050"/>
      <c r="J55" s="1051"/>
      <c r="K55" s="977"/>
      <c r="L55" s="978"/>
      <c r="M55" s="978"/>
      <c r="N55" s="979"/>
      <c r="O55" s="983"/>
      <c r="P55" s="984"/>
      <c r="Q55" s="984"/>
      <c r="R55" s="984"/>
      <c r="S55" s="985"/>
      <c r="T55" s="239" t="s">
        <v>441</v>
      </c>
      <c r="U55" s="240"/>
      <c r="V55" s="241"/>
      <c r="W55" s="242"/>
      <c r="X55" s="243"/>
      <c r="Y55" s="243"/>
      <c r="Z55" s="243"/>
      <c r="AA55" s="243"/>
      <c r="AB55" s="243"/>
      <c r="AC55" s="244"/>
      <c r="AD55" s="242"/>
      <c r="AE55" s="243"/>
      <c r="AF55" s="243"/>
      <c r="AG55" s="243"/>
      <c r="AH55" s="243"/>
      <c r="AI55" s="243"/>
      <c r="AJ55" s="244"/>
      <c r="AK55" s="242"/>
      <c r="AL55" s="243"/>
      <c r="AM55" s="243"/>
      <c r="AN55" s="243"/>
      <c r="AO55" s="243"/>
      <c r="AP55" s="243"/>
      <c r="AQ55" s="244"/>
      <c r="AR55" s="242"/>
      <c r="AS55" s="243"/>
      <c r="AT55" s="243"/>
      <c r="AU55" s="243"/>
      <c r="AV55" s="243"/>
      <c r="AW55" s="243"/>
      <c r="AX55" s="244"/>
      <c r="AY55" s="242"/>
      <c r="AZ55" s="243"/>
      <c r="BA55" s="245"/>
      <c r="BB55" s="986"/>
      <c r="BC55" s="987"/>
      <c r="BD55" s="1038"/>
      <c r="BE55" s="1039"/>
      <c r="BF55" s="1040"/>
      <c r="BG55" s="1041"/>
      <c r="BH55" s="1041"/>
      <c r="BI55" s="1041"/>
      <c r="BJ55" s="1042"/>
    </row>
    <row r="56" spans="2:62" ht="20.25" customHeight="1" x14ac:dyDescent="0.4">
      <c r="B56" s="989"/>
      <c r="C56" s="992"/>
      <c r="D56" s="982"/>
      <c r="E56" s="229"/>
      <c r="F56" s="230">
        <f>C55</f>
        <v>0</v>
      </c>
      <c r="G56" s="229"/>
      <c r="H56" s="230">
        <f>I55</f>
        <v>0</v>
      </c>
      <c r="I56" s="995"/>
      <c r="J56" s="996"/>
      <c r="K56" s="980"/>
      <c r="L56" s="981"/>
      <c r="M56" s="981"/>
      <c r="N56" s="982"/>
      <c r="O56" s="983"/>
      <c r="P56" s="984"/>
      <c r="Q56" s="984"/>
      <c r="R56" s="984"/>
      <c r="S56" s="985"/>
      <c r="T56" s="246" t="s">
        <v>442</v>
      </c>
      <c r="U56" s="247"/>
      <c r="V56" s="248"/>
      <c r="W56" s="234" t="str">
        <f>IF(W55="","",VLOOKUP(W55,'参考様式１（勤務表_シフト記号表）'!$C$6:$L$47,10,FALSE))</f>
        <v/>
      </c>
      <c r="X56" s="235" t="str">
        <f>IF(X55="","",VLOOKUP(X55,'参考様式１（勤務表_シフト記号表）'!$C$6:$L$47,10,FALSE))</f>
        <v/>
      </c>
      <c r="Y56" s="235" t="str">
        <f>IF(Y55="","",VLOOKUP(Y55,'参考様式１（勤務表_シフト記号表）'!$C$6:$L$47,10,FALSE))</f>
        <v/>
      </c>
      <c r="Z56" s="235" t="str">
        <f>IF(Z55="","",VLOOKUP(Z55,'参考様式１（勤務表_シフト記号表）'!$C$6:$L$47,10,FALSE))</f>
        <v/>
      </c>
      <c r="AA56" s="235" t="str">
        <f>IF(AA55="","",VLOOKUP(AA55,'参考様式１（勤務表_シフト記号表）'!$C$6:$L$47,10,FALSE))</f>
        <v/>
      </c>
      <c r="AB56" s="235" t="str">
        <f>IF(AB55="","",VLOOKUP(AB55,'参考様式１（勤務表_シフト記号表）'!$C$6:$L$47,10,FALSE))</f>
        <v/>
      </c>
      <c r="AC56" s="236" t="str">
        <f>IF(AC55="","",VLOOKUP(AC55,'参考様式１（勤務表_シフト記号表）'!$C$6:$L$47,10,FALSE))</f>
        <v/>
      </c>
      <c r="AD56" s="234" t="str">
        <f>IF(AD55="","",VLOOKUP(AD55,'参考様式１（勤務表_シフト記号表）'!$C$6:$L$47,10,FALSE))</f>
        <v/>
      </c>
      <c r="AE56" s="235" t="str">
        <f>IF(AE55="","",VLOOKUP(AE55,'参考様式１（勤務表_シフト記号表）'!$C$6:$L$47,10,FALSE))</f>
        <v/>
      </c>
      <c r="AF56" s="235" t="str">
        <f>IF(AF55="","",VLOOKUP(AF55,'参考様式１（勤務表_シフト記号表）'!$C$6:$L$47,10,FALSE))</f>
        <v/>
      </c>
      <c r="AG56" s="235" t="str">
        <f>IF(AG55="","",VLOOKUP(AG55,'参考様式１（勤務表_シフト記号表）'!$C$6:$L$47,10,FALSE))</f>
        <v/>
      </c>
      <c r="AH56" s="235" t="str">
        <f>IF(AH55="","",VLOOKUP(AH55,'参考様式１（勤務表_シフト記号表）'!$C$6:$L$47,10,FALSE))</f>
        <v/>
      </c>
      <c r="AI56" s="235" t="str">
        <f>IF(AI55="","",VLOOKUP(AI55,'参考様式１（勤務表_シフト記号表）'!$C$6:$L$47,10,FALSE))</f>
        <v/>
      </c>
      <c r="AJ56" s="236" t="str">
        <f>IF(AJ55="","",VLOOKUP(AJ55,'参考様式１（勤務表_シフト記号表）'!$C$6:$L$47,10,FALSE))</f>
        <v/>
      </c>
      <c r="AK56" s="234" t="str">
        <f>IF(AK55="","",VLOOKUP(AK55,'参考様式１（勤務表_シフト記号表）'!$C$6:$L$47,10,FALSE))</f>
        <v/>
      </c>
      <c r="AL56" s="235" t="str">
        <f>IF(AL55="","",VLOOKUP(AL55,'参考様式１（勤務表_シフト記号表）'!$C$6:$L$47,10,FALSE))</f>
        <v/>
      </c>
      <c r="AM56" s="235" t="str">
        <f>IF(AM55="","",VLOOKUP(AM55,'参考様式１（勤務表_シフト記号表）'!$C$6:$L$47,10,FALSE))</f>
        <v/>
      </c>
      <c r="AN56" s="235" t="str">
        <f>IF(AN55="","",VLOOKUP(AN55,'参考様式１（勤務表_シフト記号表）'!$C$6:$L$47,10,FALSE))</f>
        <v/>
      </c>
      <c r="AO56" s="235" t="str">
        <f>IF(AO55="","",VLOOKUP(AO55,'参考様式１（勤務表_シフト記号表）'!$C$6:$L$47,10,FALSE))</f>
        <v/>
      </c>
      <c r="AP56" s="235" t="str">
        <f>IF(AP55="","",VLOOKUP(AP55,'参考様式１（勤務表_シフト記号表）'!$C$6:$L$47,10,FALSE))</f>
        <v/>
      </c>
      <c r="AQ56" s="236" t="str">
        <f>IF(AQ55="","",VLOOKUP(AQ55,'参考様式１（勤務表_シフト記号表）'!$C$6:$L$47,10,FALSE))</f>
        <v/>
      </c>
      <c r="AR56" s="234" t="str">
        <f>IF(AR55="","",VLOOKUP(AR55,'参考様式１（勤務表_シフト記号表）'!$C$6:$L$47,10,FALSE))</f>
        <v/>
      </c>
      <c r="AS56" s="235" t="str">
        <f>IF(AS55="","",VLOOKUP(AS55,'参考様式１（勤務表_シフト記号表）'!$C$6:$L$47,10,FALSE))</f>
        <v/>
      </c>
      <c r="AT56" s="235" t="str">
        <f>IF(AT55="","",VLOOKUP(AT55,'参考様式１（勤務表_シフト記号表）'!$C$6:$L$47,10,FALSE))</f>
        <v/>
      </c>
      <c r="AU56" s="235" t="str">
        <f>IF(AU55="","",VLOOKUP(AU55,'参考様式１（勤務表_シフト記号表）'!$C$6:$L$47,10,FALSE))</f>
        <v/>
      </c>
      <c r="AV56" s="235" t="str">
        <f>IF(AV55="","",VLOOKUP(AV55,'参考様式１（勤務表_シフト記号表）'!$C$6:$L$47,10,FALSE))</f>
        <v/>
      </c>
      <c r="AW56" s="235" t="str">
        <f>IF(AW55="","",VLOOKUP(AW55,'参考様式１（勤務表_シフト記号表）'!$C$6:$L$47,10,FALSE))</f>
        <v/>
      </c>
      <c r="AX56" s="236" t="str">
        <f>IF(AX55="","",VLOOKUP(AX55,'参考様式１（勤務表_シフト記号表）'!$C$6:$L$47,10,FALSE))</f>
        <v/>
      </c>
      <c r="AY56" s="234" t="str">
        <f>IF(AY55="","",VLOOKUP(AY55,'参考様式１（勤務表_シフト記号表）'!$C$6:$L$47,10,FALSE))</f>
        <v/>
      </c>
      <c r="AZ56" s="235" t="str">
        <f>IF(AZ55="","",VLOOKUP(AZ55,'参考様式１（勤務表_シフト記号表）'!$C$6:$L$47,10,FALSE))</f>
        <v/>
      </c>
      <c r="BA56" s="235" t="str">
        <f>IF(BA55="","",VLOOKUP(BA55,'参考様式１（勤務表_シフト記号表）'!$C$6:$L$47,10,FALSE))</f>
        <v/>
      </c>
      <c r="BB56" s="1046">
        <f>IF($BE$3="４週",SUM(W56:AX56),IF($BE$3="暦月",SUM(W56:BA56),""))</f>
        <v>0</v>
      </c>
      <c r="BC56" s="1047"/>
      <c r="BD56" s="1048">
        <f>IF($BE$3="４週",BB56/4,IF($BE$3="暦月",(BB56/($BE$8/7)),""))</f>
        <v>0</v>
      </c>
      <c r="BE56" s="1047"/>
      <c r="BF56" s="1043"/>
      <c r="BG56" s="1044"/>
      <c r="BH56" s="1044"/>
      <c r="BI56" s="1044"/>
      <c r="BJ56" s="1045"/>
    </row>
    <row r="57" spans="2:62" ht="20.25" customHeight="1" x14ac:dyDescent="0.4">
      <c r="B57" s="988">
        <f>B55+1</f>
        <v>21</v>
      </c>
      <c r="C57" s="1049"/>
      <c r="D57" s="979"/>
      <c r="E57" s="229"/>
      <c r="F57" s="230"/>
      <c r="G57" s="229"/>
      <c r="H57" s="230"/>
      <c r="I57" s="1050"/>
      <c r="J57" s="1051"/>
      <c r="K57" s="977"/>
      <c r="L57" s="978"/>
      <c r="M57" s="978"/>
      <c r="N57" s="979"/>
      <c r="O57" s="983"/>
      <c r="P57" s="984"/>
      <c r="Q57" s="984"/>
      <c r="R57" s="984"/>
      <c r="S57" s="985"/>
      <c r="T57" s="249" t="s">
        <v>441</v>
      </c>
      <c r="V57" s="250"/>
      <c r="W57" s="242"/>
      <c r="X57" s="243"/>
      <c r="Y57" s="243"/>
      <c r="Z57" s="243"/>
      <c r="AA57" s="243"/>
      <c r="AB57" s="243"/>
      <c r="AC57" s="244"/>
      <c r="AD57" s="242"/>
      <c r="AE57" s="243"/>
      <c r="AF57" s="243"/>
      <c r="AG57" s="243"/>
      <c r="AH57" s="243"/>
      <c r="AI57" s="243"/>
      <c r="AJ57" s="244"/>
      <c r="AK57" s="242"/>
      <c r="AL57" s="243"/>
      <c r="AM57" s="243"/>
      <c r="AN57" s="243"/>
      <c r="AO57" s="243"/>
      <c r="AP57" s="243"/>
      <c r="AQ57" s="244"/>
      <c r="AR57" s="242"/>
      <c r="AS57" s="243"/>
      <c r="AT57" s="243"/>
      <c r="AU57" s="243"/>
      <c r="AV57" s="243"/>
      <c r="AW57" s="243"/>
      <c r="AX57" s="244"/>
      <c r="AY57" s="242"/>
      <c r="AZ57" s="243"/>
      <c r="BA57" s="245"/>
      <c r="BB57" s="986"/>
      <c r="BC57" s="987"/>
      <c r="BD57" s="1038"/>
      <c r="BE57" s="1039"/>
      <c r="BF57" s="1040"/>
      <c r="BG57" s="1041"/>
      <c r="BH57" s="1041"/>
      <c r="BI57" s="1041"/>
      <c r="BJ57" s="1042"/>
    </row>
    <row r="58" spans="2:62" ht="20.25" customHeight="1" x14ac:dyDescent="0.4">
      <c r="B58" s="989"/>
      <c r="C58" s="992"/>
      <c r="D58" s="982"/>
      <c r="E58" s="229"/>
      <c r="F58" s="230">
        <f>C57</f>
        <v>0</v>
      </c>
      <c r="G58" s="229"/>
      <c r="H58" s="230">
        <f>I57</f>
        <v>0</v>
      </c>
      <c r="I58" s="995"/>
      <c r="J58" s="996"/>
      <c r="K58" s="980"/>
      <c r="L58" s="981"/>
      <c r="M58" s="981"/>
      <c r="N58" s="982"/>
      <c r="O58" s="983"/>
      <c r="P58" s="984"/>
      <c r="Q58" s="984"/>
      <c r="R58" s="984"/>
      <c r="S58" s="985"/>
      <c r="T58" s="246" t="s">
        <v>442</v>
      </c>
      <c r="U58" s="247"/>
      <c r="V58" s="248"/>
      <c r="W58" s="234" t="str">
        <f>IF(W57="","",VLOOKUP(W57,'参考様式１（勤務表_シフト記号表）'!$C$6:$L$47,10,FALSE))</f>
        <v/>
      </c>
      <c r="X58" s="235" t="str">
        <f>IF(X57="","",VLOOKUP(X57,'参考様式１（勤務表_シフト記号表）'!$C$6:$L$47,10,FALSE))</f>
        <v/>
      </c>
      <c r="Y58" s="235" t="str">
        <f>IF(Y57="","",VLOOKUP(Y57,'参考様式１（勤務表_シフト記号表）'!$C$6:$L$47,10,FALSE))</f>
        <v/>
      </c>
      <c r="Z58" s="235" t="str">
        <f>IF(Z57="","",VLOOKUP(Z57,'参考様式１（勤務表_シフト記号表）'!$C$6:$L$47,10,FALSE))</f>
        <v/>
      </c>
      <c r="AA58" s="235" t="str">
        <f>IF(AA57="","",VLOOKUP(AA57,'参考様式１（勤務表_シフト記号表）'!$C$6:$L$47,10,FALSE))</f>
        <v/>
      </c>
      <c r="AB58" s="235" t="str">
        <f>IF(AB57="","",VLOOKUP(AB57,'参考様式１（勤務表_シフト記号表）'!$C$6:$L$47,10,FALSE))</f>
        <v/>
      </c>
      <c r="AC58" s="236" t="str">
        <f>IF(AC57="","",VLOOKUP(AC57,'参考様式１（勤務表_シフト記号表）'!$C$6:$L$47,10,FALSE))</f>
        <v/>
      </c>
      <c r="AD58" s="234" t="str">
        <f>IF(AD57="","",VLOOKUP(AD57,'参考様式１（勤務表_シフト記号表）'!$C$6:$L$47,10,FALSE))</f>
        <v/>
      </c>
      <c r="AE58" s="235" t="str">
        <f>IF(AE57="","",VLOOKUP(AE57,'参考様式１（勤務表_シフト記号表）'!$C$6:$L$47,10,FALSE))</f>
        <v/>
      </c>
      <c r="AF58" s="235" t="str">
        <f>IF(AF57="","",VLOOKUP(AF57,'参考様式１（勤務表_シフト記号表）'!$C$6:$L$47,10,FALSE))</f>
        <v/>
      </c>
      <c r="AG58" s="235" t="str">
        <f>IF(AG57="","",VLOOKUP(AG57,'参考様式１（勤務表_シフト記号表）'!$C$6:$L$47,10,FALSE))</f>
        <v/>
      </c>
      <c r="AH58" s="235" t="str">
        <f>IF(AH57="","",VLOOKUP(AH57,'参考様式１（勤務表_シフト記号表）'!$C$6:$L$47,10,FALSE))</f>
        <v/>
      </c>
      <c r="AI58" s="235" t="str">
        <f>IF(AI57="","",VLOOKUP(AI57,'参考様式１（勤務表_シフト記号表）'!$C$6:$L$47,10,FALSE))</f>
        <v/>
      </c>
      <c r="AJ58" s="236" t="str">
        <f>IF(AJ57="","",VLOOKUP(AJ57,'参考様式１（勤務表_シフト記号表）'!$C$6:$L$47,10,FALSE))</f>
        <v/>
      </c>
      <c r="AK58" s="234" t="str">
        <f>IF(AK57="","",VLOOKUP(AK57,'参考様式１（勤務表_シフト記号表）'!$C$6:$L$47,10,FALSE))</f>
        <v/>
      </c>
      <c r="AL58" s="235" t="str">
        <f>IF(AL57="","",VLOOKUP(AL57,'参考様式１（勤務表_シフト記号表）'!$C$6:$L$47,10,FALSE))</f>
        <v/>
      </c>
      <c r="AM58" s="235" t="str">
        <f>IF(AM57="","",VLOOKUP(AM57,'参考様式１（勤務表_シフト記号表）'!$C$6:$L$47,10,FALSE))</f>
        <v/>
      </c>
      <c r="AN58" s="235" t="str">
        <f>IF(AN57="","",VLOOKUP(AN57,'参考様式１（勤務表_シフト記号表）'!$C$6:$L$47,10,FALSE))</f>
        <v/>
      </c>
      <c r="AO58" s="235" t="str">
        <f>IF(AO57="","",VLOOKUP(AO57,'参考様式１（勤務表_シフト記号表）'!$C$6:$L$47,10,FALSE))</f>
        <v/>
      </c>
      <c r="AP58" s="235" t="str">
        <f>IF(AP57="","",VLOOKUP(AP57,'参考様式１（勤務表_シフト記号表）'!$C$6:$L$47,10,FALSE))</f>
        <v/>
      </c>
      <c r="AQ58" s="236" t="str">
        <f>IF(AQ57="","",VLOOKUP(AQ57,'参考様式１（勤務表_シフト記号表）'!$C$6:$L$47,10,FALSE))</f>
        <v/>
      </c>
      <c r="AR58" s="234" t="str">
        <f>IF(AR57="","",VLOOKUP(AR57,'参考様式１（勤務表_シフト記号表）'!$C$6:$L$47,10,FALSE))</f>
        <v/>
      </c>
      <c r="AS58" s="235" t="str">
        <f>IF(AS57="","",VLOOKUP(AS57,'参考様式１（勤務表_シフト記号表）'!$C$6:$L$47,10,FALSE))</f>
        <v/>
      </c>
      <c r="AT58" s="235" t="str">
        <f>IF(AT57="","",VLOOKUP(AT57,'参考様式１（勤務表_シフト記号表）'!$C$6:$L$47,10,FALSE))</f>
        <v/>
      </c>
      <c r="AU58" s="235" t="str">
        <f>IF(AU57="","",VLOOKUP(AU57,'参考様式１（勤務表_シフト記号表）'!$C$6:$L$47,10,FALSE))</f>
        <v/>
      </c>
      <c r="AV58" s="235" t="str">
        <f>IF(AV57="","",VLOOKUP(AV57,'参考様式１（勤務表_シフト記号表）'!$C$6:$L$47,10,FALSE))</f>
        <v/>
      </c>
      <c r="AW58" s="235" t="str">
        <f>IF(AW57="","",VLOOKUP(AW57,'参考様式１（勤務表_シフト記号表）'!$C$6:$L$47,10,FALSE))</f>
        <v/>
      </c>
      <c r="AX58" s="236" t="str">
        <f>IF(AX57="","",VLOOKUP(AX57,'参考様式１（勤務表_シフト記号表）'!$C$6:$L$47,10,FALSE))</f>
        <v/>
      </c>
      <c r="AY58" s="234" t="str">
        <f>IF(AY57="","",VLOOKUP(AY57,'参考様式１（勤務表_シフト記号表）'!$C$6:$L$47,10,FALSE))</f>
        <v/>
      </c>
      <c r="AZ58" s="235" t="str">
        <f>IF(AZ57="","",VLOOKUP(AZ57,'参考様式１（勤務表_シフト記号表）'!$C$6:$L$47,10,FALSE))</f>
        <v/>
      </c>
      <c r="BA58" s="235" t="str">
        <f>IF(BA57="","",VLOOKUP(BA57,'参考様式１（勤務表_シフト記号表）'!$C$6:$L$47,10,FALSE))</f>
        <v/>
      </c>
      <c r="BB58" s="1046">
        <f>IF($BE$3="４週",SUM(W58:AX58),IF($BE$3="暦月",SUM(W58:BA58),""))</f>
        <v>0</v>
      </c>
      <c r="BC58" s="1047"/>
      <c r="BD58" s="1048">
        <f>IF($BE$3="４週",BB58/4,IF($BE$3="暦月",(BB58/($BE$8/7)),""))</f>
        <v>0</v>
      </c>
      <c r="BE58" s="1047"/>
      <c r="BF58" s="1043"/>
      <c r="BG58" s="1044"/>
      <c r="BH58" s="1044"/>
      <c r="BI58" s="1044"/>
      <c r="BJ58" s="1045"/>
    </row>
    <row r="59" spans="2:62" ht="20.25" customHeight="1" x14ac:dyDescent="0.4">
      <c r="B59" s="988">
        <f>B57+1</f>
        <v>22</v>
      </c>
      <c r="C59" s="1049"/>
      <c r="D59" s="979"/>
      <c r="E59" s="229"/>
      <c r="F59" s="230"/>
      <c r="G59" s="229"/>
      <c r="H59" s="230"/>
      <c r="I59" s="1050"/>
      <c r="J59" s="1051"/>
      <c r="K59" s="977"/>
      <c r="L59" s="978"/>
      <c r="M59" s="978"/>
      <c r="N59" s="979"/>
      <c r="O59" s="983"/>
      <c r="P59" s="984"/>
      <c r="Q59" s="984"/>
      <c r="R59" s="984"/>
      <c r="S59" s="985"/>
      <c r="T59" s="249" t="s">
        <v>441</v>
      </c>
      <c r="V59" s="250"/>
      <c r="W59" s="242"/>
      <c r="X59" s="243"/>
      <c r="Y59" s="243"/>
      <c r="Z59" s="243"/>
      <c r="AA59" s="243"/>
      <c r="AB59" s="243"/>
      <c r="AC59" s="244"/>
      <c r="AD59" s="242"/>
      <c r="AE59" s="243"/>
      <c r="AF59" s="243"/>
      <c r="AG59" s="243"/>
      <c r="AH59" s="243"/>
      <c r="AI59" s="243"/>
      <c r="AJ59" s="244"/>
      <c r="AK59" s="242"/>
      <c r="AL59" s="243"/>
      <c r="AM59" s="243"/>
      <c r="AN59" s="243"/>
      <c r="AO59" s="243"/>
      <c r="AP59" s="243"/>
      <c r="AQ59" s="244"/>
      <c r="AR59" s="242"/>
      <c r="AS59" s="243"/>
      <c r="AT59" s="243"/>
      <c r="AU59" s="243"/>
      <c r="AV59" s="243"/>
      <c r="AW59" s="243"/>
      <c r="AX59" s="244"/>
      <c r="AY59" s="242"/>
      <c r="AZ59" s="243"/>
      <c r="BA59" s="245"/>
      <c r="BB59" s="986"/>
      <c r="BC59" s="987"/>
      <c r="BD59" s="1038"/>
      <c r="BE59" s="1039"/>
      <c r="BF59" s="1040"/>
      <c r="BG59" s="1041"/>
      <c r="BH59" s="1041"/>
      <c r="BI59" s="1041"/>
      <c r="BJ59" s="1042"/>
    </row>
    <row r="60" spans="2:62" ht="20.25" customHeight="1" x14ac:dyDescent="0.4">
      <c r="B60" s="989"/>
      <c r="C60" s="992"/>
      <c r="D60" s="982"/>
      <c r="E60" s="229"/>
      <c r="F60" s="230">
        <f>C59</f>
        <v>0</v>
      </c>
      <c r="G60" s="229"/>
      <c r="H60" s="230">
        <f>I59</f>
        <v>0</v>
      </c>
      <c r="I60" s="995"/>
      <c r="J60" s="996"/>
      <c r="K60" s="980"/>
      <c r="L60" s="981"/>
      <c r="M60" s="981"/>
      <c r="N60" s="982"/>
      <c r="O60" s="983"/>
      <c r="P60" s="984"/>
      <c r="Q60" s="984"/>
      <c r="R60" s="984"/>
      <c r="S60" s="985"/>
      <c r="T60" s="246" t="s">
        <v>442</v>
      </c>
      <c r="U60" s="247"/>
      <c r="V60" s="248"/>
      <c r="W60" s="234" t="str">
        <f>IF(W59="","",VLOOKUP(W59,'参考様式１（勤務表_シフト記号表）'!$C$6:$L$47,10,FALSE))</f>
        <v/>
      </c>
      <c r="X60" s="235" t="str">
        <f>IF(X59="","",VLOOKUP(X59,'参考様式１（勤務表_シフト記号表）'!$C$6:$L$47,10,FALSE))</f>
        <v/>
      </c>
      <c r="Y60" s="235" t="str">
        <f>IF(Y59="","",VLOOKUP(Y59,'参考様式１（勤務表_シフト記号表）'!$C$6:$L$47,10,FALSE))</f>
        <v/>
      </c>
      <c r="Z60" s="235" t="str">
        <f>IF(Z59="","",VLOOKUP(Z59,'参考様式１（勤務表_シフト記号表）'!$C$6:$L$47,10,FALSE))</f>
        <v/>
      </c>
      <c r="AA60" s="235" t="str">
        <f>IF(AA59="","",VLOOKUP(AA59,'参考様式１（勤務表_シフト記号表）'!$C$6:$L$47,10,FALSE))</f>
        <v/>
      </c>
      <c r="AB60" s="235" t="str">
        <f>IF(AB59="","",VLOOKUP(AB59,'参考様式１（勤務表_シフト記号表）'!$C$6:$L$47,10,FALSE))</f>
        <v/>
      </c>
      <c r="AC60" s="236" t="str">
        <f>IF(AC59="","",VLOOKUP(AC59,'参考様式１（勤務表_シフト記号表）'!$C$6:$L$47,10,FALSE))</f>
        <v/>
      </c>
      <c r="AD60" s="234" t="str">
        <f>IF(AD59="","",VLOOKUP(AD59,'参考様式１（勤務表_シフト記号表）'!$C$6:$L$47,10,FALSE))</f>
        <v/>
      </c>
      <c r="AE60" s="235" t="str">
        <f>IF(AE59="","",VLOOKUP(AE59,'参考様式１（勤務表_シフト記号表）'!$C$6:$L$47,10,FALSE))</f>
        <v/>
      </c>
      <c r="AF60" s="235" t="str">
        <f>IF(AF59="","",VLOOKUP(AF59,'参考様式１（勤務表_シフト記号表）'!$C$6:$L$47,10,FALSE))</f>
        <v/>
      </c>
      <c r="AG60" s="235" t="str">
        <f>IF(AG59="","",VLOOKUP(AG59,'参考様式１（勤務表_シフト記号表）'!$C$6:$L$47,10,FALSE))</f>
        <v/>
      </c>
      <c r="AH60" s="235" t="str">
        <f>IF(AH59="","",VLOOKUP(AH59,'参考様式１（勤務表_シフト記号表）'!$C$6:$L$47,10,FALSE))</f>
        <v/>
      </c>
      <c r="AI60" s="235" t="str">
        <f>IF(AI59="","",VLOOKUP(AI59,'参考様式１（勤務表_シフト記号表）'!$C$6:$L$47,10,FALSE))</f>
        <v/>
      </c>
      <c r="AJ60" s="236" t="str">
        <f>IF(AJ59="","",VLOOKUP(AJ59,'参考様式１（勤務表_シフト記号表）'!$C$6:$L$47,10,FALSE))</f>
        <v/>
      </c>
      <c r="AK60" s="234" t="str">
        <f>IF(AK59="","",VLOOKUP(AK59,'参考様式１（勤務表_シフト記号表）'!$C$6:$L$47,10,FALSE))</f>
        <v/>
      </c>
      <c r="AL60" s="235" t="str">
        <f>IF(AL59="","",VLOOKUP(AL59,'参考様式１（勤務表_シフト記号表）'!$C$6:$L$47,10,FALSE))</f>
        <v/>
      </c>
      <c r="AM60" s="235" t="str">
        <f>IF(AM59="","",VLOOKUP(AM59,'参考様式１（勤務表_シフト記号表）'!$C$6:$L$47,10,FALSE))</f>
        <v/>
      </c>
      <c r="AN60" s="235" t="str">
        <f>IF(AN59="","",VLOOKUP(AN59,'参考様式１（勤務表_シフト記号表）'!$C$6:$L$47,10,FALSE))</f>
        <v/>
      </c>
      <c r="AO60" s="235" t="str">
        <f>IF(AO59="","",VLOOKUP(AO59,'参考様式１（勤務表_シフト記号表）'!$C$6:$L$47,10,FALSE))</f>
        <v/>
      </c>
      <c r="AP60" s="235" t="str">
        <f>IF(AP59="","",VLOOKUP(AP59,'参考様式１（勤務表_シフト記号表）'!$C$6:$L$47,10,FALSE))</f>
        <v/>
      </c>
      <c r="AQ60" s="236" t="str">
        <f>IF(AQ59="","",VLOOKUP(AQ59,'参考様式１（勤務表_シフト記号表）'!$C$6:$L$47,10,FALSE))</f>
        <v/>
      </c>
      <c r="AR60" s="234" t="str">
        <f>IF(AR59="","",VLOOKUP(AR59,'参考様式１（勤務表_シフト記号表）'!$C$6:$L$47,10,FALSE))</f>
        <v/>
      </c>
      <c r="AS60" s="235" t="str">
        <f>IF(AS59="","",VLOOKUP(AS59,'参考様式１（勤務表_シフト記号表）'!$C$6:$L$47,10,FALSE))</f>
        <v/>
      </c>
      <c r="AT60" s="235" t="str">
        <f>IF(AT59="","",VLOOKUP(AT59,'参考様式１（勤務表_シフト記号表）'!$C$6:$L$47,10,FALSE))</f>
        <v/>
      </c>
      <c r="AU60" s="235" t="str">
        <f>IF(AU59="","",VLOOKUP(AU59,'参考様式１（勤務表_シフト記号表）'!$C$6:$L$47,10,FALSE))</f>
        <v/>
      </c>
      <c r="AV60" s="235" t="str">
        <f>IF(AV59="","",VLOOKUP(AV59,'参考様式１（勤務表_シフト記号表）'!$C$6:$L$47,10,FALSE))</f>
        <v/>
      </c>
      <c r="AW60" s="235" t="str">
        <f>IF(AW59="","",VLOOKUP(AW59,'参考様式１（勤務表_シフト記号表）'!$C$6:$L$47,10,FALSE))</f>
        <v/>
      </c>
      <c r="AX60" s="236" t="str">
        <f>IF(AX59="","",VLOOKUP(AX59,'参考様式１（勤務表_シフト記号表）'!$C$6:$L$47,10,FALSE))</f>
        <v/>
      </c>
      <c r="AY60" s="234" t="str">
        <f>IF(AY59="","",VLOOKUP(AY59,'参考様式１（勤務表_シフト記号表）'!$C$6:$L$47,10,FALSE))</f>
        <v/>
      </c>
      <c r="AZ60" s="235" t="str">
        <f>IF(AZ59="","",VLOOKUP(AZ59,'参考様式１（勤務表_シフト記号表）'!$C$6:$L$47,10,FALSE))</f>
        <v/>
      </c>
      <c r="BA60" s="235" t="str">
        <f>IF(BA59="","",VLOOKUP(BA59,'参考様式１（勤務表_シフト記号表）'!$C$6:$L$47,10,FALSE))</f>
        <v/>
      </c>
      <c r="BB60" s="1046">
        <f>IF($BE$3="４週",SUM(W60:AX60),IF($BE$3="暦月",SUM(W60:BA60),""))</f>
        <v>0</v>
      </c>
      <c r="BC60" s="1047"/>
      <c r="BD60" s="1048">
        <f>IF($BE$3="４週",BB60/4,IF($BE$3="暦月",(BB60/($BE$8/7)),""))</f>
        <v>0</v>
      </c>
      <c r="BE60" s="1047"/>
      <c r="BF60" s="1043"/>
      <c r="BG60" s="1044"/>
      <c r="BH60" s="1044"/>
      <c r="BI60" s="1044"/>
      <c r="BJ60" s="1045"/>
    </row>
    <row r="61" spans="2:62" ht="20.25" customHeight="1" x14ac:dyDescent="0.4">
      <c r="B61" s="988">
        <f>B59+1</f>
        <v>23</v>
      </c>
      <c r="C61" s="1049"/>
      <c r="D61" s="979"/>
      <c r="E61" s="229"/>
      <c r="F61" s="230"/>
      <c r="G61" s="229"/>
      <c r="H61" s="230"/>
      <c r="I61" s="1050"/>
      <c r="J61" s="1051"/>
      <c r="K61" s="977"/>
      <c r="L61" s="978"/>
      <c r="M61" s="978"/>
      <c r="N61" s="979"/>
      <c r="O61" s="983"/>
      <c r="P61" s="984"/>
      <c r="Q61" s="984"/>
      <c r="R61" s="984"/>
      <c r="S61" s="985"/>
      <c r="T61" s="249" t="s">
        <v>441</v>
      </c>
      <c r="V61" s="250"/>
      <c r="W61" s="242"/>
      <c r="X61" s="243"/>
      <c r="Y61" s="243"/>
      <c r="Z61" s="243"/>
      <c r="AA61" s="243"/>
      <c r="AB61" s="243"/>
      <c r="AC61" s="244"/>
      <c r="AD61" s="242"/>
      <c r="AE61" s="243"/>
      <c r="AF61" s="243"/>
      <c r="AG61" s="243"/>
      <c r="AH61" s="243"/>
      <c r="AI61" s="243"/>
      <c r="AJ61" s="244"/>
      <c r="AK61" s="242"/>
      <c r="AL61" s="243"/>
      <c r="AM61" s="243"/>
      <c r="AN61" s="243"/>
      <c r="AO61" s="243"/>
      <c r="AP61" s="243"/>
      <c r="AQ61" s="244"/>
      <c r="AR61" s="242"/>
      <c r="AS61" s="243"/>
      <c r="AT61" s="243"/>
      <c r="AU61" s="243"/>
      <c r="AV61" s="243"/>
      <c r="AW61" s="243"/>
      <c r="AX61" s="244"/>
      <c r="AY61" s="242"/>
      <c r="AZ61" s="243"/>
      <c r="BA61" s="245"/>
      <c r="BB61" s="986"/>
      <c r="BC61" s="987"/>
      <c r="BD61" s="1038"/>
      <c r="BE61" s="1039"/>
      <c r="BF61" s="1040"/>
      <c r="BG61" s="1041"/>
      <c r="BH61" s="1041"/>
      <c r="BI61" s="1041"/>
      <c r="BJ61" s="1042"/>
    </row>
    <row r="62" spans="2:62" ht="20.25" customHeight="1" x14ac:dyDescent="0.4">
      <c r="B62" s="989"/>
      <c r="C62" s="992"/>
      <c r="D62" s="982"/>
      <c r="E62" s="229"/>
      <c r="F62" s="230">
        <f>C61</f>
        <v>0</v>
      </c>
      <c r="G62" s="229"/>
      <c r="H62" s="230">
        <f>I61</f>
        <v>0</v>
      </c>
      <c r="I62" s="995"/>
      <c r="J62" s="996"/>
      <c r="K62" s="980"/>
      <c r="L62" s="981"/>
      <c r="M62" s="981"/>
      <c r="N62" s="982"/>
      <c r="O62" s="983"/>
      <c r="P62" s="984"/>
      <c r="Q62" s="984"/>
      <c r="R62" s="984"/>
      <c r="S62" s="985"/>
      <c r="T62" s="246" t="s">
        <v>442</v>
      </c>
      <c r="U62" s="247"/>
      <c r="V62" s="248"/>
      <c r="W62" s="234" t="str">
        <f>IF(W61="","",VLOOKUP(W61,'参考様式１（勤務表_シフト記号表）'!$C$6:$L$47,10,FALSE))</f>
        <v/>
      </c>
      <c r="X62" s="235" t="str">
        <f>IF(X61="","",VLOOKUP(X61,'参考様式１（勤務表_シフト記号表）'!$C$6:$L$47,10,FALSE))</f>
        <v/>
      </c>
      <c r="Y62" s="235" t="str">
        <f>IF(Y61="","",VLOOKUP(Y61,'参考様式１（勤務表_シフト記号表）'!$C$6:$L$47,10,FALSE))</f>
        <v/>
      </c>
      <c r="Z62" s="235" t="str">
        <f>IF(Z61="","",VLOOKUP(Z61,'参考様式１（勤務表_シフト記号表）'!$C$6:$L$47,10,FALSE))</f>
        <v/>
      </c>
      <c r="AA62" s="235" t="str">
        <f>IF(AA61="","",VLOOKUP(AA61,'参考様式１（勤務表_シフト記号表）'!$C$6:$L$47,10,FALSE))</f>
        <v/>
      </c>
      <c r="AB62" s="235" t="str">
        <f>IF(AB61="","",VLOOKUP(AB61,'参考様式１（勤務表_シフト記号表）'!$C$6:$L$47,10,FALSE))</f>
        <v/>
      </c>
      <c r="AC62" s="236" t="str">
        <f>IF(AC61="","",VLOOKUP(AC61,'参考様式１（勤務表_シフト記号表）'!$C$6:$L$47,10,FALSE))</f>
        <v/>
      </c>
      <c r="AD62" s="234" t="str">
        <f>IF(AD61="","",VLOOKUP(AD61,'参考様式１（勤務表_シフト記号表）'!$C$6:$L$47,10,FALSE))</f>
        <v/>
      </c>
      <c r="AE62" s="235" t="str">
        <f>IF(AE61="","",VLOOKUP(AE61,'参考様式１（勤務表_シフト記号表）'!$C$6:$L$47,10,FALSE))</f>
        <v/>
      </c>
      <c r="AF62" s="235" t="str">
        <f>IF(AF61="","",VLOOKUP(AF61,'参考様式１（勤務表_シフト記号表）'!$C$6:$L$47,10,FALSE))</f>
        <v/>
      </c>
      <c r="AG62" s="235" t="str">
        <f>IF(AG61="","",VLOOKUP(AG61,'参考様式１（勤務表_シフト記号表）'!$C$6:$L$47,10,FALSE))</f>
        <v/>
      </c>
      <c r="AH62" s="235" t="str">
        <f>IF(AH61="","",VLOOKUP(AH61,'参考様式１（勤務表_シフト記号表）'!$C$6:$L$47,10,FALSE))</f>
        <v/>
      </c>
      <c r="AI62" s="235" t="str">
        <f>IF(AI61="","",VLOOKUP(AI61,'参考様式１（勤務表_シフト記号表）'!$C$6:$L$47,10,FALSE))</f>
        <v/>
      </c>
      <c r="AJ62" s="236" t="str">
        <f>IF(AJ61="","",VLOOKUP(AJ61,'参考様式１（勤務表_シフト記号表）'!$C$6:$L$47,10,FALSE))</f>
        <v/>
      </c>
      <c r="AK62" s="234" t="str">
        <f>IF(AK61="","",VLOOKUP(AK61,'参考様式１（勤務表_シフト記号表）'!$C$6:$L$47,10,FALSE))</f>
        <v/>
      </c>
      <c r="AL62" s="235" t="str">
        <f>IF(AL61="","",VLOOKUP(AL61,'参考様式１（勤務表_シフト記号表）'!$C$6:$L$47,10,FALSE))</f>
        <v/>
      </c>
      <c r="AM62" s="235" t="str">
        <f>IF(AM61="","",VLOOKUP(AM61,'参考様式１（勤務表_シフト記号表）'!$C$6:$L$47,10,FALSE))</f>
        <v/>
      </c>
      <c r="AN62" s="235" t="str">
        <f>IF(AN61="","",VLOOKUP(AN61,'参考様式１（勤務表_シフト記号表）'!$C$6:$L$47,10,FALSE))</f>
        <v/>
      </c>
      <c r="AO62" s="235" t="str">
        <f>IF(AO61="","",VLOOKUP(AO61,'参考様式１（勤務表_シフト記号表）'!$C$6:$L$47,10,FALSE))</f>
        <v/>
      </c>
      <c r="AP62" s="235" t="str">
        <f>IF(AP61="","",VLOOKUP(AP61,'参考様式１（勤務表_シフト記号表）'!$C$6:$L$47,10,FALSE))</f>
        <v/>
      </c>
      <c r="AQ62" s="236" t="str">
        <f>IF(AQ61="","",VLOOKUP(AQ61,'参考様式１（勤務表_シフト記号表）'!$C$6:$L$47,10,FALSE))</f>
        <v/>
      </c>
      <c r="AR62" s="234" t="str">
        <f>IF(AR61="","",VLOOKUP(AR61,'参考様式１（勤務表_シフト記号表）'!$C$6:$L$47,10,FALSE))</f>
        <v/>
      </c>
      <c r="AS62" s="235" t="str">
        <f>IF(AS61="","",VLOOKUP(AS61,'参考様式１（勤務表_シフト記号表）'!$C$6:$L$47,10,FALSE))</f>
        <v/>
      </c>
      <c r="AT62" s="235" t="str">
        <f>IF(AT61="","",VLOOKUP(AT61,'参考様式１（勤務表_シフト記号表）'!$C$6:$L$47,10,FALSE))</f>
        <v/>
      </c>
      <c r="AU62" s="235" t="str">
        <f>IF(AU61="","",VLOOKUP(AU61,'参考様式１（勤務表_シフト記号表）'!$C$6:$L$47,10,FALSE))</f>
        <v/>
      </c>
      <c r="AV62" s="235" t="str">
        <f>IF(AV61="","",VLOOKUP(AV61,'参考様式１（勤務表_シフト記号表）'!$C$6:$L$47,10,FALSE))</f>
        <v/>
      </c>
      <c r="AW62" s="235" t="str">
        <f>IF(AW61="","",VLOOKUP(AW61,'参考様式１（勤務表_シフト記号表）'!$C$6:$L$47,10,FALSE))</f>
        <v/>
      </c>
      <c r="AX62" s="236" t="str">
        <f>IF(AX61="","",VLOOKUP(AX61,'参考様式１（勤務表_シフト記号表）'!$C$6:$L$47,10,FALSE))</f>
        <v/>
      </c>
      <c r="AY62" s="234" t="str">
        <f>IF(AY61="","",VLOOKUP(AY61,'参考様式１（勤務表_シフト記号表）'!$C$6:$L$47,10,FALSE))</f>
        <v/>
      </c>
      <c r="AZ62" s="235" t="str">
        <f>IF(AZ61="","",VLOOKUP(AZ61,'参考様式１（勤務表_シフト記号表）'!$C$6:$L$47,10,FALSE))</f>
        <v/>
      </c>
      <c r="BA62" s="235" t="str">
        <f>IF(BA61="","",VLOOKUP(BA61,'参考様式１（勤務表_シフト記号表）'!$C$6:$L$47,10,FALSE))</f>
        <v/>
      </c>
      <c r="BB62" s="1046">
        <f>IF($BE$3="４週",SUM(W62:AX62),IF($BE$3="暦月",SUM(W62:BA62),""))</f>
        <v>0</v>
      </c>
      <c r="BC62" s="1047"/>
      <c r="BD62" s="1048">
        <f>IF($BE$3="４週",BB62/4,IF($BE$3="暦月",(BB62/($BE$8/7)),""))</f>
        <v>0</v>
      </c>
      <c r="BE62" s="1047"/>
      <c r="BF62" s="1043"/>
      <c r="BG62" s="1044"/>
      <c r="BH62" s="1044"/>
      <c r="BI62" s="1044"/>
      <c r="BJ62" s="1045"/>
    </row>
    <row r="63" spans="2:62" ht="20.25" customHeight="1" x14ac:dyDescent="0.4">
      <c r="B63" s="988">
        <f>B61+1</f>
        <v>24</v>
      </c>
      <c r="C63" s="1049"/>
      <c r="D63" s="979"/>
      <c r="E63" s="229"/>
      <c r="F63" s="230"/>
      <c r="G63" s="229"/>
      <c r="H63" s="230"/>
      <c r="I63" s="1050"/>
      <c r="J63" s="1051"/>
      <c r="K63" s="977"/>
      <c r="L63" s="978"/>
      <c r="M63" s="978"/>
      <c r="N63" s="979"/>
      <c r="O63" s="983"/>
      <c r="P63" s="984"/>
      <c r="Q63" s="984"/>
      <c r="R63" s="984"/>
      <c r="S63" s="985"/>
      <c r="T63" s="249" t="s">
        <v>441</v>
      </c>
      <c r="V63" s="250"/>
      <c r="W63" s="242"/>
      <c r="X63" s="243"/>
      <c r="Y63" s="243"/>
      <c r="Z63" s="243"/>
      <c r="AA63" s="243"/>
      <c r="AB63" s="243"/>
      <c r="AC63" s="244"/>
      <c r="AD63" s="242"/>
      <c r="AE63" s="243"/>
      <c r="AF63" s="243"/>
      <c r="AG63" s="243"/>
      <c r="AH63" s="243"/>
      <c r="AI63" s="243"/>
      <c r="AJ63" s="244"/>
      <c r="AK63" s="242"/>
      <c r="AL63" s="243"/>
      <c r="AM63" s="243"/>
      <c r="AN63" s="243"/>
      <c r="AO63" s="243"/>
      <c r="AP63" s="243"/>
      <c r="AQ63" s="244"/>
      <c r="AR63" s="242"/>
      <c r="AS63" s="243"/>
      <c r="AT63" s="243"/>
      <c r="AU63" s="243"/>
      <c r="AV63" s="243"/>
      <c r="AW63" s="243"/>
      <c r="AX63" s="244"/>
      <c r="AY63" s="242"/>
      <c r="AZ63" s="243"/>
      <c r="BA63" s="245"/>
      <c r="BB63" s="986"/>
      <c r="BC63" s="987"/>
      <c r="BD63" s="1038"/>
      <c r="BE63" s="1039"/>
      <c r="BF63" s="1040"/>
      <c r="BG63" s="1041"/>
      <c r="BH63" s="1041"/>
      <c r="BI63" s="1041"/>
      <c r="BJ63" s="1042"/>
    </row>
    <row r="64" spans="2:62" ht="20.25" customHeight="1" x14ac:dyDescent="0.4">
      <c r="B64" s="989"/>
      <c r="C64" s="992"/>
      <c r="D64" s="982"/>
      <c r="E64" s="229"/>
      <c r="F64" s="230">
        <f>C63</f>
        <v>0</v>
      </c>
      <c r="G64" s="229"/>
      <c r="H64" s="230">
        <f>I63</f>
        <v>0</v>
      </c>
      <c r="I64" s="995"/>
      <c r="J64" s="996"/>
      <c r="K64" s="980"/>
      <c r="L64" s="981"/>
      <c r="M64" s="981"/>
      <c r="N64" s="982"/>
      <c r="O64" s="983"/>
      <c r="P64" s="984"/>
      <c r="Q64" s="984"/>
      <c r="R64" s="984"/>
      <c r="S64" s="985"/>
      <c r="T64" s="246" t="s">
        <v>442</v>
      </c>
      <c r="U64" s="247"/>
      <c r="V64" s="248"/>
      <c r="W64" s="234" t="str">
        <f>IF(W63="","",VLOOKUP(W63,'参考様式１（勤務表_シフト記号表）'!$C$6:$L$47,10,FALSE))</f>
        <v/>
      </c>
      <c r="X64" s="235" t="str">
        <f>IF(X63="","",VLOOKUP(X63,'参考様式１（勤務表_シフト記号表）'!$C$6:$L$47,10,FALSE))</f>
        <v/>
      </c>
      <c r="Y64" s="235" t="str">
        <f>IF(Y63="","",VLOOKUP(Y63,'参考様式１（勤務表_シフト記号表）'!$C$6:$L$47,10,FALSE))</f>
        <v/>
      </c>
      <c r="Z64" s="235" t="str">
        <f>IF(Z63="","",VLOOKUP(Z63,'参考様式１（勤務表_シフト記号表）'!$C$6:$L$47,10,FALSE))</f>
        <v/>
      </c>
      <c r="AA64" s="235" t="str">
        <f>IF(AA63="","",VLOOKUP(AA63,'参考様式１（勤務表_シフト記号表）'!$C$6:$L$47,10,FALSE))</f>
        <v/>
      </c>
      <c r="AB64" s="235" t="str">
        <f>IF(AB63="","",VLOOKUP(AB63,'参考様式１（勤務表_シフト記号表）'!$C$6:$L$47,10,FALSE))</f>
        <v/>
      </c>
      <c r="AC64" s="236" t="str">
        <f>IF(AC63="","",VLOOKUP(AC63,'参考様式１（勤務表_シフト記号表）'!$C$6:$L$47,10,FALSE))</f>
        <v/>
      </c>
      <c r="AD64" s="234" t="str">
        <f>IF(AD63="","",VLOOKUP(AD63,'参考様式１（勤務表_シフト記号表）'!$C$6:$L$47,10,FALSE))</f>
        <v/>
      </c>
      <c r="AE64" s="235" t="str">
        <f>IF(AE63="","",VLOOKUP(AE63,'参考様式１（勤務表_シフト記号表）'!$C$6:$L$47,10,FALSE))</f>
        <v/>
      </c>
      <c r="AF64" s="235" t="str">
        <f>IF(AF63="","",VLOOKUP(AF63,'参考様式１（勤務表_シフト記号表）'!$C$6:$L$47,10,FALSE))</f>
        <v/>
      </c>
      <c r="AG64" s="235" t="str">
        <f>IF(AG63="","",VLOOKUP(AG63,'参考様式１（勤務表_シフト記号表）'!$C$6:$L$47,10,FALSE))</f>
        <v/>
      </c>
      <c r="AH64" s="235" t="str">
        <f>IF(AH63="","",VLOOKUP(AH63,'参考様式１（勤務表_シフト記号表）'!$C$6:$L$47,10,FALSE))</f>
        <v/>
      </c>
      <c r="AI64" s="235" t="str">
        <f>IF(AI63="","",VLOOKUP(AI63,'参考様式１（勤務表_シフト記号表）'!$C$6:$L$47,10,FALSE))</f>
        <v/>
      </c>
      <c r="AJ64" s="236" t="str">
        <f>IF(AJ63="","",VLOOKUP(AJ63,'参考様式１（勤務表_シフト記号表）'!$C$6:$L$47,10,FALSE))</f>
        <v/>
      </c>
      <c r="AK64" s="234" t="str">
        <f>IF(AK63="","",VLOOKUP(AK63,'参考様式１（勤務表_シフト記号表）'!$C$6:$L$47,10,FALSE))</f>
        <v/>
      </c>
      <c r="AL64" s="235" t="str">
        <f>IF(AL63="","",VLOOKUP(AL63,'参考様式１（勤務表_シフト記号表）'!$C$6:$L$47,10,FALSE))</f>
        <v/>
      </c>
      <c r="AM64" s="235" t="str">
        <f>IF(AM63="","",VLOOKUP(AM63,'参考様式１（勤務表_シフト記号表）'!$C$6:$L$47,10,FALSE))</f>
        <v/>
      </c>
      <c r="AN64" s="235" t="str">
        <f>IF(AN63="","",VLOOKUP(AN63,'参考様式１（勤務表_シフト記号表）'!$C$6:$L$47,10,FALSE))</f>
        <v/>
      </c>
      <c r="AO64" s="235" t="str">
        <f>IF(AO63="","",VLOOKUP(AO63,'参考様式１（勤務表_シフト記号表）'!$C$6:$L$47,10,FALSE))</f>
        <v/>
      </c>
      <c r="AP64" s="235" t="str">
        <f>IF(AP63="","",VLOOKUP(AP63,'参考様式１（勤務表_シフト記号表）'!$C$6:$L$47,10,FALSE))</f>
        <v/>
      </c>
      <c r="AQ64" s="236" t="str">
        <f>IF(AQ63="","",VLOOKUP(AQ63,'参考様式１（勤務表_シフト記号表）'!$C$6:$L$47,10,FALSE))</f>
        <v/>
      </c>
      <c r="AR64" s="234" t="str">
        <f>IF(AR63="","",VLOOKUP(AR63,'参考様式１（勤務表_シフト記号表）'!$C$6:$L$47,10,FALSE))</f>
        <v/>
      </c>
      <c r="AS64" s="235" t="str">
        <f>IF(AS63="","",VLOOKUP(AS63,'参考様式１（勤務表_シフト記号表）'!$C$6:$L$47,10,FALSE))</f>
        <v/>
      </c>
      <c r="AT64" s="235" t="str">
        <f>IF(AT63="","",VLOOKUP(AT63,'参考様式１（勤務表_シフト記号表）'!$C$6:$L$47,10,FALSE))</f>
        <v/>
      </c>
      <c r="AU64" s="235" t="str">
        <f>IF(AU63="","",VLOOKUP(AU63,'参考様式１（勤務表_シフト記号表）'!$C$6:$L$47,10,FALSE))</f>
        <v/>
      </c>
      <c r="AV64" s="235" t="str">
        <f>IF(AV63="","",VLOOKUP(AV63,'参考様式１（勤務表_シフト記号表）'!$C$6:$L$47,10,FALSE))</f>
        <v/>
      </c>
      <c r="AW64" s="235" t="str">
        <f>IF(AW63="","",VLOOKUP(AW63,'参考様式１（勤務表_シフト記号表）'!$C$6:$L$47,10,FALSE))</f>
        <v/>
      </c>
      <c r="AX64" s="236" t="str">
        <f>IF(AX63="","",VLOOKUP(AX63,'参考様式１（勤務表_シフト記号表）'!$C$6:$L$47,10,FALSE))</f>
        <v/>
      </c>
      <c r="AY64" s="234" t="str">
        <f>IF(AY63="","",VLOOKUP(AY63,'参考様式１（勤務表_シフト記号表）'!$C$6:$L$47,10,FALSE))</f>
        <v/>
      </c>
      <c r="AZ64" s="235" t="str">
        <f>IF(AZ63="","",VLOOKUP(AZ63,'参考様式１（勤務表_シフト記号表）'!$C$6:$L$47,10,FALSE))</f>
        <v/>
      </c>
      <c r="BA64" s="235" t="str">
        <f>IF(BA63="","",VLOOKUP(BA63,'参考様式１（勤務表_シフト記号表）'!$C$6:$L$47,10,FALSE))</f>
        <v/>
      </c>
      <c r="BB64" s="1046">
        <f>IF($BE$3="４週",SUM(W64:AX64),IF($BE$3="暦月",SUM(W64:BA64),""))</f>
        <v>0</v>
      </c>
      <c r="BC64" s="1047"/>
      <c r="BD64" s="1048">
        <f>IF($BE$3="４週",BB64/4,IF($BE$3="暦月",(BB64/($BE$8/7)),""))</f>
        <v>0</v>
      </c>
      <c r="BE64" s="1047"/>
      <c r="BF64" s="1043"/>
      <c r="BG64" s="1044"/>
      <c r="BH64" s="1044"/>
      <c r="BI64" s="1044"/>
      <c r="BJ64" s="1045"/>
    </row>
    <row r="65" spans="2:62" ht="20.25" customHeight="1" x14ac:dyDescent="0.4">
      <c r="B65" s="988">
        <f>B63+1</f>
        <v>25</v>
      </c>
      <c r="C65" s="1049"/>
      <c r="D65" s="979"/>
      <c r="E65" s="229"/>
      <c r="F65" s="230"/>
      <c r="G65" s="229"/>
      <c r="H65" s="230"/>
      <c r="I65" s="1050"/>
      <c r="J65" s="1051"/>
      <c r="K65" s="977"/>
      <c r="L65" s="978"/>
      <c r="M65" s="978"/>
      <c r="N65" s="979"/>
      <c r="O65" s="983"/>
      <c r="P65" s="984"/>
      <c r="Q65" s="984"/>
      <c r="R65" s="984"/>
      <c r="S65" s="985"/>
      <c r="T65" s="249" t="s">
        <v>441</v>
      </c>
      <c r="V65" s="250"/>
      <c r="W65" s="242"/>
      <c r="X65" s="243"/>
      <c r="Y65" s="243"/>
      <c r="Z65" s="243"/>
      <c r="AA65" s="243"/>
      <c r="AB65" s="243"/>
      <c r="AC65" s="244"/>
      <c r="AD65" s="242"/>
      <c r="AE65" s="243"/>
      <c r="AF65" s="243"/>
      <c r="AG65" s="243"/>
      <c r="AH65" s="243"/>
      <c r="AI65" s="243"/>
      <c r="AJ65" s="244"/>
      <c r="AK65" s="242"/>
      <c r="AL65" s="243"/>
      <c r="AM65" s="243"/>
      <c r="AN65" s="243"/>
      <c r="AO65" s="243"/>
      <c r="AP65" s="243"/>
      <c r="AQ65" s="244"/>
      <c r="AR65" s="242"/>
      <c r="AS65" s="243"/>
      <c r="AT65" s="243"/>
      <c r="AU65" s="243"/>
      <c r="AV65" s="243"/>
      <c r="AW65" s="243"/>
      <c r="AX65" s="244"/>
      <c r="AY65" s="242"/>
      <c r="AZ65" s="243"/>
      <c r="BA65" s="245"/>
      <c r="BB65" s="986"/>
      <c r="BC65" s="987"/>
      <c r="BD65" s="1038"/>
      <c r="BE65" s="1039"/>
      <c r="BF65" s="1040"/>
      <c r="BG65" s="1041"/>
      <c r="BH65" s="1041"/>
      <c r="BI65" s="1041"/>
      <c r="BJ65" s="1042"/>
    </row>
    <row r="66" spans="2:62" ht="20.25" customHeight="1" x14ac:dyDescent="0.4">
      <c r="B66" s="989"/>
      <c r="C66" s="992"/>
      <c r="D66" s="982"/>
      <c r="E66" s="229"/>
      <c r="F66" s="230">
        <f>C65</f>
        <v>0</v>
      </c>
      <c r="G66" s="229"/>
      <c r="H66" s="230">
        <f>I65</f>
        <v>0</v>
      </c>
      <c r="I66" s="995"/>
      <c r="J66" s="996"/>
      <c r="K66" s="980"/>
      <c r="L66" s="981"/>
      <c r="M66" s="981"/>
      <c r="N66" s="982"/>
      <c r="O66" s="983"/>
      <c r="P66" s="984"/>
      <c r="Q66" s="984"/>
      <c r="R66" s="984"/>
      <c r="S66" s="985"/>
      <c r="T66" s="246" t="s">
        <v>442</v>
      </c>
      <c r="U66" s="247"/>
      <c r="V66" s="248"/>
      <c r="W66" s="234" t="str">
        <f>IF(W65="","",VLOOKUP(W65,'参考様式１（勤務表_シフト記号表）'!$C$6:$L$47,10,FALSE))</f>
        <v/>
      </c>
      <c r="X66" s="235" t="str">
        <f>IF(X65="","",VLOOKUP(X65,'参考様式１（勤務表_シフト記号表）'!$C$6:$L$47,10,FALSE))</f>
        <v/>
      </c>
      <c r="Y66" s="235" t="str">
        <f>IF(Y65="","",VLOOKUP(Y65,'参考様式１（勤務表_シフト記号表）'!$C$6:$L$47,10,FALSE))</f>
        <v/>
      </c>
      <c r="Z66" s="235" t="str">
        <f>IF(Z65="","",VLOOKUP(Z65,'参考様式１（勤務表_シフト記号表）'!$C$6:$L$47,10,FALSE))</f>
        <v/>
      </c>
      <c r="AA66" s="235" t="str">
        <f>IF(AA65="","",VLOOKUP(AA65,'参考様式１（勤務表_シフト記号表）'!$C$6:$L$47,10,FALSE))</f>
        <v/>
      </c>
      <c r="AB66" s="235" t="str">
        <f>IF(AB65="","",VLOOKUP(AB65,'参考様式１（勤務表_シフト記号表）'!$C$6:$L$47,10,FALSE))</f>
        <v/>
      </c>
      <c r="AC66" s="236" t="str">
        <f>IF(AC65="","",VLOOKUP(AC65,'参考様式１（勤務表_シフト記号表）'!$C$6:$L$47,10,FALSE))</f>
        <v/>
      </c>
      <c r="AD66" s="234" t="str">
        <f>IF(AD65="","",VLOOKUP(AD65,'参考様式１（勤務表_シフト記号表）'!$C$6:$L$47,10,FALSE))</f>
        <v/>
      </c>
      <c r="AE66" s="235" t="str">
        <f>IF(AE65="","",VLOOKUP(AE65,'参考様式１（勤務表_シフト記号表）'!$C$6:$L$47,10,FALSE))</f>
        <v/>
      </c>
      <c r="AF66" s="235" t="str">
        <f>IF(AF65="","",VLOOKUP(AF65,'参考様式１（勤務表_シフト記号表）'!$C$6:$L$47,10,FALSE))</f>
        <v/>
      </c>
      <c r="AG66" s="235" t="str">
        <f>IF(AG65="","",VLOOKUP(AG65,'参考様式１（勤務表_シフト記号表）'!$C$6:$L$47,10,FALSE))</f>
        <v/>
      </c>
      <c r="AH66" s="235" t="str">
        <f>IF(AH65="","",VLOOKUP(AH65,'参考様式１（勤務表_シフト記号表）'!$C$6:$L$47,10,FALSE))</f>
        <v/>
      </c>
      <c r="AI66" s="235" t="str">
        <f>IF(AI65="","",VLOOKUP(AI65,'参考様式１（勤務表_シフト記号表）'!$C$6:$L$47,10,FALSE))</f>
        <v/>
      </c>
      <c r="AJ66" s="236" t="str">
        <f>IF(AJ65="","",VLOOKUP(AJ65,'参考様式１（勤務表_シフト記号表）'!$C$6:$L$47,10,FALSE))</f>
        <v/>
      </c>
      <c r="AK66" s="234" t="str">
        <f>IF(AK65="","",VLOOKUP(AK65,'参考様式１（勤務表_シフト記号表）'!$C$6:$L$47,10,FALSE))</f>
        <v/>
      </c>
      <c r="AL66" s="235" t="str">
        <f>IF(AL65="","",VLOOKUP(AL65,'参考様式１（勤務表_シフト記号表）'!$C$6:$L$47,10,FALSE))</f>
        <v/>
      </c>
      <c r="AM66" s="235" t="str">
        <f>IF(AM65="","",VLOOKUP(AM65,'参考様式１（勤務表_シフト記号表）'!$C$6:$L$47,10,FALSE))</f>
        <v/>
      </c>
      <c r="AN66" s="235" t="str">
        <f>IF(AN65="","",VLOOKUP(AN65,'参考様式１（勤務表_シフト記号表）'!$C$6:$L$47,10,FALSE))</f>
        <v/>
      </c>
      <c r="AO66" s="235" t="str">
        <f>IF(AO65="","",VLOOKUP(AO65,'参考様式１（勤務表_シフト記号表）'!$C$6:$L$47,10,FALSE))</f>
        <v/>
      </c>
      <c r="AP66" s="235" t="str">
        <f>IF(AP65="","",VLOOKUP(AP65,'参考様式１（勤務表_シフト記号表）'!$C$6:$L$47,10,FALSE))</f>
        <v/>
      </c>
      <c r="AQ66" s="236" t="str">
        <f>IF(AQ65="","",VLOOKUP(AQ65,'参考様式１（勤務表_シフト記号表）'!$C$6:$L$47,10,FALSE))</f>
        <v/>
      </c>
      <c r="AR66" s="234" t="str">
        <f>IF(AR65="","",VLOOKUP(AR65,'参考様式１（勤務表_シフト記号表）'!$C$6:$L$47,10,FALSE))</f>
        <v/>
      </c>
      <c r="AS66" s="235" t="str">
        <f>IF(AS65="","",VLOOKUP(AS65,'参考様式１（勤務表_シフト記号表）'!$C$6:$L$47,10,FALSE))</f>
        <v/>
      </c>
      <c r="AT66" s="235" t="str">
        <f>IF(AT65="","",VLOOKUP(AT65,'参考様式１（勤務表_シフト記号表）'!$C$6:$L$47,10,FALSE))</f>
        <v/>
      </c>
      <c r="AU66" s="235" t="str">
        <f>IF(AU65="","",VLOOKUP(AU65,'参考様式１（勤務表_シフト記号表）'!$C$6:$L$47,10,FALSE))</f>
        <v/>
      </c>
      <c r="AV66" s="235" t="str">
        <f>IF(AV65="","",VLOOKUP(AV65,'参考様式１（勤務表_シフト記号表）'!$C$6:$L$47,10,FALSE))</f>
        <v/>
      </c>
      <c r="AW66" s="235" t="str">
        <f>IF(AW65="","",VLOOKUP(AW65,'参考様式１（勤務表_シフト記号表）'!$C$6:$L$47,10,FALSE))</f>
        <v/>
      </c>
      <c r="AX66" s="236" t="str">
        <f>IF(AX65="","",VLOOKUP(AX65,'参考様式１（勤務表_シフト記号表）'!$C$6:$L$47,10,FALSE))</f>
        <v/>
      </c>
      <c r="AY66" s="234" t="str">
        <f>IF(AY65="","",VLOOKUP(AY65,'参考様式１（勤務表_シフト記号表）'!$C$6:$L$47,10,FALSE))</f>
        <v/>
      </c>
      <c r="AZ66" s="235" t="str">
        <f>IF(AZ65="","",VLOOKUP(AZ65,'参考様式１（勤務表_シフト記号表）'!$C$6:$L$47,10,FALSE))</f>
        <v/>
      </c>
      <c r="BA66" s="235" t="str">
        <f>IF(BA65="","",VLOOKUP(BA65,'参考様式１（勤務表_シフト記号表）'!$C$6:$L$47,10,FALSE))</f>
        <v/>
      </c>
      <c r="BB66" s="1046">
        <f>IF($BE$3="４週",SUM(W66:AX66),IF($BE$3="暦月",SUM(W66:BA66),""))</f>
        <v>0</v>
      </c>
      <c r="BC66" s="1047"/>
      <c r="BD66" s="1048">
        <f>IF($BE$3="４週",BB66/4,IF($BE$3="暦月",(BB66/($BE$8/7)),""))</f>
        <v>0</v>
      </c>
      <c r="BE66" s="1047"/>
      <c r="BF66" s="1043"/>
      <c r="BG66" s="1044"/>
      <c r="BH66" s="1044"/>
      <c r="BI66" s="1044"/>
      <c r="BJ66" s="1045"/>
    </row>
    <row r="67" spans="2:62" ht="20.25" customHeight="1" x14ac:dyDescent="0.4">
      <c r="B67" s="988">
        <f>B65+1</f>
        <v>26</v>
      </c>
      <c r="C67" s="1049"/>
      <c r="D67" s="979"/>
      <c r="E67" s="229"/>
      <c r="F67" s="230"/>
      <c r="G67" s="229"/>
      <c r="H67" s="230"/>
      <c r="I67" s="1050"/>
      <c r="J67" s="1051"/>
      <c r="K67" s="977"/>
      <c r="L67" s="978"/>
      <c r="M67" s="978"/>
      <c r="N67" s="979"/>
      <c r="O67" s="983"/>
      <c r="P67" s="984"/>
      <c r="Q67" s="984"/>
      <c r="R67" s="984"/>
      <c r="S67" s="985"/>
      <c r="T67" s="249" t="s">
        <v>441</v>
      </c>
      <c r="V67" s="250"/>
      <c r="W67" s="242"/>
      <c r="X67" s="243"/>
      <c r="Y67" s="243"/>
      <c r="Z67" s="243"/>
      <c r="AA67" s="243"/>
      <c r="AB67" s="243"/>
      <c r="AC67" s="244"/>
      <c r="AD67" s="242"/>
      <c r="AE67" s="243"/>
      <c r="AF67" s="243"/>
      <c r="AG67" s="243"/>
      <c r="AH67" s="243"/>
      <c r="AI67" s="243"/>
      <c r="AJ67" s="244"/>
      <c r="AK67" s="242"/>
      <c r="AL67" s="243"/>
      <c r="AM67" s="243"/>
      <c r="AN67" s="243"/>
      <c r="AO67" s="243"/>
      <c r="AP67" s="243"/>
      <c r="AQ67" s="244"/>
      <c r="AR67" s="242"/>
      <c r="AS67" s="243"/>
      <c r="AT67" s="243"/>
      <c r="AU67" s="243"/>
      <c r="AV67" s="243"/>
      <c r="AW67" s="243"/>
      <c r="AX67" s="244"/>
      <c r="AY67" s="242"/>
      <c r="AZ67" s="243"/>
      <c r="BA67" s="245"/>
      <c r="BB67" s="986"/>
      <c r="BC67" s="987"/>
      <c r="BD67" s="1038"/>
      <c r="BE67" s="1039"/>
      <c r="BF67" s="1040"/>
      <c r="BG67" s="1041"/>
      <c r="BH67" s="1041"/>
      <c r="BI67" s="1041"/>
      <c r="BJ67" s="1042"/>
    </row>
    <row r="68" spans="2:62" ht="20.25" customHeight="1" x14ac:dyDescent="0.4">
      <c r="B68" s="989"/>
      <c r="C68" s="992"/>
      <c r="D68" s="982"/>
      <c r="E68" s="229"/>
      <c r="F68" s="230">
        <f>C67</f>
        <v>0</v>
      </c>
      <c r="G68" s="229"/>
      <c r="H68" s="230">
        <f>I67</f>
        <v>0</v>
      </c>
      <c r="I68" s="995"/>
      <c r="J68" s="996"/>
      <c r="K68" s="980"/>
      <c r="L68" s="981"/>
      <c r="M68" s="981"/>
      <c r="N68" s="982"/>
      <c r="O68" s="983"/>
      <c r="P68" s="984"/>
      <c r="Q68" s="984"/>
      <c r="R68" s="984"/>
      <c r="S68" s="985"/>
      <c r="T68" s="246" t="s">
        <v>442</v>
      </c>
      <c r="U68" s="247"/>
      <c r="V68" s="248"/>
      <c r="W68" s="234" t="str">
        <f>IF(W67="","",VLOOKUP(W67,'参考様式１（勤務表_シフト記号表）'!$C$6:$L$47,10,FALSE))</f>
        <v/>
      </c>
      <c r="X68" s="235" t="str">
        <f>IF(X67="","",VLOOKUP(X67,'参考様式１（勤務表_シフト記号表）'!$C$6:$L$47,10,FALSE))</f>
        <v/>
      </c>
      <c r="Y68" s="235" t="str">
        <f>IF(Y67="","",VLOOKUP(Y67,'参考様式１（勤務表_シフト記号表）'!$C$6:$L$47,10,FALSE))</f>
        <v/>
      </c>
      <c r="Z68" s="235" t="str">
        <f>IF(Z67="","",VLOOKUP(Z67,'参考様式１（勤務表_シフト記号表）'!$C$6:$L$47,10,FALSE))</f>
        <v/>
      </c>
      <c r="AA68" s="235" t="str">
        <f>IF(AA67="","",VLOOKUP(AA67,'参考様式１（勤務表_シフト記号表）'!$C$6:$L$47,10,FALSE))</f>
        <v/>
      </c>
      <c r="AB68" s="235" t="str">
        <f>IF(AB67="","",VLOOKUP(AB67,'参考様式１（勤務表_シフト記号表）'!$C$6:$L$47,10,FALSE))</f>
        <v/>
      </c>
      <c r="AC68" s="236" t="str">
        <f>IF(AC67="","",VLOOKUP(AC67,'参考様式１（勤務表_シフト記号表）'!$C$6:$L$47,10,FALSE))</f>
        <v/>
      </c>
      <c r="AD68" s="234" t="str">
        <f>IF(AD67="","",VLOOKUP(AD67,'参考様式１（勤務表_シフト記号表）'!$C$6:$L$47,10,FALSE))</f>
        <v/>
      </c>
      <c r="AE68" s="235" t="str">
        <f>IF(AE67="","",VLOOKUP(AE67,'参考様式１（勤務表_シフト記号表）'!$C$6:$L$47,10,FALSE))</f>
        <v/>
      </c>
      <c r="AF68" s="235" t="str">
        <f>IF(AF67="","",VLOOKUP(AF67,'参考様式１（勤務表_シフト記号表）'!$C$6:$L$47,10,FALSE))</f>
        <v/>
      </c>
      <c r="AG68" s="235" t="str">
        <f>IF(AG67="","",VLOOKUP(AG67,'参考様式１（勤務表_シフト記号表）'!$C$6:$L$47,10,FALSE))</f>
        <v/>
      </c>
      <c r="AH68" s="235" t="str">
        <f>IF(AH67="","",VLOOKUP(AH67,'参考様式１（勤務表_シフト記号表）'!$C$6:$L$47,10,FALSE))</f>
        <v/>
      </c>
      <c r="AI68" s="235" t="str">
        <f>IF(AI67="","",VLOOKUP(AI67,'参考様式１（勤務表_シフト記号表）'!$C$6:$L$47,10,FALSE))</f>
        <v/>
      </c>
      <c r="AJ68" s="236" t="str">
        <f>IF(AJ67="","",VLOOKUP(AJ67,'参考様式１（勤務表_シフト記号表）'!$C$6:$L$47,10,FALSE))</f>
        <v/>
      </c>
      <c r="AK68" s="234" t="str">
        <f>IF(AK67="","",VLOOKUP(AK67,'参考様式１（勤務表_シフト記号表）'!$C$6:$L$47,10,FALSE))</f>
        <v/>
      </c>
      <c r="AL68" s="235" t="str">
        <f>IF(AL67="","",VLOOKUP(AL67,'参考様式１（勤務表_シフト記号表）'!$C$6:$L$47,10,FALSE))</f>
        <v/>
      </c>
      <c r="AM68" s="235" t="str">
        <f>IF(AM67="","",VLOOKUP(AM67,'参考様式１（勤務表_シフト記号表）'!$C$6:$L$47,10,FALSE))</f>
        <v/>
      </c>
      <c r="AN68" s="235" t="str">
        <f>IF(AN67="","",VLOOKUP(AN67,'参考様式１（勤務表_シフト記号表）'!$C$6:$L$47,10,FALSE))</f>
        <v/>
      </c>
      <c r="AO68" s="235" t="str">
        <f>IF(AO67="","",VLOOKUP(AO67,'参考様式１（勤務表_シフト記号表）'!$C$6:$L$47,10,FALSE))</f>
        <v/>
      </c>
      <c r="AP68" s="235" t="str">
        <f>IF(AP67="","",VLOOKUP(AP67,'参考様式１（勤務表_シフト記号表）'!$C$6:$L$47,10,FALSE))</f>
        <v/>
      </c>
      <c r="AQ68" s="236" t="str">
        <f>IF(AQ67="","",VLOOKUP(AQ67,'参考様式１（勤務表_シフト記号表）'!$C$6:$L$47,10,FALSE))</f>
        <v/>
      </c>
      <c r="AR68" s="234" t="str">
        <f>IF(AR67="","",VLOOKUP(AR67,'参考様式１（勤務表_シフト記号表）'!$C$6:$L$47,10,FALSE))</f>
        <v/>
      </c>
      <c r="AS68" s="235" t="str">
        <f>IF(AS67="","",VLOOKUP(AS67,'参考様式１（勤務表_シフト記号表）'!$C$6:$L$47,10,FALSE))</f>
        <v/>
      </c>
      <c r="AT68" s="235" t="str">
        <f>IF(AT67="","",VLOOKUP(AT67,'参考様式１（勤務表_シフト記号表）'!$C$6:$L$47,10,FALSE))</f>
        <v/>
      </c>
      <c r="AU68" s="235" t="str">
        <f>IF(AU67="","",VLOOKUP(AU67,'参考様式１（勤務表_シフト記号表）'!$C$6:$L$47,10,FALSE))</f>
        <v/>
      </c>
      <c r="AV68" s="235" t="str">
        <f>IF(AV67="","",VLOOKUP(AV67,'参考様式１（勤務表_シフト記号表）'!$C$6:$L$47,10,FALSE))</f>
        <v/>
      </c>
      <c r="AW68" s="235" t="str">
        <f>IF(AW67="","",VLOOKUP(AW67,'参考様式１（勤務表_シフト記号表）'!$C$6:$L$47,10,FALSE))</f>
        <v/>
      </c>
      <c r="AX68" s="236" t="str">
        <f>IF(AX67="","",VLOOKUP(AX67,'参考様式１（勤務表_シフト記号表）'!$C$6:$L$47,10,FALSE))</f>
        <v/>
      </c>
      <c r="AY68" s="234" t="str">
        <f>IF(AY67="","",VLOOKUP(AY67,'参考様式１（勤務表_シフト記号表）'!$C$6:$L$47,10,FALSE))</f>
        <v/>
      </c>
      <c r="AZ68" s="235" t="str">
        <f>IF(AZ67="","",VLOOKUP(AZ67,'参考様式１（勤務表_シフト記号表）'!$C$6:$L$47,10,FALSE))</f>
        <v/>
      </c>
      <c r="BA68" s="235" t="str">
        <f>IF(BA67="","",VLOOKUP(BA67,'参考様式１（勤務表_シフト記号表）'!$C$6:$L$47,10,FALSE))</f>
        <v/>
      </c>
      <c r="BB68" s="1046">
        <f>IF($BE$3="４週",SUM(W68:AX68),IF($BE$3="暦月",SUM(W68:BA68),""))</f>
        <v>0</v>
      </c>
      <c r="BC68" s="1047"/>
      <c r="BD68" s="1048">
        <f>IF($BE$3="４週",BB68/4,IF($BE$3="暦月",(BB68/($BE$8/7)),""))</f>
        <v>0</v>
      </c>
      <c r="BE68" s="1047"/>
      <c r="BF68" s="1043"/>
      <c r="BG68" s="1044"/>
      <c r="BH68" s="1044"/>
      <c r="BI68" s="1044"/>
      <c r="BJ68" s="1045"/>
    </row>
    <row r="69" spans="2:62" ht="20.25" customHeight="1" x14ac:dyDescent="0.4">
      <c r="B69" s="988">
        <f>B67+1</f>
        <v>27</v>
      </c>
      <c r="C69" s="1049"/>
      <c r="D69" s="979"/>
      <c r="E69" s="229"/>
      <c r="F69" s="230"/>
      <c r="G69" s="229"/>
      <c r="H69" s="230"/>
      <c r="I69" s="1050"/>
      <c r="J69" s="1051"/>
      <c r="K69" s="977"/>
      <c r="L69" s="978"/>
      <c r="M69" s="978"/>
      <c r="N69" s="979"/>
      <c r="O69" s="983"/>
      <c r="P69" s="984"/>
      <c r="Q69" s="984"/>
      <c r="R69" s="984"/>
      <c r="S69" s="985"/>
      <c r="T69" s="249" t="s">
        <v>441</v>
      </c>
      <c r="V69" s="250"/>
      <c r="W69" s="242"/>
      <c r="X69" s="243"/>
      <c r="Y69" s="243"/>
      <c r="Z69" s="243"/>
      <c r="AA69" s="243"/>
      <c r="AB69" s="243"/>
      <c r="AC69" s="244"/>
      <c r="AD69" s="242"/>
      <c r="AE69" s="243"/>
      <c r="AF69" s="243"/>
      <c r="AG69" s="243"/>
      <c r="AH69" s="243"/>
      <c r="AI69" s="243"/>
      <c r="AJ69" s="244"/>
      <c r="AK69" s="242"/>
      <c r="AL69" s="243"/>
      <c r="AM69" s="243"/>
      <c r="AN69" s="243"/>
      <c r="AO69" s="243"/>
      <c r="AP69" s="243"/>
      <c r="AQ69" s="244"/>
      <c r="AR69" s="242"/>
      <c r="AS69" s="243"/>
      <c r="AT69" s="243"/>
      <c r="AU69" s="243"/>
      <c r="AV69" s="243"/>
      <c r="AW69" s="243"/>
      <c r="AX69" s="244"/>
      <c r="AY69" s="242"/>
      <c r="AZ69" s="243"/>
      <c r="BA69" s="245"/>
      <c r="BB69" s="986"/>
      <c r="BC69" s="987"/>
      <c r="BD69" s="1038"/>
      <c r="BE69" s="1039"/>
      <c r="BF69" s="1040"/>
      <c r="BG69" s="1041"/>
      <c r="BH69" s="1041"/>
      <c r="BI69" s="1041"/>
      <c r="BJ69" s="1042"/>
    </row>
    <row r="70" spans="2:62" ht="20.25" customHeight="1" x14ac:dyDescent="0.4">
      <c r="B70" s="989"/>
      <c r="C70" s="992"/>
      <c r="D70" s="982"/>
      <c r="E70" s="229"/>
      <c r="F70" s="230">
        <f>C69</f>
        <v>0</v>
      </c>
      <c r="G70" s="229"/>
      <c r="H70" s="230">
        <f>I69</f>
        <v>0</v>
      </c>
      <c r="I70" s="995"/>
      <c r="J70" s="996"/>
      <c r="K70" s="980"/>
      <c r="L70" s="981"/>
      <c r="M70" s="981"/>
      <c r="N70" s="982"/>
      <c r="O70" s="983"/>
      <c r="P70" s="984"/>
      <c r="Q70" s="984"/>
      <c r="R70" s="984"/>
      <c r="S70" s="985"/>
      <c r="T70" s="246" t="s">
        <v>442</v>
      </c>
      <c r="U70" s="247"/>
      <c r="V70" s="248"/>
      <c r="W70" s="234" t="str">
        <f>IF(W69="","",VLOOKUP(W69,'参考様式１（勤務表_シフト記号表）'!$C$6:$L$47,10,FALSE))</f>
        <v/>
      </c>
      <c r="X70" s="235" t="str">
        <f>IF(X69="","",VLOOKUP(X69,'参考様式１（勤務表_シフト記号表）'!$C$6:$L$47,10,FALSE))</f>
        <v/>
      </c>
      <c r="Y70" s="235" t="str">
        <f>IF(Y69="","",VLOOKUP(Y69,'参考様式１（勤務表_シフト記号表）'!$C$6:$L$47,10,FALSE))</f>
        <v/>
      </c>
      <c r="Z70" s="235" t="str">
        <f>IF(Z69="","",VLOOKUP(Z69,'参考様式１（勤務表_シフト記号表）'!$C$6:$L$47,10,FALSE))</f>
        <v/>
      </c>
      <c r="AA70" s="235" t="str">
        <f>IF(AA69="","",VLOOKUP(AA69,'参考様式１（勤務表_シフト記号表）'!$C$6:$L$47,10,FALSE))</f>
        <v/>
      </c>
      <c r="AB70" s="235" t="str">
        <f>IF(AB69="","",VLOOKUP(AB69,'参考様式１（勤務表_シフト記号表）'!$C$6:$L$47,10,FALSE))</f>
        <v/>
      </c>
      <c r="AC70" s="236" t="str">
        <f>IF(AC69="","",VLOOKUP(AC69,'参考様式１（勤務表_シフト記号表）'!$C$6:$L$47,10,FALSE))</f>
        <v/>
      </c>
      <c r="AD70" s="234" t="str">
        <f>IF(AD69="","",VLOOKUP(AD69,'参考様式１（勤務表_シフト記号表）'!$C$6:$L$47,10,FALSE))</f>
        <v/>
      </c>
      <c r="AE70" s="235" t="str">
        <f>IF(AE69="","",VLOOKUP(AE69,'参考様式１（勤務表_シフト記号表）'!$C$6:$L$47,10,FALSE))</f>
        <v/>
      </c>
      <c r="AF70" s="235" t="str">
        <f>IF(AF69="","",VLOOKUP(AF69,'参考様式１（勤務表_シフト記号表）'!$C$6:$L$47,10,FALSE))</f>
        <v/>
      </c>
      <c r="AG70" s="235" t="str">
        <f>IF(AG69="","",VLOOKUP(AG69,'参考様式１（勤務表_シフト記号表）'!$C$6:$L$47,10,FALSE))</f>
        <v/>
      </c>
      <c r="AH70" s="235" t="str">
        <f>IF(AH69="","",VLOOKUP(AH69,'参考様式１（勤務表_シフト記号表）'!$C$6:$L$47,10,FALSE))</f>
        <v/>
      </c>
      <c r="AI70" s="235" t="str">
        <f>IF(AI69="","",VLOOKUP(AI69,'参考様式１（勤務表_シフト記号表）'!$C$6:$L$47,10,FALSE))</f>
        <v/>
      </c>
      <c r="AJ70" s="236" t="str">
        <f>IF(AJ69="","",VLOOKUP(AJ69,'参考様式１（勤務表_シフト記号表）'!$C$6:$L$47,10,FALSE))</f>
        <v/>
      </c>
      <c r="AK70" s="234" t="str">
        <f>IF(AK69="","",VLOOKUP(AK69,'参考様式１（勤務表_シフト記号表）'!$C$6:$L$47,10,FALSE))</f>
        <v/>
      </c>
      <c r="AL70" s="235" t="str">
        <f>IF(AL69="","",VLOOKUP(AL69,'参考様式１（勤務表_シフト記号表）'!$C$6:$L$47,10,FALSE))</f>
        <v/>
      </c>
      <c r="AM70" s="235" t="str">
        <f>IF(AM69="","",VLOOKUP(AM69,'参考様式１（勤務表_シフト記号表）'!$C$6:$L$47,10,FALSE))</f>
        <v/>
      </c>
      <c r="AN70" s="235" t="str">
        <f>IF(AN69="","",VLOOKUP(AN69,'参考様式１（勤務表_シフト記号表）'!$C$6:$L$47,10,FALSE))</f>
        <v/>
      </c>
      <c r="AO70" s="235" t="str">
        <f>IF(AO69="","",VLOOKUP(AO69,'参考様式１（勤務表_シフト記号表）'!$C$6:$L$47,10,FALSE))</f>
        <v/>
      </c>
      <c r="AP70" s="235" t="str">
        <f>IF(AP69="","",VLOOKUP(AP69,'参考様式１（勤務表_シフト記号表）'!$C$6:$L$47,10,FALSE))</f>
        <v/>
      </c>
      <c r="AQ70" s="236" t="str">
        <f>IF(AQ69="","",VLOOKUP(AQ69,'参考様式１（勤務表_シフト記号表）'!$C$6:$L$47,10,FALSE))</f>
        <v/>
      </c>
      <c r="AR70" s="234" t="str">
        <f>IF(AR69="","",VLOOKUP(AR69,'参考様式１（勤務表_シフト記号表）'!$C$6:$L$47,10,FALSE))</f>
        <v/>
      </c>
      <c r="AS70" s="235" t="str">
        <f>IF(AS69="","",VLOOKUP(AS69,'参考様式１（勤務表_シフト記号表）'!$C$6:$L$47,10,FALSE))</f>
        <v/>
      </c>
      <c r="AT70" s="235" t="str">
        <f>IF(AT69="","",VLOOKUP(AT69,'参考様式１（勤務表_シフト記号表）'!$C$6:$L$47,10,FALSE))</f>
        <v/>
      </c>
      <c r="AU70" s="235" t="str">
        <f>IF(AU69="","",VLOOKUP(AU69,'参考様式１（勤務表_シフト記号表）'!$C$6:$L$47,10,FALSE))</f>
        <v/>
      </c>
      <c r="AV70" s="235" t="str">
        <f>IF(AV69="","",VLOOKUP(AV69,'参考様式１（勤務表_シフト記号表）'!$C$6:$L$47,10,FALSE))</f>
        <v/>
      </c>
      <c r="AW70" s="235" t="str">
        <f>IF(AW69="","",VLOOKUP(AW69,'参考様式１（勤務表_シフト記号表）'!$C$6:$L$47,10,FALSE))</f>
        <v/>
      </c>
      <c r="AX70" s="236" t="str">
        <f>IF(AX69="","",VLOOKUP(AX69,'参考様式１（勤務表_シフト記号表）'!$C$6:$L$47,10,FALSE))</f>
        <v/>
      </c>
      <c r="AY70" s="234" t="str">
        <f>IF(AY69="","",VLOOKUP(AY69,'参考様式１（勤務表_シフト記号表）'!$C$6:$L$47,10,FALSE))</f>
        <v/>
      </c>
      <c r="AZ70" s="235" t="str">
        <f>IF(AZ69="","",VLOOKUP(AZ69,'参考様式１（勤務表_シフト記号表）'!$C$6:$L$47,10,FALSE))</f>
        <v/>
      </c>
      <c r="BA70" s="235" t="str">
        <f>IF(BA69="","",VLOOKUP(BA69,'参考様式１（勤務表_シフト記号表）'!$C$6:$L$47,10,FALSE))</f>
        <v/>
      </c>
      <c r="BB70" s="1046">
        <f>IF($BE$3="４週",SUM(W70:AX70),IF($BE$3="暦月",SUM(W70:BA70),""))</f>
        <v>0</v>
      </c>
      <c r="BC70" s="1047"/>
      <c r="BD70" s="1048">
        <f>IF($BE$3="４週",BB70/4,IF($BE$3="暦月",(BB70/($BE$8/7)),""))</f>
        <v>0</v>
      </c>
      <c r="BE70" s="1047"/>
      <c r="BF70" s="1043"/>
      <c r="BG70" s="1044"/>
      <c r="BH70" s="1044"/>
      <c r="BI70" s="1044"/>
      <c r="BJ70" s="1045"/>
    </row>
    <row r="71" spans="2:62" ht="20.25" customHeight="1" x14ac:dyDescent="0.4">
      <c r="B71" s="988">
        <f>B69+1</f>
        <v>28</v>
      </c>
      <c r="C71" s="1049"/>
      <c r="D71" s="979"/>
      <c r="E71" s="229"/>
      <c r="F71" s="230"/>
      <c r="G71" s="229"/>
      <c r="H71" s="230"/>
      <c r="I71" s="1050"/>
      <c r="J71" s="1051"/>
      <c r="K71" s="977"/>
      <c r="L71" s="978"/>
      <c r="M71" s="978"/>
      <c r="N71" s="979"/>
      <c r="O71" s="983"/>
      <c r="P71" s="984"/>
      <c r="Q71" s="984"/>
      <c r="R71" s="984"/>
      <c r="S71" s="985"/>
      <c r="T71" s="249" t="s">
        <v>441</v>
      </c>
      <c r="V71" s="250"/>
      <c r="W71" s="242"/>
      <c r="X71" s="243"/>
      <c r="Y71" s="243"/>
      <c r="Z71" s="243"/>
      <c r="AA71" s="243"/>
      <c r="AB71" s="243"/>
      <c r="AC71" s="244"/>
      <c r="AD71" s="242"/>
      <c r="AE71" s="243"/>
      <c r="AF71" s="243"/>
      <c r="AG71" s="243"/>
      <c r="AH71" s="243"/>
      <c r="AI71" s="243"/>
      <c r="AJ71" s="244"/>
      <c r="AK71" s="242"/>
      <c r="AL71" s="243"/>
      <c r="AM71" s="243"/>
      <c r="AN71" s="243"/>
      <c r="AO71" s="243"/>
      <c r="AP71" s="243"/>
      <c r="AQ71" s="244"/>
      <c r="AR71" s="242"/>
      <c r="AS71" s="243"/>
      <c r="AT71" s="243"/>
      <c r="AU71" s="243"/>
      <c r="AV71" s="243"/>
      <c r="AW71" s="243"/>
      <c r="AX71" s="244"/>
      <c r="AY71" s="242"/>
      <c r="AZ71" s="243"/>
      <c r="BA71" s="245"/>
      <c r="BB71" s="986"/>
      <c r="BC71" s="987"/>
      <c r="BD71" s="1038"/>
      <c r="BE71" s="1039"/>
      <c r="BF71" s="1040"/>
      <c r="BG71" s="1041"/>
      <c r="BH71" s="1041"/>
      <c r="BI71" s="1041"/>
      <c r="BJ71" s="1042"/>
    </row>
    <row r="72" spans="2:62" ht="20.25" customHeight="1" x14ac:dyDescent="0.4">
      <c r="B72" s="989"/>
      <c r="C72" s="992"/>
      <c r="D72" s="982"/>
      <c r="E72" s="229"/>
      <c r="F72" s="230">
        <f>C71</f>
        <v>0</v>
      </c>
      <c r="G72" s="229"/>
      <c r="H72" s="230">
        <f>I71</f>
        <v>0</v>
      </c>
      <c r="I72" s="995"/>
      <c r="J72" s="996"/>
      <c r="K72" s="980"/>
      <c r="L72" s="981"/>
      <c r="M72" s="981"/>
      <c r="N72" s="982"/>
      <c r="O72" s="983"/>
      <c r="P72" s="984"/>
      <c r="Q72" s="984"/>
      <c r="R72" s="984"/>
      <c r="S72" s="985"/>
      <c r="T72" s="246" t="s">
        <v>442</v>
      </c>
      <c r="U72" s="247"/>
      <c r="V72" s="248"/>
      <c r="W72" s="234" t="str">
        <f>IF(W71="","",VLOOKUP(W71,'参考様式１（勤務表_シフト記号表）'!$C$6:$L$47,10,FALSE))</f>
        <v/>
      </c>
      <c r="X72" s="235" t="str">
        <f>IF(X71="","",VLOOKUP(X71,'参考様式１（勤務表_シフト記号表）'!$C$6:$L$47,10,FALSE))</f>
        <v/>
      </c>
      <c r="Y72" s="235" t="str">
        <f>IF(Y71="","",VLOOKUP(Y71,'参考様式１（勤務表_シフト記号表）'!$C$6:$L$47,10,FALSE))</f>
        <v/>
      </c>
      <c r="Z72" s="235" t="str">
        <f>IF(Z71="","",VLOOKUP(Z71,'参考様式１（勤務表_シフト記号表）'!$C$6:$L$47,10,FALSE))</f>
        <v/>
      </c>
      <c r="AA72" s="235" t="str">
        <f>IF(AA71="","",VLOOKUP(AA71,'参考様式１（勤務表_シフト記号表）'!$C$6:$L$47,10,FALSE))</f>
        <v/>
      </c>
      <c r="AB72" s="235" t="str">
        <f>IF(AB71="","",VLOOKUP(AB71,'参考様式１（勤務表_シフト記号表）'!$C$6:$L$47,10,FALSE))</f>
        <v/>
      </c>
      <c r="AC72" s="236" t="str">
        <f>IF(AC71="","",VLOOKUP(AC71,'参考様式１（勤務表_シフト記号表）'!$C$6:$L$47,10,FALSE))</f>
        <v/>
      </c>
      <c r="AD72" s="234" t="str">
        <f>IF(AD71="","",VLOOKUP(AD71,'参考様式１（勤務表_シフト記号表）'!$C$6:$L$47,10,FALSE))</f>
        <v/>
      </c>
      <c r="AE72" s="235" t="str">
        <f>IF(AE71="","",VLOOKUP(AE71,'参考様式１（勤務表_シフト記号表）'!$C$6:$L$47,10,FALSE))</f>
        <v/>
      </c>
      <c r="AF72" s="235" t="str">
        <f>IF(AF71="","",VLOOKUP(AF71,'参考様式１（勤務表_シフト記号表）'!$C$6:$L$47,10,FALSE))</f>
        <v/>
      </c>
      <c r="AG72" s="235" t="str">
        <f>IF(AG71="","",VLOOKUP(AG71,'参考様式１（勤務表_シフト記号表）'!$C$6:$L$47,10,FALSE))</f>
        <v/>
      </c>
      <c r="AH72" s="235" t="str">
        <f>IF(AH71="","",VLOOKUP(AH71,'参考様式１（勤務表_シフト記号表）'!$C$6:$L$47,10,FALSE))</f>
        <v/>
      </c>
      <c r="AI72" s="235" t="str">
        <f>IF(AI71="","",VLOOKUP(AI71,'参考様式１（勤務表_シフト記号表）'!$C$6:$L$47,10,FALSE))</f>
        <v/>
      </c>
      <c r="AJ72" s="236" t="str">
        <f>IF(AJ71="","",VLOOKUP(AJ71,'参考様式１（勤務表_シフト記号表）'!$C$6:$L$47,10,FALSE))</f>
        <v/>
      </c>
      <c r="AK72" s="234" t="str">
        <f>IF(AK71="","",VLOOKUP(AK71,'参考様式１（勤務表_シフト記号表）'!$C$6:$L$47,10,FALSE))</f>
        <v/>
      </c>
      <c r="AL72" s="235" t="str">
        <f>IF(AL71="","",VLOOKUP(AL71,'参考様式１（勤務表_シフト記号表）'!$C$6:$L$47,10,FALSE))</f>
        <v/>
      </c>
      <c r="AM72" s="235" t="str">
        <f>IF(AM71="","",VLOOKUP(AM71,'参考様式１（勤務表_シフト記号表）'!$C$6:$L$47,10,FALSE))</f>
        <v/>
      </c>
      <c r="AN72" s="235" t="str">
        <f>IF(AN71="","",VLOOKUP(AN71,'参考様式１（勤務表_シフト記号表）'!$C$6:$L$47,10,FALSE))</f>
        <v/>
      </c>
      <c r="AO72" s="235" t="str">
        <f>IF(AO71="","",VLOOKUP(AO71,'参考様式１（勤務表_シフト記号表）'!$C$6:$L$47,10,FALSE))</f>
        <v/>
      </c>
      <c r="AP72" s="235" t="str">
        <f>IF(AP71="","",VLOOKUP(AP71,'参考様式１（勤務表_シフト記号表）'!$C$6:$L$47,10,FALSE))</f>
        <v/>
      </c>
      <c r="AQ72" s="236" t="str">
        <f>IF(AQ71="","",VLOOKUP(AQ71,'参考様式１（勤務表_シフト記号表）'!$C$6:$L$47,10,FALSE))</f>
        <v/>
      </c>
      <c r="AR72" s="234" t="str">
        <f>IF(AR71="","",VLOOKUP(AR71,'参考様式１（勤務表_シフト記号表）'!$C$6:$L$47,10,FALSE))</f>
        <v/>
      </c>
      <c r="AS72" s="235" t="str">
        <f>IF(AS71="","",VLOOKUP(AS71,'参考様式１（勤務表_シフト記号表）'!$C$6:$L$47,10,FALSE))</f>
        <v/>
      </c>
      <c r="AT72" s="235" t="str">
        <f>IF(AT71="","",VLOOKUP(AT71,'参考様式１（勤務表_シフト記号表）'!$C$6:$L$47,10,FALSE))</f>
        <v/>
      </c>
      <c r="AU72" s="235" t="str">
        <f>IF(AU71="","",VLOOKUP(AU71,'参考様式１（勤務表_シフト記号表）'!$C$6:$L$47,10,FALSE))</f>
        <v/>
      </c>
      <c r="AV72" s="235" t="str">
        <f>IF(AV71="","",VLOOKUP(AV71,'参考様式１（勤務表_シフト記号表）'!$C$6:$L$47,10,FALSE))</f>
        <v/>
      </c>
      <c r="AW72" s="235" t="str">
        <f>IF(AW71="","",VLOOKUP(AW71,'参考様式１（勤務表_シフト記号表）'!$C$6:$L$47,10,FALSE))</f>
        <v/>
      </c>
      <c r="AX72" s="236" t="str">
        <f>IF(AX71="","",VLOOKUP(AX71,'参考様式１（勤務表_シフト記号表）'!$C$6:$L$47,10,FALSE))</f>
        <v/>
      </c>
      <c r="AY72" s="234" t="str">
        <f>IF(AY71="","",VLOOKUP(AY71,'参考様式１（勤務表_シフト記号表）'!$C$6:$L$47,10,FALSE))</f>
        <v/>
      </c>
      <c r="AZ72" s="235" t="str">
        <f>IF(AZ71="","",VLOOKUP(AZ71,'参考様式１（勤務表_シフト記号表）'!$C$6:$L$47,10,FALSE))</f>
        <v/>
      </c>
      <c r="BA72" s="235" t="str">
        <f>IF(BA71="","",VLOOKUP(BA71,'参考様式１（勤務表_シフト記号表）'!$C$6:$L$47,10,FALSE))</f>
        <v/>
      </c>
      <c r="BB72" s="1046">
        <f>IF($BE$3="４週",SUM(W72:AX72),IF($BE$3="暦月",SUM(W72:BA72),""))</f>
        <v>0</v>
      </c>
      <c r="BC72" s="1047"/>
      <c r="BD72" s="1048">
        <f>IF($BE$3="４週",BB72/4,IF($BE$3="暦月",(BB72/($BE$8/7)),""))</f>
        <v>0</v>
      </c>
      <c r="BE72" s="1047"/>
      <c r="BF72" s="1043"/>
      <c r="BG72" s="1044"/>
      <c r="BH72" s="1044"/>
      <c r="BI72" s="1044"/>
      <c r="BJ72" s="1045"/>
    </row>
    <row r="73" spans="2:62" ht="20.25" customHeight="1" x14ac:dyDescent="0.4">
      <c r="B73" s="988">
        <f>B71+1</f>
        <v>29</v>
      </c>
      <c r="C73" s="1049"/>
      <c r="D73" s="979"/>
      <c r="E73" s="229"/>
      <c r="F73" s="230"/>
      <c r="G73" s="229"/>
      <c r="H73" s="230"/>
      <c r="I73" s="1050"/>
      <c r="J73" s="1051"/>
      <c r="K73" s="977"/>
      <c r="L73" s="978"/>
      <c r="M73" s="978"/>
      <c r="N73" s="979"/>
      <c r="O73" s="983"/>
      <c r="P73" s="984"/>
      <c r="Q73" s="984"/>
      <c r="R73" s="984"/>
      <c r="S73" s="985"/>
      <c r="T73" s="249" t="s">
        <v>441</v>
      </c>
      <c r="V73" s="250"/>
      <c r="W73" s="242"/>
      <c r="X73" s="243"/>
      <c r="Y73" s="243"/>
      <c r="Z73" s="243"/>
      <c r="AA73" s="243"/>
      <c r="AB73" s="243"/>
      <c r="AC73" s="244"/>
      <c r="AD73" s="242"/>
      <c r="AE73" s="243"/>
      <c r="AF73" s="243"/>
      <c r="AG73" s="243"/>
      <c r="AH73" s="243"/>
      <c r="AI73" s="243"/>
      <c r="AJ73" s="244"/>
      <c r="AK73" s="242"/>
      <c r="AL73" s="243"/>
      <c r="AM73" s="243"/>
      <c r="AN73" s="243"/>
      <c r="AO73" s="243"/>
      <c r="AP73" s="243"/>
      <c r="AQ73" s="244"/>
      <c r="AR73" s="242"/>
      <c r="AS73" s="243"/>
      <c r="AT73" s="243"/>
      <c r="AU73" s="243"/>
      <c r="AV73" s="243"/>
      <c r="AW73" s="243"/>
      <c r="AX73" s="244"/>
      <c r="AY73" s="242"/>
      <c r="AZ73" s="243"/>
      <c r="BA73" s="245"/>
      <c r="BB73" s="986"/>
      <c r="BC73" s="987"/>
      <c r="BD73" s="1038"/>
      <c r="BE73" s="1039"/>
      <c r="BF73" s="1040"/>
      <c r="BG73" s="1041"/>
      <c r="BH73" s="1041"/>
      <c r="BI73" s="1041"/>
      <c r="BJ73" s="1042"/>
    </row>
    <row r="74" spans="2:62" ht="20.25" customHeight="1" x14ac:dyDescent="0.4">
      <c r="B74" s="989"/>
      <c r="C74" s="1078"/>
      <c r="D74" s="1079"/>
      <c r="E74" s="251"/>
      <c r="F74" s="252">
        <f>C73</f>
        <v>0</v>
      </c>
      <c r="G74" s="251"/>
      <c r="H74" s="252">
        <f>I73</f>
        <v>0</v>
      </c>
      <c r="I74" s="1080"/>
      <c r="J74" s="1081"/>
      <c r="K74" s="1082"/>
      <c r="L74" s="1083"/>
      <c r="M74" s="1083"/>
      <c r="N74" s="1079"/>
      <c r="O74" s="983"/>
      <c r="P74" s="984"/>
      <c r="Q74" s="984"/>
      <c r="R74" s="984"/>
      <c r="S74" s="985"/>
      <c r="T74" s="246" t="s">
        <v>442</v>
      </c>
      <c r="U74" s="247"/>
      <c r="V74" s="248"/>
      <c r="W74" s="234" t="str">
        <f>IF(W73="","",VLOOKUP(W73,'参考様式１（勤務表_シフト記号表）'!$C$6:$L$47,10,FALSE))</f>
        <v/>
      </c>
      <c r="X74" s="235" t="str">
        <f>IF(X73="","",VLOOKUP(X73,'参考様式１（勤務表_シフト記号表）'!$C$6:$L$47,10,FALSE))</f>
        <v/>
      </c>
      <c r="Y74" s="235" t="str">
        <f>IF(Y73="","",VLOOKUP(Y73,'参考様式１（勤務表_シフト記号表）'!$C$6:$L$47,10,FALSE))</f>
        <v/>
      </c>
      <c r="Z74" s="235" t="str">
        <f>IF(Z73="","",VLOOKUP(Z73,'参考様式１（勤務表_シフト記号表）'!$C$6:$L$47,10,FALSE))</f>
        <v/>
      </c>
      <c r="AA74" s="235" t="str">
        <f>IF(AA73="","",VLOOKUP(AA73,'参考様式１（勤務表_シフト記号表）'!$C$6:$L$47,10,FALSE))</f>
        <v/>
      </c>
      <c r="AB74" s="235" t="str">
        <f>IF(AB73="","",VLOOKUP(AB73,'参考様式１（勤務表_シフト記号表）'!$C$6:$L$47,10,FALSE))</f>
        <v/>
      </c>
      <c r="AC74" s="236" t="str">
        <f>IF(AC73="","",VLOOKUP(AC73,'参考様式１（勤務表_シフト記号表）'!$C$6:$L$47,10,FALSE))</f>
        <v/>
      </c>
      <c r="AD74" s="234" t="str">
        <f>IF(AD73="","",VLOOKUP(AD73,'参考様式１（勤務表_シフト記号表）'!$C$6:$L$47,10,FALSE))</f>
        <v/>
      </c>
      <c r="AE74" s="235" t="str">
        <f>IF(AE73="","",VLOOKUP(AE73,'参考様式１（勤務表_シフト記号表）'!$C$6:$L$47,10,FALSE))</f>
        <v/>
      </c>
      <c r="AF74" s="235" t="str">
        <f>IF(AF73="","",VLOOKUP(AF73,'参考様式１（勤務表_シフト記号表）'!$C$6:$L$47,10,FALSE))</f>
        <v/>
      </c>
      <c r="AG74" s="235" t="str">
        <f>IF(AG73="","",VLOOKUP(AG73,'参考様式１（勤務表_シフト記号表）'!$C$6:$L$47,10,FALSE))</f>
        <v/>
      </c>
      <c r="AH74" s="235" t="str">
        <f>IF(AH73="","",VLOOKUP(AH73,'参考様式１（勤務表_シフト記号表）'!$C$6:$L$47,10,FALSE))</f>
        <v/>
      </c>
      <c r="AI74" s="235" t="str">
        <f>IF(AI73="","",VLOOKUP(AI73,'参考様式１（勤務表_シフト記号表）'!$C$6:$L$47,10,FALSE))</f>
        <v/>
      </c>
      <c r="AJ74" s="236" t="str">
        <f>IF(AJ73="","",VLOOKUP(AJ73,'参考様式１（勤務表_シフト記号表）'!$C$6:$L$47,10,FALSE))</f>
        <v/>
      </c>
      <c r="AK74" s="234" t="str">
        <f>IF(AK73="","",VLOOKUP(AK73,'参考様式１（勤務表_シフト記号表）'!$C$6:$L$47,10,FALSE))</f>
        <v/>
      </c>
      <c r="AL74" s="235" t="str">
        <f>IF(AL73="","",VLOOKUP(AL73,'参考様式１（勤務表_シフト記号表）'!$C$6:$L$47,10,FALSE))</f>
        <v/>
      </c>
      <c r="AM74" s="235" t="str">
        <f>IF(AM73="","",VLOOKUP(AM73,'参考様式１（勤務表_シフト記号表）'!$C$6:$L$47,10,FALSE))</f>
        <v/>
      </c>
      <c r="AN74" s="235" t="str">
        <f>IF(AN73="","",VLOOKUP(AN73,'参考様式１（勤務表_シフト記号表）'!$C$6:$L$47,10,FALSE))</f>
        <v/>
      </c>
      <c r="AO74" s="235" t="str">
        <f>IF(AO73="","",VLOOKUP(AO73,'参考様式１（勤務表_シフト記号表）'!$C$6:$L$47,10,FALSE))</f>
        <v/>
      </c>
      <c r="AP74" s="235" t="str">
        <f>IF(AP73="","",VLOOKUP(AP73,'参考様式１（勤務表_シフト記号表）'!$C$6:$L$47,10,FALSE))</f>
        <v/>
      </c>
      <c r="AQ74" s="236" t="str">
        <f>IF(AQ73="","",VLOOKUP(AQ73,'参考様式１（勤務表_シフト記号表）'!$C$6:$L$47,10,FALSE))</f>
        <v/>
      </c>
      <c r="AR74" s="234" t="str">
        <f>IF(AR73="","",VLOOKUP(AR73,'参考様式１（勤務表_シフト記号表）'!$C$6:$L$47,10,FALSE))</f>
        <v/>
      </c>
      <c r="AS74" s="235" t="str">
        <f>IF(AS73="","",VLOOKUP(AS73,'参考様式１（勤務表_シフト記号表）'!$C$6:$L$47,10,FALSE))</f>
        <v/>
      </c>
      <c r="AT74" s="235" t="str">
        <f>IF(AT73="","",VLOOKUP(AT73,'参考様式１（勤務表_シフト記号表）'!$C$6:$L$47,10,FALSE))</f>
        <v/>
      </c>
      <c r="AU74" s="235" t="str">
        <f>IF(AU73="","",VLOOKUP(AU73,'参考様式１（勤務表_シフト記号表）'!$C$6:$L$47,10,FALSE))</f>
        <v/>
      </c>
      <c r="AV74" s="235" t="str">
        <f>IF(AV73="","",VLOOKUP(AV73,'参考様式１（勤務表_シフト記号表）'!$C$6:$L$47,10,FALSE))</f>
        <v/>
      </c>
      <c r="AW74" s="235" t="str">
        <f>IF(AW73="","",VLOOKUP(AW73,'参考様式１（勤務表_シフト記号表）'!$C$6:$L$47,10,FALSE))</f>
        <v/>
      </c>
      <c r="AX74" s="236" t="str">
        <f>IF(AX73="","",VLOOKUP(AX73,'参考様式１（勤務表_シフト記号表）'!$C$6:$L$47,10,FALSE))</f>
        <v/>
      </c>
      <c r="AY74" s="234" t="str">
        <f>IF(AY73="","",VLOOKUP(AY73,'参考様式１（勤務表_シフト記号表）'!$C$6:$L$47,10,FALSE))</f>
        <v/>
      </c>
      <c r="AZ74" s="235" t="str">
        <f>IF(AZ73="","",VLOOKUP(AZ73,'参考様式１（勤務表_シフト記号表）'!$C$6:$L$47,10,FALSE))</f>
        <v/>
      </c>
      <c r="BA74" s="235" t="str">
        <f>IF(BA73="","",VLOOKUP(BA73,'参考様式１（勤務表_シフト記号表）'!$C$6:$L$47,10,FALSE))</f>
        <v/>
      </c>
      <c r="BB74" s="1075">
        <f>IF($BE$3="４週",SUM(W74:AX74),IF($BE$3="暦月",SUM(W74:BA74),""))</f>
        <v>0</v>
      </c>
      <c r="BC74" s="1076"/>
      <c r="BD74" s="1077">
        <f>IF($BE$3="４週",BB74/4,IF($BE$3="暦月",(BB74/($BE$8/7)),""))</f>
        <v>0</v>
      </c>
      <c r="BE74" s="1076"/>
      <c r="BF74" s="1072"/>
      <c r="BG74" s="1073"/>
      <c r="BH74" s="1073"/>
      <c r="BI74" s="1073"/>
      <c r="BJ74" s="1074"/>
    </row>
    <row r="75" spans="2:62" ht="20.25" customHeight="1" x14ac:dyDescent="0.4">
      <c r="B75" s="988">
        <f>B73+1</f>
        <v>30</v>
      </c>
      <c r="C75" s="1049"/>
      <c r="D75" s="979"/>
      <c r="E75" s="229"/>
      <c r="F75" s="230"/>
      <c r="G75" s="229"/>
      <c r="H75" s="230"/>
      <c r="I75" s="1050"/>
      <c r="J75" s="1051"/>
      <c r="K75" s="977"/>
      <c r="L75" s="978"/>
      <c r="M75" s="978"/>
      <c r="N75" s="979"/>
      <c r="O75" s="983"/>
      <c r="P75" s="984"/>
      <c r="Q75" s="984"/>
      <c r="R75" s="984"/>
      <c r="S75" s="985"/>
      <c r="T75" s="249" t="s">
        <v>441</v>
      </c>
      <c r="V75" s="250"/>
      <c r="W75" s="242"/>
      <c r="X75" s="243"/>
      <c r="Y75" s="243"/>
      <c r="Z75" s="243"/>
      <c r="AA75" s="243"/>
      <c r="AB75" s="243"/>
      <c r="AC75" s="244"/>
      <c r="AD75" s="242"/>
      <c r="AE75" s="243"/>
      <c r="AF75" s="243"/>
      <c r="AG75" s="243"/>
      <c r="AH75" s="243"/>
      <c r="AI75" s="243"/>
      <c r="AJ75" s="244"/>
      <c r="AK75" s="242"/>
      <c r="AL75" s="243"/>
      <c r="AM75" s="243"/>
      <c r="AN75" s="243"/>
      <c r="AO75" s="243"/>
      <c r="AP75" s="243"/>
      <c r="AQ75" s="244"/>
      <c r="AR75" s="242"/>
      <c r="AS75" s="243"/>
      <c r="AT75" s="243"/>
      <c r="AU75" s="243"/>
      <c r="AV75" s="243"/>
      <c r="AW75" s="243"/>
      <c r="AX75" s="244"/>
      <c r="AY75" s="242"/>
      <c r="AZ75" s="243"/>
      <c r="BA75" s="245"/>
      <c r="BB75" s="986"/>
      <c r="BC75" s="987"/>
      <c r="BD75" s="1038"/>
      <c r="BE75" s="1039"/>
      <c r="BF75" s="1040"/>
      <c r="BG75" s="1041"/>
      <c r="BH75" s="1041"/>
      <c r="BI75" s="1041"/>
      <c r="BJ75" s="1042"/>
    </row>
    <row r="76" spans="2:62" ht="20.25" customHeight="1" x14ac:dyDescent="0.4">
      <c r="B76" s="989"/>
      <c r="C76" s="1078"/>
      <c r="D76" s="1079"/>
      <c r="E76" s="251"/>
      <c r="F76" s="252">
        <f>C75</f>
        <v>0</v>
      </c>
      <c r="G76" s="251"/>
      <c r="H76" s="252">
        <f>I75</f>
        <v>0</v>
      </c>
      <c r="I76" s="1080"/>
      <c r="J76" s="1081"/>
      <c r="K76" s="1082"/>
      <c r="L76" s="1083"/>
      <c r="M76" s="1083"/>
      <c r="N76" s="1079"/>
      <c r="O76" s="983"/>
      <c r="P76" s="984"/>
      <c r="Q76" s="984"/>
      <c r="R76" s="984"/>
      <c r="S76" s="985"/>
      <c r="T76" s="246" t="s">
        <v>442</v>
      </c>
      <c r="U76" s="247"/>
      <c r="V76" s="248"/>
      <c r="W76" s="234" t="str">
        <f>IF(W75="","",VLOOKUP(W75,'参考様式１（勤務表_シフト記号表）'!$C$6:$L$47,10,FALSE))</f>
        <v/>
      </c>
      <c r="X76" s="235" t="str">
        <f>IF(X75="","",VLOOKUP(X75,'参考様式１（勤務表_シフト記号表）'!$C$6:$L$47,10,FALSE))</f>
        <v/>
      </c>
      <c r="Y76" s="235" t="str">
        <f>IF(Y75="","",VLOOKUP(Y75,'参考様式１（勤務表_シフト記号表）'!$C$6:$L$47,10,FALSE))</f>
        <v/>
      </c>
      <c r="Z76" s="235" t="str">
        <f>IF(Z75="","",VLOOKUP(Z75,'参考様式１（勤務表_シフト記号表）'!$C$6:$L$47,10,FALSE))</f>
        <v/>
      </c>
      <c r="AA76" s="235" t="str">
        <f>IF(AA75="","",VLOOKUP(AA75,'参考様式１（勤務表_シフト記号表）'!$C$6:$L$47,10,FALSE))</f>
        <v/>
      </c>
      <c r="AB76" s="235" t="str">
        <f>IF(AB75="","",VLOOKUP(AB75,'参考様式１（勤務表_シフト記号表）'!$C$6:$L$47,10,FALSE))</f>
        <v/>
      </c>
      <c r="AC76" s="236" t="str">
        <f>IF(AC75="","",VLOOKUP(AC75,'参考様式１（勤務表_シフト記号表）'!$C$6:$L$47,10,FALSE))</f>
        <v/>
      </c>
      <c r="AD76" s="234" t="str">
        <f>IF(AD75="","",VLOOKUP(AD75,'参考様式１（勤務表_シフト記号表）'!$C$6:$L$47,10,FALSE))</f>
        <v/>
      </c>
      <c r="AE76" s="235" t="str">
        <f>IF(AE75="","",VLOOKUP(AE75,'参考様式１（勤務表_シフト記号表）'!$C$6:$L$47,10,FALSE))</f>
        <v/>
      </c>
      <c r="AF76" s="235" t="str">
        <f>IF(AF75="","",VLOOKUP(AF75,'参考様式１（勤務表_シフト記号表）'!$C$6:$L$47,10,FALSE))</f>
        <v/>
      </c>
      <c r="AG76" s="235" t="str">
        <f>IF(AG75="","",VLOOKUP(AG75,'参考様式１（勤務表_シフト記号表）'!$C$6:$L$47,10,FALSE))</f>
        <v/>
      </c>
      <c r="AH76" s="235" t="str">
        <f>IF(AH75="","",VLOOKUP(AH75,'参考様式１（勤務表_シフト記号表）'!$C$6:$L$47,10,FALSE))</f>
        <v/>
      </c>
      <c r="AI76" s="235" t="str">
        <f>IF(AI75="","",VLOOKUP(AI75,'参考様式１（勤務表_シフト記号表）'!$C$6:$L$47,10,FALSE))</f>
        <v/>
      </c>
      <c r="AJ76" s="236" t="str">
        <f>IF(AJ75="","",VLOOKUP(AJ75,'参考様式１（勤務表_シフト記号表）'!$C$6:$L$47,10,FALSE))</f>
        <v/>
      </c>
      <c r="AK76" s="234" t="str">
        <f>IF(AK75="","",VLOOKUP(AK75,'参考様式１（勤務表_シフト記号表）'!$C$6:$L$47,10,FALSE))</f>
        <v/>
      </c>
      <c r="AL76" s="235" t="str">
        <f>IF(AL75="","",VLOOKUP(AL75,'参考様式１（勤務表_シフト記号表）'!$C$6:$L$47,10,FALSE))</f>
        <v/>
      </c>
      <c r="AM76" s="235" t="str">
        <f>IF(AM75="","",VLOOKUP(AM75,'参考様式１（勤務表_シフト記号表）'!$C$6:$L$47,10,FALSE))</f>
        <v/>
      </c>
      <c r="AN76" s="235" t="str">
        <f>IF(AN75="","",VLOOKUP(AN75,'参考様式１（勤務表_シフト記号表）'!$C$6:$L$47,10,FALSE))</f>
        <v/>
      </c>
      <c r="AO76" s="235" t="str">
        <f>IF(AO75="","",VLOOKUP(AO75,'参考様式１（勤務表_シフト記号表）'!$C$6:$L$47,10,FALSE))</f>
        <v/>
      </c>
      <c r="AP76" s="235" t="str">
        <f>IF(AP75="","",VLOOKUP(AP75,'参考様式１（勤務表_シフト記号表）'!$C$6:$L$47,10,FALSE))</f>
        <v/>
      </c>
      <c r="AQ76" s="236" t="str">
        <f>IF(AQ75="","",VLOOKUP(AQ75,'参考様式１（勤務表_シフト記号表）'!$C$6:$L$47,10,FALSE))</f>
        <v/>
      </c>
      <c r="AR76" s="234" t="str">
        <f>IF(AR75="","",VLOOKUP(AR75,'参考様式１（勤務表_シフト記号表）'!$C$6:$L$47,10,FALSE))</f>
        <v/>
      </c>
      <c r="AS76" s="235" t="str">
        <f>IF(AS75="","",VLOOKUP(AS75,'参考様式１（勤務表_シフト記号表）'!$C$6:$L$47,10,FALSE))</f>
        <v/>
      </c>
      <c r="AT76" s="235" t="str">
        <f>IF(AT75="","",VLOOKUP(AT75,'参考様式１（勤務表_シフト記号表）'!$C$6:$L$47,10,FALSE))</f>
        <v/>
      </c>
      <c r="AU76" s="235" t="str">
        <f>IF(AU75="","",VLOOKUP(AU75,'参考様式１（勤務表_シフト記号表）'!$C$6:$L$47,10,FALSE))</f>
        <v/>
      </c>
      <c r="AV76" s="235" t="str">
        <f>IF(AV75="","",VLOOKUP(AV75,'参考様式１（勤務表_シフト記号表）'!$C$6:$L$47,10,FALSE))</f>
        <v/>
      </c>
      <c r="AW76" s="235" t="str">
        <f>IF(AW75="","",VLOOKUP(AW75,'参考様式１（勤務表_シフト記号表）'!$C$6:$L$47,10,FALSE))</f>
        <v/>
      </c>
      <c r="AX76" s="236" t="str">
        <f>IF(AX75="","",VLOOKUP(AX75,'参考様式１（勤務表_シフト記号表）'!$C$6:$L$47,10,FALSE))</f>
        <v/>
      </c>
      <c r="AY76" s="234" t="str">
        <f>IF(AY75="","",VLOOKUP(AY75,'参考様式１（勤務表_シフト記号表）'!$C$6:$L$47,10,FALSE))</f>
        <v/>
      </c>
      <c r="AZ76" s="235" t="str">
        <f>IF(AZ75="","",VLOOKUP(AZ75,'参考様式１（勤務表_シフト記号表）'!$C$6:$L$47,10,FALSE))</f>
        <v/>
      </c>
      <c r="BA76" s="235" t="str">
        <f>IF(BA75="","",VLOOKUP(BA75,'参考様式１（勤務表_シフト記号表）'!$C$6:$L$47,10,FALSE))</f>
        <v/>
      </c>
      <c r="BB76" s="1075">
        <f>IF($BE$3="４週",SUM(W76:AX76),IF($BE$3="暦月",SUM(W76:BA76),""))</f>
        <v>0</v>
      </c>
      <c r="BC76" s="1076"/>
      <c r="BD76" s="1077">
        <f>IF($BE$3="４週",BB76/4,IF($BE$3="暦月",(BB76/($BE$8/7)),""))</f>
        <v>0</v>
      </c>
      <c r="BE76" s="1076"/>
      <c r="BF76" s="1072"/>
      <c r="BG76" s="1073"/>
      <c r="BH76" s="1073"/>
      <c r="BI76" s="1073"/>
      <c r="BJ76" s="1074"/>
    </row>
    <row r="77" spans="2:62" ht="20.25" customHeight="1" x14ac:dyDescent="0.4">
      <c r="B77" s="988">
        <f>B75+1</f>
        <v>31</v>
      </c>
      <c r="C77" s="1049"/>
      <c r="D77" s="979"/>
      <c r="E77" s="229"/>
      <c r="F77" s="230"/>
      <c r="G77" s="229"/>
      <c r="H77" s="230"/>
      <c r="I77" s="1050"/>
      <c r="J77" s="1051"/>
      <c r="K77" s="977"/>
      <c r="L77" s="978"/>
      <c r="M77" s="978"/>
      <c r="N77" s="979"/>
      <c r="O77" s="983"/>
      <c r="P77" s="984"/>
      <c r="Q77" s="984"/>
      <c r="R77" s="984"/>
      <c r="S77" s="985"/>
      <c r="T77" s="249" t="s">
        <v>441</v>
      </c>
      <c r="V77" s="250"/>
      <c r="W77" s="242"/>
      <c r="X77" s="243"/>
      <c r="Y77" s="243"/>
      <c r="Z77" s="243"/>
      <c r="AA77" s="243"/>
      <c r="AB77" s="243"/>
      <c r="AC77" s="244"/>
      <c r="AD77" s="242"/>
      <c r="AE77" s="243"/>
      <c r="AF77" s="243"/>
      <c r="AG77" s="243"/>
      <c r="AH77" s="243"/>
      <c r="AI77" s="243"/>
      <c r="AJ77" s="244"/>
      <c r="AK77" s="242"/>
      <c r="AL77" s="243"/>
      <c r="AM77" s="243"/>
      <c r="AN77" s="243"/>
      <c r="AO77" s="243"/>
      <c r="AP77" s="243"/>
      <c r="AQ77" s="244"/>
      <c r="AR77" s="242"/>
      <c r="AS77" s="243"/>
      <c r="AT77" s="243"/>
      <c r="AU77" s="243"/>
      <c r="AV77" s="243"/>
      <c r="AW77" s="243"/>
      <c r="AX77" s="244"/>
      <c r="AY77" s="242"/>
      <c r="AZ77" s="243"/>
      <c r="BA77" s="245"/>
      <c r="BB77" s="986"/>
      <c r="BC77" s="987"/>
      <c r="BD77" s="1038"/>
      <c r="BE77" s="1039"/>
      <c r="BF77" s="1040"/>
      <c r="BG77" s="1041"/>
      <c r="BH77" s="1041"/>
      <c r="BI77" s="1041"/>
      <c r="BJ77" s="1042"/>
    </row>
    <row r="78" spans="2:62" ht="20.25" customHeight="1" x14ac:dyDescent="0.4">
      <c r="B78" s="989"/>
      <c r="C78" s="1078"/>
      <c r="D78" s="1079"/>
      <c r="E78" s="251"/>
      <c r="F78" s="252">
        <f>C77</f>
        <v>0</v>
      </c>
      <c r="G78" s="251"/>
      <c r="H78" s="252">
        <f>I77</f>
        <v>0</v>
      </c>
      <c r="I78" s="1080"/>
      <c r="J78" s="1081"/>
      <c r="K78" s="1082"/>
      <c r="L78" s="1083"/>
      <c r="M78" s="1083"/>
      <c r="N78" s="1079"/>
      <c r="O78" s="983"/>
      <c r="P78" s="984"/>
      <c r="Q78" s="984"/>
      <c r="R78" s="984"/>
      <c r="S78" s="985"/>
      <c r="T78" s="246" t="s">
        <v>442</v>
      </c>
      <c r="U78" s="247"/>
      <c r="V78" s="248"/>
      <c r="W78" s="234" t="str">
        <f>IF(W77="","",VLOOKUP(W77,'参考様式１（勤務表_シフト記号表）'!$C$6:$L$47,10,FALSE))</f>
        <v/>
      </c>
      <c r="X78" s="235" t="str">
        <f>IF(X77="","",VLOOKUP(X77,'参考様式１（勤務表_シフト記号表）'!$C$6:$L$47,10,FALSE))</f>
        <v/>
      </c>
      <c r="Y78" s="235" t="str">
        <f>IF(Y77="","",VLOOKUP(Y77,'参考様式１（勤務表_シフト記号表）'!$C$6:$L$47,10,FALSE))</f>
        <v/>
      </c>
      <c r="Z78" s="235" t="str">
        <f>IF(Z77="","",VLOOKUP(Z77,'参考様式１（勤務表_シフト記号表）'!$C$6:$L$47,10,FALSE))</f>
        <v/>
      </c>
      <c r="AA78" s="235" t="str">
        <f>IF(AA77="","",VLOOKUP(AA77,'参考様式１（勤務表_シフト記号表）'!$C$6:$L$47,10,FALSE))</f>
        <v/>
      </c>
      <c r="AB78" s="235" t="str">
        <f>IF(AB77="","",VLOOKUP(AB77,'参考様式１（勤務表_シフト記号表）'!$C$6:$L$47,10,FALSE))</f>
        <v/>
      </c>
      <c r="AC78" s="236" t="str">
        <f>IF(AC77="","",VLOOKUP(AC77,'参考様式１（勤務表_シフト記号表）'!$C$6:$L$47,10,FALSE))</f>
        <v/>
      </c>
      <c r="AD78" s="234" t="str">
        <f>IF(AD77="","",VLOOKUP(AD77,'参考様式１（勤務表_シフト記号表）'!$C$6:$L$47,10,FALSE))</f>
        <v/>
      </c>
      <c r="AE78" s="235" t="str">
        <f>IF(AE77="","",VLOOKUP(AE77,'参考様式１（勤務表_シフト記号表）'!$C$6:$L$47,10,FALSE))</f>
        <v/>
      </c>
      <c r="AF78" s="235" t="str">
        <f>IF(AF77="","",VLOOKUP(AF77,'参考様式１（勤務表_シフト記号表）'!$C$6:$L$47,10,FALSE))</f>
        <v/>
      </c>
      <c r="AG78" s="235" t="str">
        <f>IF(AG77="","",VLOOKUP(AG77,'参考様式１（勤務表_シフト記号表）'!$C$6:$L$47,10,FALSE))</f>
        <v/>
      </c>
      <c r="AH78" s="235" t="str">
        <f>IF(AH77="","",VLOOKUP(AH77,'参考様式１（勤務表_シフト記号表）'!$C$6:$L$47,10,FALSE))</f>
        <v/>
      </c>
      <c r="AI78" s="235" t="str">
        <f>IF(AI77="","",VLOOKUP(AI77,'参考様式１（勤務表_シフト記号表）'!$C$6:$L$47,10,FALSE))</f>
        <v/>
      </c>
      <c r="AJ78" s="236" t="str">
        <f>IF(AJ77="","",VLOOKUP(AJ77,'参考様式１（勤務表_シフト記号表）'!$C$6:$L$47,10,FALSE))</f>
        <v/>
      </c>
      <c r="AK78" s="234" t="str">
        <f>IF(AK77="","",VLOOKUP(AK77,'参考様式１（勤務表_シフト記号表）'!$C$6:$L$47,10,FALSE))</f>
        <v/>
      </c>
      <c r="AL78" s="235" t="str">
        <f>IF(AL77="","",VLOOKUP(AL77,'参考様式１（勤務表_シフト記号表）'!$C$6:$L$47,10,FALSE))</f>
        <v/>
      </c>
      <c r="AM78" s="235" t="str">
        <f>IF(AM77="","",VLOOKUP(AM77,'参考様式１（勤務表_シフト記号表）'!$C$6:$L$47,10,FALSE))</f>
        <v/>
      </c>
      <c r="AN78" s="235" t="str">
        <f>IF(AN77="","",VLOOKUP(AN77,'参考様式１（勤務表_シフト記号表）'!$C$6:$L$47,10,FALSE))</f>
        <v/>
      </c>
      <c r="AO78" s="235" t="str">
        <f>IF(AO77="","",VLOOKUP(AO77,'参考様式１（勤務表_シフト記号表）'!$C$6:$L$47,10,FALSE))</f>
        <v/>
      </c>
      <c r="AP78" s="235" t="str">
        <f>IF(AP77="","",VLOOKUP(AP77,'参考様式１（勤務表_シフト記号表）'!$C$6:$L$47,10,FALSE))</f>
        <v/>
      </c>
      <c r="AQ78" s="236" t="str">
        <f>IF(AQ77="","",VLOOKUP(AQ77,'参考様式１（勤務表_シフト記号表）'!$C$6:$L$47,10,FALSE))</f>
        <v/>
      </c>
      <c r="AR78" s="234" t="str">
        <f>IF(AR77="","",VLOOKUP(AR77,'参考様式１（勤務表_シフト記号表）'!$C$6:$L$47,10,FALSE))</f>
        <v/>
      </c>
      <c r="AS78" s="235" t="str">
        <f>IF(AS77="","",VLOOKUP(AS77,'参考様式１（勤務表_シフト記号表）'!$C$6:$L$47,10,FALSE))</f>
        <v/>
      </c>
      <c r="AT78" s="235" t="str">
        <f>IF(AT77="","",VLOOKUP(AT77,'参考様式１（勤務表_シフト記号表）'!$C$6:$L$47,10,FALSE))</f>
        <v/>
      </c>
      <c r="AU78" s="235" t="str">
        <f>IF(AU77="","",VLOOKUP(AU77,'参考様式１（勤務表_シフト記号表）'!$C$6:$L$47,10,FALSE))</f>
        <v/>
      </c>
      <c r="AV78" s="235" t="str">
        <f>IF(AV77="","",VLOOKUP(AV77,'参考様式１（勤務表_シフト記号表）'!$C$6:$L$47,10,FALSE))</f>
        <v/>
      </c>
      <c r="AW78" s="235" t="str">
        <f>IF(AW77="","",VLOOKUP(AW77,'参考様式１（勤務表_シフト記号表）'!$C$6:$L$47,10,FALSE))</f>
        <v/>
      </c>
      <c r="AX78" s="236" t="str">
        <f>IF(AX77="","",VLOOKUP(AX77,'参考様式１（勤務表_シフト記号表）'!$C$6:$L$47,10,FALSE))</f>
        <v/>
      </c>
      <c r="AY78" s="234" t="str">
        <f>IF(AY77="","",VLOOKUP(AY77,'参考様式１（勤務表_シフト記号表）'!$C$6:$L$47,10,FALSE))</f>
        <v/>
      </c>
      <c r="AZ78" s="235" t="str">
        <f>IF(AZ77="","",VLOOKUP(AZ77,'参考様式１（勤務表_シフト記号表）'!$C$6:$L$47,10,FALSE))</f>
        <v/>
      </c>
      <c r="BA78" s="235" t="str">
        <f>IF(BA77="","",VLOOKUP(BA77,'参考様式１（勤務表_シフト記号表）'!$C$6:$L$47,10,FALSE))</f>
        <v/>
      </c>
      <c r="BB78" s="1075">
        <f>IF($BE$3="４週",SUM(W78:AX78),IF($BE$3="暦月",SUM(W78:BA78),""))</f>
        <v>0</v>
      </c>
      <c r="BC78" s="1076"/>
      <c r="BD78" s="1077">
        <f>IF($BE$3="４週",BB78/4,IF($BE$3="暦月",(BB78/($BE$8/7)),""))</f>
        <v>0</v>
      </c>
      <c r="BE78" s="1076"/>
      <c r="BF78" s="1072"/>
      <c r="BG78" s="1073"/>
      <c r="BH78" s="1073"/>
      <c r="BI78" s="1073"/>
      <c r="BJ78" s="1074"/>
    </row>
    <row r="79" spans="2:62" ht="20.25" customHeight="1" x14ac:dyDescent="0.4">
      <c r="B79" s="988">
        <f>B77+1</f>
        <v>32</v>
      </c>
      <c r="C79" s="1049"/>
      <c r="D79" s="979"/>
      <c r="E79" s="229"/>
      <c r="F79" s="230"/>
      <c r="G79" s="229"/>
      <c r="H79" s="230"/>
      <c r="I79" s="1050"/>
      <c r="J79" s="1051"/>
      <c r="K79" s="977"/>
      <c r="L79" s="978"/>
      <c r="M79" s="978"/>
      <c r="N79" s="979"/>
      <c r="O79" s="983"/>
      <c r="P79" s="984"/>
      <c r="Q79" s="984"/>
      <c r="R79" s="984"/>
      <c r="S79" s="985"/>
      <c r="T79" s="249" t="s">
        <v>441</v>
      </c>
      <c r="V79" s="250"/>
      <c r="W79" s="242"/>
      <c r="X79" s="243"/>
      <c r="Y79" s="243"/>
      <c r="Z79" s="243"/>
      <c r="AA79" s="243"/>
      <c r="AB79" s="243"/>
      <c r="AC79" s="244"/>
      <c r="AD79" s="242"/>
      <c r="AE79" s="243"/>
      <c r="AF79" s="243"/>
      <c r="AG79" s="243"/>
      <c r="AH79" s="243"/>
      <c r="AI79" s="243"/>
      <c r="AJ79" s="244"/>
      <c r="AK79" s="242"/>
      <c r="AL79" s="243"/>
      <c r="AM79" s="243"/>
      <c r="AN79" s="243"/>
      <c r="AO79" s="243"/>
      <c r="AP79" s="243"/>
      <c r="AQ79" s="244"/>
      <c r="AR79" s="242"/>
      <c r="AS79" s="243"/>
      <c r="AT79" s="243"/>
      <c r="AU79" s="243"/>
      <c r="AV79" s="243"/>
      <c r="AW79" s="243"/>
      <c r="AX79" s="244"/>
      <c r="AY79" s="242"/>
      <c r="AZ79" s="243"/>
      <c r="BA79" s="245"/>
      <c r="BB79" s="986"/>
      <c r="BC79" s="987"/>
      <c r="BD79" s="1038"/>
      <c r="BE79" s="1039"/>
      <c r="BF79" s="1040"/>
      <c r="BG79" s="1041"/>
      <c r="BH79" s="1041"/>
      <c r="BI79" s="1041"/>
      <c r="BJ79" s="1042"/>
    </row>
    <row r="80" spans="2:62" ht="20.25" customHeight="1" x14ac:dyDescent="0.4">
      <c r="B80" s="989"/>
      <c r="C80" s="1078"/>
      <c r="D80" s="1079"/>
      <c r="E80" s="251"/>
      <c r="F80" s="252">
        <f>C79</f>
        <v>0</v>
      </c>
      <c r="G80" s="251"/>
      <c r="H80" s="252">
        <f>I79</f>
        <v>0</v>
      </c>
      <c r="I80" s="1080"/>
      <c r="J80" s="1081"/>
      <c r="K80" s="1082"/>
      <c r="L80" s="1083"/>
      <c r="M80" s="1083"/>
      <c r="N80" s="1079"/>
      <c r="O80" s="983"/>
      <c r="P80" s="984"/>
      <c r="Q80" s="984"/>
      <c r="R80" s="984"/>
      <c r="S80" s="985"/>
      <c r="T80" s="246" t="s">
        <v>442</v>
      </c>
      <c r="U80" s="247"/>
      <c r="V80" s="248"/>
      <c r="W80" s="234" t="str">
        <f>IF(W79="","",VLOOKUP(W79,'参考様式１（勤務表_シフト記号表）'!$C$6:$L$47,10,FALSE))</f>
        <v/>
      </c>
      <c r="X80" s="235" t="str">
        <f>IF(X79="","",VLOOKUP(X79,'参考様式１（勤務表_シフト記号表）'!$C$6:$L$47,10,FALSE))</f>
        <v/>
      </c>
      <c r="Y80" s="235" t="str">
        <f>IF(Y79="","",VLOOKUP(Y79,'参考様式１（勤務表_シフト記号表）'!$C$6:$L$47,10,FALSE))</f>
        <v/>
      </c>
      <c r="Z80" s="235" t="str">
        <f>IF(Z79="","",VLOOKUP(Z79,'参考様式１（勤務表_シフト記号表）'!$C$6:$L$47,10,FALSE))</f>
        <v/>
      </c>
      <c r="AA80" s="235" t="str">
        <f>IF(AA79="","",VLOOKUP(AA79,'参考様式１（勤務表_シフト記号表）'!$C$6:$L$47,10,FALSE))</f>
        <v/>
      </c>
      <c r="AB80" s="235" t="str">
        <f>IF(AB79="","",VLOOKUP(AB79,'参考様式１（勤務表_シフト記号表）'!$C$6:$L$47,10,FALSE))</f>
        <v/>
      </c>
      <c r="AC80" s="236" t="str">
        <f>IF(AC79="","",VLOOKUP(AC79,'参考様式１（勤務表_シフト記号表）'!$C$6:$L$47,10,FALSE))</f>
        <v/>
      </c>
      <c r="AD80" s="234" t="str">
        <f>IF(AD79="","",VLOOKUP(AD79,'参考様式１（勤務表_シフト記号表）'!$C$6:$L$47,10,FALSE))</f>
        <v/>
      </c>
      <c r="AE80" s="235" t="str">
        <f>IF(AE79="","",VLOOKUP(AE79,'参考様式１（勤務表_シフト記号表）'!$C$6:$L$47,10,FALSE))</f>
        <v/>
      </c>
      <c r="AF80" s="235" t="str">
        <f>IF(AF79="","",VLOOKUP(AF79,'参考様式１（勤務表_シフト記号表）'!$C$6:$L$47,10,FALSE))</f>
        <v/>
      </c>
      <c r="AG80" s="235" t="str">
        <f>IF(AG79="","",VLOOKUP(AG79,'参考様式１（勤務表_シフト記号表）'!$C$6:$L$47,10,FALSE))</f>
        <v/>
      </c>
      <c r="AH80" s="235" t="str">
        <f>IF(AH79="","",VLOOKUP(AH79,'参考様式１（勤務表_シフト記号表）'!$C$6:$L$47,10,FALSE))</f>
        <v/>
      </c>
      <c r="AI80" s="235" t="str">
        <f>IF(AI79="","",VLOOKUP(AI79,'参考様式１（勤務表_シフト記号表）'!$C$6:$L$47,10,FALSE))</f>
        <v/>
      </c>
      <c r="AJ80" s="236" t="str">
        <f>IF(AJ79="","",VLOOKUP(AJ79,'参考様式１（勤務表_シフト記号表）'!$C$6:$L$47,10,FALSE))</f>
        <v/>
      </c>
      <c r="AK80" s="234" t="str">
        <f>IF(AK79="","",VLOOKUP(AK79,'参考様式１（勤務表_シフト記号表）'!$C$6:$L$47,10,FALSE))</f>
        <v/>
      </c>
      <c r="AL80" s="235" t="str">
        <f>IF(AL79="","",VLOOKUP(AL79,'参考様式１（勤務表_シフト記号表）'!$C$6:$L$47,10,FALSE))</f>
        <v/>
      </c>
      <c r="AM80" s="235" t="str">
        <f>IF(AM79="","",VLOOKUP(AM79,'参考様式１（勤務表_シフト記号表）'!$C$6:$L$47,10,FALSE))</f>
        <v/>
      </c>
      <c r="AN80" s="235" t="str">
        <f>IF(AN79="","",VLOOKUP(AN79,'参考様式１（勤務表_シフト記号表）'!$C$6:$L$47,10,FALSE))</f>
        <v/>
      </c>
      <c r="AO80" s="235" t="str">
        <f>IF(AO79="","",VLOOKUP(AO79,'参考様式１（勤務表_シフト記号表）'!$C$6:$L$47,10,FALSE))</f>
        <v/>
      </c>
      <c r="AP80" s="235" t="str">
        <f>IF(AP79="","",VLOOKUP(AP79,'参考様式１（勤務表_シフト記号表）'!$C$6:$L$47,10,FALSE))</f>
        <v/>
      </c>
      <c r="AQ80" s="236" t="str">
        <f>IF(AQ79="","",VLOOKUP(AQ79,'参考様式１（勤務表_シフト記号表）'!$C$6:$L$47,10,FALSE))</f>
        <v/>
      </c>
      <c r="AR80" s="234" t="str">
        <f>IF(AR79="","",VLOOKUP(AR79,'参考様式１（勤務表_シフト記号表）'!$C$6:$L$47,10,FALSE))</f>
        <v/>
      </c>
      <c r="AS80" s="235" t="str">
        <f>IF(AS79="","",VLOOKUP(AS79,'参考様式１（勤務表_シフト記号表）'!$C$6:$L$47,10,FALSE))</f>
        <v/>
      </c>
      <c r="AT80" s="235" t="str">
        <f>IF(AT79="","",VLOOKUP(AT79,'参考様式１（勤務表_シフト記号表）'!$C$6:$L$47,10,FALSE))</f>
        <v/>
      </c>
      <c r="AU80" s="235" t="str">
        <f>IF(AU79="","",VLOOKUP(AU79,'参考様式１（勤務表_シフト記号表）'!$C$6:$L$47,10,FALSE))</f>
        <v/>
      </c>
      <c r="AV80" s="235" t="str">
        <f>IF(AV79="","",VLOOKUP(AV79,'参考様式１（勤務表_シフト記号表）'!$C$6:$L$47,10,FALSE))</f>
        <v/>
      </c>
      <c r="AW80" s="235" t="str">
        <f>IF(AW79="","",VLOOKUP(AW79,'参考様式１（勤務表_シフト記号表）'!$C$6:$L$47,10,FALSE))</f>
        <v/>
      </c>
      <c r="AX80" s="236" t="str">
        <f>IF(AX79="","",VLOOKUP(AX79,'参考様式１（勤務表_シフト記号表）'!$C$6:$L$47,10,FALSE))</f>
        <v/>
      </c>
      <c r="AY80" s="234" t="str">
        <f>IF(AY79="","",VLOOKUP(AY79,'参考様式１（勤務表_シフト記号表）'!$C$6:$L$47,10,FALSE))</f>
        <v/>
      </c>
      <c r="AZ80" s="235" t="str">
        <f>IF(AZ79="","",VLOOKUP(AZ79,'参考様式１（勤務表_シフト記号表）'!$C$6:$L$47,10,FALSE))</f>
        <v/>
      </c>
      <c r="BA80" s="235" t="str">
        <f>IF(BA79="","",VLOOKUP(BA79,'参考様式１（勤務表_シフト記号表）'!$C$6:$L$47,10,FALSE))</f>
        <v/>
      </c>
      <c r="BB80" s="1075">
        <f>IF($BE$3="４週",SUM(W80:AX80),IF($BE$3="暦月",SUM(W80:BA80),""))</f>
        <v>0</v>
      </c>
      <c r="BC80" s="1076"/>
      <c r="BD80" s="1077">
        <f>IF($BE$3="４週",BB80/4,IF($BE$3="暦月",(BB80/($BE$8/7)),""))</f>
        <v>0</v>
      </c>
      <c r="BE80" s="1076"/>
      <c r="BF80" s="1072"/>
      <c r="BG80" s="1073"/>
      <c r="BH80" s="1073"/>
      <c r="BI80" s="1073"/>
      <c r="BJ80" s="1074"/>
    </row>
    <row r="81" spans="2:62" ht="20.25" customHeight="1" x14ac:dyDescent="0.4">
      <c r="B81" s="988">
        <f>B79+1</f>
        <v>33</v>
      </c>
      <c r="C81" s="1049"/>
      <c r="D81" s="979"/>
      <c r="E81" s="229"/>
      <c r="F81" s="230"/>
      <c r="G81" s="229"/>
      <c r="H81" s="230"/>
      <c r="I81" s="1050"/>
      <c r="J81" s="1051"/>
      <c r="K81" s="977"/>
      <c r="L81" s="978"/>
      <c r="M81" s="978"/>
      <c r="N81" s="979"/>
      <c r="O81" s="983"/>
      <c r="P81" s="984"/>
      <c r="Q81" s="984"/>
      <c r="R81" s="984"/>
      <c r="S81" s="985"/>
      <c r="T81" s="249" t="s">
        <v>441</v>
      </c>
      <c r="V81" s="250"/>
      <c r="W81" s="242"/>
      <c r="X81" s="243"/>
      <c r="Y81" s="243"/>
      <c r="Z81" s="243"/>
      <c r="AA81" s="243"/>
      <c r="AB81" s="243"/>
      <c r="AC81" s="244"/>
      <c r="AD81" s="242"/>
      <c r="AE81" s="243"/>
      <c r="AF81" s="243"/>
      <c r="AG81" s="243"/>
      <c r="AH81" s="243"/>
      <c r="AI81" s="243"/>
      <c r="AJ81" s="244"/>
      <c r="AK81" s="242"/>
      <c r="AL81" s="243"/>
      <c r="AM81" s="243"/>
      <c r="AN81" s="243"/>
      <c r="AO81" s="243"/>
      <c r="AP81" s="243"/>
      <c r="AQ81" s="244"/>
      <c r="AR81" s="242"/>
      <c r="AS81" s="243"/>
      <c r="AT81" s="243"/>
      <c r="AU81" s="243"/>
      <c r="AV81" s="243"/>
      <c r="AW81" s="243"/>
      <c r="AX81" s="244"/>
      <c r="AY81" s="242"/>
      <c r="AZ81" s="243"/>
      <c r="BA81" s="245"/>
      <c r="BB81" s="986"/>
      <c r="BC81" s="987"/>
      <c r="BD81" s="1038"/>
      <c r="BE81" s="1039"/>
      <c r="BF81" s="1040"/>
      <c r="BG81" s="1041"/>
      <c r="BH81" s="1041"/>
      <c r="BI81" s="1041"/>
      <c r="BJ81" s="1042"/>
    </row>
    <row r="82" spans="2:62" ht="20.25" customHeight="1" x14ac:dyDescent="0.4">
      <c r="B82" s="989"/>
      <c r="C82" s="1078"/>
      <c r="D82" s="1079"/>
      <c r="E82" s="251"/>
      <c r="F82" s="252">
        <f>C81</f>
        <v>0</v>
      </c>
      <c r="G82" s="251"/>
      <c r="H82" s="252">
        <f>I81</f>
        <v>0</v>
      </c>
      <c r="I82" s="1080"/>
      <c r="J82" s="1081"/>
      <c r="K82" s="1082"/>
      <c r="L82" s="1083"/>
      <c r="M82" s="1083"/>
      <c r="N82" s="1079"/>
      <c r="O82" s="983"/>
      <c r="P82" s="984"/>
      <c r="Q82" s="984"/>
      <c r="R82" s="984"/>
      <c r="S82" s="985"/>
      <c r="T82" s="246" t="s">
        <v>442</v>
      </c>
      <c r="U82" s="247"/>
      <c r="V82" s="248"/>
      <c r="W82" s="234" t="str">
        <f>IF(W81="","",VLOOKUP(W81,'参考様式１（勤務表_シフト記号表）'!$C$6:$L$47,10,FALSE))</f>
        <v/>
      </c>
      <c r="X82" s="235" t="str">
        <f>IF(X81="","",VLOOKUP(X81,'参考様式１（勤務表_シフト記号表）'!$C$6:$L$47,10,FALSE))</f>
        <v/>
      </c>
      <c r="Y82" s="235" t="str">
        <f>IF(Y81="","",VLOOKUP(Y81,'参考様式１（勤務表_シフト記号表）'!$C$6:$L$47,10,FALSE))</f>
        <v/>
      </c>
      <c r="Z82" s="235" t="str">
        <f>IF(Z81="","",VLOOKUP(Z81,'参考様式１（勤務表_シフト記号表）'!$C$6:$L$47,10,FALSE))</f>
        <v/>
      </c>
      <c r="AA82" s="235" t="str">
        <f>IF(AA81="","",VLOOKUP(AA81,'参考様式１（勤務表_シフト記号表）'!$C$6:$L$47,10,FALSE))</f>
        <v/>
      </c>
      <c r="AB82" s="235" t="str">
        <f>IF(AB81="","",VLOOKUP(AB81,'参考様式１（勤務表_シフト記号表）'!$C$6:$L$47,10,FALSE))</f>
        <v/>
      </c>
      <c r="AC82" s="236" t="str">
        <f>IF(AC81="","",VLOOKUP(AC81,'参考様式１（勤務表_シフト記号表）'!$C$6:$L$47,10,FALSE))</f>
        <v/>
      </c>
      <c r="AD82" s="234" t="str">
        <f>IF(AD81="","",VLOOKUP(AD81,'参考様式１（勤務表_シフト記号表）'!$C$6:$L$47,10,FALSE))</f>
        <v/>
      </c>
      <c r="AE82" s="235" t="str">
        <f>IF(AE81="","",VLOOKUP(AE81,'参考様式１（勤務表_シフト記号表）'!$C$6:$L$47,10,FALSE))</f>
        <v/>
      </c>
      <c r="AF82" s="235" t="str">
        <f>IF(AF81="","",VLOOKUP(AF81,'参考様式１（勤務表_シフト記号表）'!$C$6:$L$47,10,FALSE))</f>
        <v/>
      </c>
      <c r="AG82" s="235" t="str">
        <f>IF(AG81="","",VLOOKUP(AG81,'参考様式１（勤務表_シフト記号表）'!$C$6:$L$47,10,FALSE))</f>
        <v/>
      </c>
      <c r="AH82" s="235" t="str">
        <f>IF(AH81="","",VLOOKUP(AH81,'参考様式１（勤務表_シフト記号表）'!$C$6:$L$47,10,FALSE))</f>
        <v/>
      </c>
      <c r="AI82" s="235" t="str">
        <f>IF(AI81="","",VLOOKUP(AI81,'参考様式１（勤務表_シフト記号表）'!$C$6:$L$47,10,FALSE))</f>
        <v/>
      </c>
      <c r="AJ82" s="236" t="str">
        <f>IF(AJ81="","",VLOOKUP(AJ81,'参考様式１（勤務表_シフト記号表）'!$C$6:$L$47,10,FALSE))</f>
        <v/>
      </c>
      <c r="AK82" s="234" t="str">
        <f>IF(AK81="","",VLOOKUP(AK81,'参考様式１（勤務表_シフト記号表）'!$C$6:$L$47,10,FALSE))</f>
        <v/>
      </c>
      <c r="AL82" s="235" t="str">
        <f>IF(AL81="","",VLOOKUP(AL81,'参考様式１（勤務表_シフト記号表）'!$C$6:$L$47,10,FALSE))</f>
        <v/>
      </c>
      <c r="AM82" s="235" t="str">
        <f>IF(AM81="","",VLOOKUP(AM81,'参考様式１（勤務表_シフト記号表）'!$C$6:$L$47,10,FALSE))</f>
        <v/>
      </c>
      <c r="AN82" s="235" t="str">
        <f>IF(AN81="","",VLOOKUP(AN81,'参考様式１（勤務表_シフト記号表）'!$C$6:$L$47,10,FALSE))</f>
        <v/>
      </c>
      <c r="AO82" s="235" t="str">
        <f>IF(AO81="","",VLOOKUP(AO81,'参考様式１（勤務表_シフト記号表）'!$C$6:$L$47,10,FALSE))</f>
        <v/>
      </c>
      <c r="AP82" s="235" t="str">
        <f>IF(AP81="","",VLOOKUP(AP81,'参考様式１（勤務表_シフト記号表）'!$C$6:$L$47,10,FALSE))</f>
        <v/>
      </c>
      <c r="AQ82" s="236" t="str">
        <f>IF(AQ81="","",VLOOKUP(AQ81,'参考様式１（勤務表_シフト記号表）'!$C$6:$L$47,10,FALSE))</f>
        <v/>
      </c>
      <c r="AR82" s="234" t="str">
        <f>IF(AR81="","",VLOOKUP(AR81,'参考様式１（勤務表_シフト記号表）'!$C$6:$L$47,10,FALSE))</f>
        <v/>
      </c>
      <c r="AS82" s="235" t="str">
        <f>IF(AS81="","",VLOOKUP(AS81,'参考様式１（勤務表_シフト記号表）'!$C$6:$L$47,10,FALSE))</f>
        <v/>
      </c>
      <c r="AT82" s="235" t="str">
        <f>IF(AT81="","",VLOOKUP(AT81,'参考様式１（勤務表_シフト記号表）'!$C$6:$L$47,10,FALSE))</f>
        <v/>
      </c>
      <c r="AU82" s="235" t="str">
        <f>IF(AU81="","",VLOOKUP(AU81,'参考様式１（勤務表_シフト記号表）'!$C$6:$L$47,10,FALSE))</f>
        <v/>
      </c>
      <c r="AV82" s="235" t="str">
        <f>IF(AV81="","",VLOOKUP(AV81,'参考様式１（勤務表_シフト記号表）'!$C$6:$L$47,10,FALSE))</f>
        <v/>
      </c>
      <c r="AW82" s="235" t="str">
        <f>IF(AW81="","",VLOOKUP(AW81,'参考様式１（勤務表_シフト記号表）'!$C$6:$L$47,10,FALSE))</f>
        <v/>
      </c>
      <c r="AX82" s="236" t="str">
        <f>IF(AX81="","",VLOOKUP(AX81,'参考様式１（勤務表_シフト記号表）'!$C$6:$L$47,10,FALSE))</f>
        <v/>
      </c>
      <c r="AY82" s="234" t="str">
        <f>IF(AY81="","",VLOOKUP(AY81,'参考様式１（勤務表_シフト記号表）'!$C$6:$L$47,10,FALSE))</f>
        <v/>
      </c>
      <c r="AZ82" s="235" t="str">
        <f>IF(AZ81="","",VLOOKUP(AZ81,'参考様式１（勤務表_シフト記号表）'!$C$6:$L$47,10,FALSE))</f>
        <v/>
      </c>
      <c r="BA82" s="235" t="str">
        <f>IF(BA81="","",VLOOKUP(BA81,'参考様式１（勤務表_シフト記号表）'!$C$6:$L$47,10,FALSE))</f>
        <v/>
      </c>
      <c r="BB82" s="1075">
        <f>IF($BE$3="４週",SUM(W82:AX82),IF($BE$3="暦月",SUM(W82:BA82),""))</f>
        <v>0</v>
      </c>
      <c r="BC82" s="1076"/>
      <c r="BD82" s="1077">
        <f>IF($BE$3="４週",BB82/4,IF($BE$3="暦月",(BB82/($BE$8/7)),""))</f>
        <v>0</v>
      </c>
      <c r="BE82" s="1076"/>
      <c r="BF82" s="1072"/>
      <c r="BG82" s="1073"/>
      <c r="BH82" s="1073"/>
      <c r="BI82" s="1073"/>
      <c r="BJ82" s="1074"/>
    </row>
    <row r="83" spans="2:62" ht="20.25" customHeight="1" x14ac:dyDescent="0.4">
      <c r="B83" s="988">
        <f>B81+1</f>
        <v>34</v>
      </c>
      <c r="C83" s="1049"/>
      <c r="D83" s="979"/>
      <c r="E83" s="229"/>
      <c r="F83" s="230"/>
      <c r="G83" s="229"/>
      <c r="H83" s="230"/>
      <c r="I83" s="1050"/>
      <c r="J83" s="1051"/>
      <c r="K83" s="977"/>
      <c r="L83" s="978"/>
      <c r="M83" s="978"/>
      <c r="N83" s="979"/>
      <c r="O83" s="983"/>
      <c r="P83" s="984"/>
      <c r="Q83" s="984"/>
      <c r="R83" s="984"/>
      <c r="S83" s="985"/>
      <c r="T83" s="249" t="s">
        <v>441</v>
      </c>
      <c r="V83" s="250"/>
      <c r="W83" s="242"/>
      <c r="X83" s="243"/>
      <c r="Y83" s="243"/>
      <c r="Z83" s="243"/>
      <c r="AA83" s="243"/>
      <c r="AB83" s="243"/>
      <c r="AC83" s="244"/>
      <c r="AD83" s="242"/>
      <c r="AE83" s="243"/>
      <c r="AF83" s="243"/>
      <c r="AG83" s="243"/>
      <c r="AH83" s="243"/>
      <c r="AI83" s="243"/>
      <c r="AJ83" s="244"/>
      <c r="AK83" s="242"/>
      <c r="AL83" s="243"/>
      <c r="AM83" s="243"/>
      <c r="AN83" s="243"/>
      <c r="AO83" s="243"/>
      <c r="AP83" s="243"/>
      <c r="AQ83" s="244"/>
      <c r="AR83" s="242"/>
      <c r="AS83" s="243"/>
      <c r="AT83" s="243"/>
      <c r="AU83" s="243"/>
      <c r="AV83" s="243"/>
      <c r="AW83" s="243"/>
      <c r="AX83" s="244"/>
      <c r="AY83" s="242"/>
      <c r="AZ83" s="243"/>
      <c r="BA83" s="245"/>
      <c r="BB83" s="986"/>
      <c r="BC83" s="987"/>
      <c r="BD83" s="1038"/>
      <c r="BE83" s="1039"/>
      <c r="BF83" s="1040"/>
      <c r="BG83" s="1041"/>
      <c r="BH83" s="1041"/>
      <c r="BI83" s="1041"/>
      <c r="BJ83" s="1042"/>
    </row>
    <row r="84" spans="2:62" ht="20.25" customHeight="1" x14ac:dyDescent="0.4">
      <c r="B84" s="989"/>
      <c r="C84" s="1078"/>
      <c r="D84" s="1079"/>
      <c r="E84" s="251"/>
      <c r="F84" s="252">
        <f>C83</f>
        <v>0</v>
      </c>
      <c r="G84" s="251"/>
      <c r="H84" s="252">
        <f>I83</f>
        <v>0</v>
      </c>
      <c r="I84" s="1080"/>
      <c r="J84" s="1081"/>
      <c r="K84" s="1082"/>
      <c r="L84" s="1083"/>
      <c r="M84" s="1083"/>
      <c r="N84" s="1079"/>
      <c r="O84" s="983"/>
      <c r="P84" s="984"/>
      <c r="Q84" s="984"/>
      <c r="R84" s="984"/>
      <c r="S84" s="985"/>
      <c r="T84" s="246" t="s">
        <v>442</v>
      </c>
      <c r="U84" s="247"/>
      <c r="V84" s="248"/>
      <c r="W84" s="234" t="str">
        <f>IF(W83="","",VLOOKUP(W83,'参考様式１（勤務表_シフト記号表）'!$C$6:$L$47,10,FALSE))</f>
        <v/>
      </c>
      <c r="X84" s="235" t="str">
        <f>IF(X83="","",VLOOKUP(X83,'参考様式１（勤務表_シフト記号表）'!$C$6:$L$47,10,FALSE))</f>
        <v/>
      </c>
      <c r="Y84" s="235" t="str">
        <f>IF(Y83="","",VLOOKUP(Y83,'参考様式１（勤務表_シフト記号表）'!$C$6:$L$47,10,FALSE))</f>
        <v/>
      </c>
      <c r="Z84" s="235" t="str">
        <f>IF(Z83="","",VLOOKUP(Z83,'参考様式１（勤務表_シフト記号表）'!$C$6:$L$47,10,FALSE))</f>
        <v/>
      </c>
      <c r="AA84" s="235" t="str">
        <f>IF(AA83="","",VLOOKUP(AA83,'参考様式１（勤務表_シフト記号表）'!$C$6:$L$47,10,FALSE))</f>
        <v/>
      </c>
      <c r="AB84" s="235" t="str">
        <f>IF(AB83="","",VLOOKUP(AB83,'参考様式１（勤務表_シフト記号表）'!$C$6:$L$47,10,FALSE))</f>
        <v/>
      </c>
      <c r="AC84" s="236" t="str">
        <f>IF(AC83="","",VLOOKUP(AC83,'参考様式１（勤務表_シフト記号表）'!$C$6:$L$47,10,FALSE))</f>
        <v/>
      </c>
      <c r="AD84" s="234" t="str">
        <f>IF(AD83="","",VLOOKUP(AD83,'参考様式１（勤務表_シフト記号表）'!$C$6:$L$47,10,FALSE))</f>
        <v/>
      </c>
      <c r="AE84" s="235" t="str">
        <f>IF(AE83="","",VLOOKUP(AE83,'参考様式１（勤務表_シフト記号表）'!$C$6:$L$47,10,FALSE))</f>
        <v/>
      </c>
      <c r="AF84" s="235" t="str">
        <f>IF(AF83="","",VLOOKUP(AF83,'参考様式１（勤務表_シフト記号表）'!$C$6:$L$47,10,FALSE))</f>
        <v/>
      </c>
      <c r="AG84" s="235" t="str">
        <f>IF(AG83="","",VLOOKUP(AG83,'参考様式１（勤務表_シフト記号表）'!$C$6:$L$47,10,FALSE))</f>
        <v/>
      </c>
      <c r="AH84" s="235" t="str">
        <f>IF(AH83="","",VLOOKUP(AH83,'参考様式１（勤務表_シフト記号表）'!$C$6:$L$47,10,FALSE))</f>
        <v/>
      </c>
      <c r="AI84" s="235" t="str">
        <f>IF(AI83="","",VLOOKUP(AI83,'参考様式１（勤務表_シフト記号表）'!$C$6:$L$47,10,FALSE))</f>
        <v/>
      </c>
      <c r="AJ84" s="236" t="str">
        <f>IF(AJ83="","",VLOOKUP(AJ83,'参考様式１（勤務表_シフト記号表）'!$C$6:$L$47,10,FALSE))</f>
        <v/>
      </c>
      <c r="AK84" s="234" t="str">
        <f>IF(AK83="","",VLOOKUP(AK83,'参考様式１（勤務表_シフト記号表）'!$C$6:$L$47,10,FALSE))</f>
        <v/>
      </c>
      <c r="AL84" s="235" t="str">
        <f>IF(AL83="","",VLOOKUP(AL83,'参考様式１（勤務表_シフト記号表）'!$C$6:$L$47,10,FALSE))</f>
        <v/>
      </c>
      <c r="AM84" s="235" t="str">
        <f>IF(AM83="","",VLOOKUP(AM83,'参考様式１（勤務表_シフト記号表）'!$C$6:$L$47,10,FALSE))</f>
        <v/>
      </c>
      <c r="AN84" s="235" t="str">
        <f>IF(AN83="","",VLOOKUP(AN83,'参考様式１（勤務表_シフト記号表）'!$C$6:$L$47,10,FALSE))</f>
        <v/>
      </c>
      <c r="AO84" s="235" t="str">
        <f>IF(AO83="","",VLOOKUP(AO83,'参考様式１（勤務表_シフト記号表）'!$C$6:$L$47,10,FALSE))</f>
        <v/>
      </c>
      <c r="AP84" s="235" t="str">
        <f>IF(AP83="","",VLOOKUP(AP83,'参考様式１（勤務表_シフト記号表）'!$C$6:$L$47,10,FALSE))</f>
        <v/>
      </c>
      <c r="AQ84" s="236" t="str">
        <f>IF(AQ83="","",VLOOKUP(AQ83,'参考様式１（勤務表_シフト記号表）'!$C$6:$L$47,10,FALSE))</f>
        <v/>
      </c>
      <c r="AR84" s="234" t="str">
        <f>IF(AR83="","",VLOOKUP(AR83,'参考様式１（勤務表_シフト記号表）'!$C$6:$L$47,10,FALSE))</f>
        <v/>
      </c>
      <c r="AS84" s="235" t="str">
        <f>IF(AS83="","",VLOOKUP(AS83,'参考様式１（勤務表_シフト記号表）'!$C$6:$L$47,10,FALSE))</f>
        <v/>
      </c>
      <c r="AT84" s="235" t="str">
        <f>IF(AT83="","",VLOOKUP(AT83,'参考様式１（勤務表_シフト記号表）'!$C$6:$L$47,10,FALSE))</f>
        <v/>
      </c>
      <c r="AU84" s="235" t="str">
        <f>IF(AU83="","",VLOOKUP(AU83,'参考様式１（勤務表_シフト記号表）'!$C$6:$L$47,10,FALSE))</f>
        <v/>
      </c>
      <c r="AV84" s="235" t="str">
        <f>IF(AV83="","",VLOOKUP(AV83,'参考様式１（勤務表_シフト記号表）'!$C$6:$L$47,10,FALSE))</f>
        <v/>
      </c>
      <c r="AW84" s="235" t="str">
        <f>IF(AW83="","",VLOOKUP(AW83,'参考様式１（勤務表_シフト記号表）'!$C$6:$L$47,10,FALSE))</f>
        <v/>
      </c>
      <c r="AX84" s="236" t="str">
        <f>IF(AX83="","",VLOOKUP(AX83,'参考様式１（勤務表_シフト記号表）'!$C$6:$L$47,10,FALSE))</f>
        <v/>
      </c>
      <c r="AY84" s="234" t="str">
        <f>IF(AY83="","",VLOOKUP(AY83,'参考様式１（勤務表_シフト記号表）'!$C$6:$L$47,10,FALSE))</f>
        <v/>
      </c>
      <c r="AZ84" s="235" t="str">
        <f>IF(AZ83="","",VLOOKUP(AZ83,'参考様式１（勤務表_シフト記号表）'!$C$6:$L$47,10,FALSE))</f>
        <v/>
      </c>
      <c r="BA84" s="235" t="str">
        <f>IF(BA83="","",VLOOKUP(BA83,'参考様式１（勤務表_シフト記号表）'!$C$6:$L$47,10,FALSE))</f>
        <v/>
      </c>
      <c r="BB84" s="1075">
        <f>IF($BE$3="４週",SUM(W84:AX84),IF($BE$3="暦月",SUM(W84:BA84),""))</f>
        <v>0</v>
      </c>
      <c r="BC84" s="1076"/>
      <c r="BD84" s="1077">
        <f>IF($BE$3="４週",BB84/4,IF($BE$3="暦月",(BB84/($BE$8/7)),""))</f>
        <v>0</v>
      </c>
      <c r="BE84" s="1076"/>
      <c r="BF84" s="1072"/>
      <c r="BG84" s="1073"/>
      <c r="BH84" s="1073"/>
      <c r="BI84" s="1073"/>
      <c r="BJ84" s="1074"/>
    </row>
    <row r="85" spans="2:62" ht="20.25" customHeight="1" x14ac:dyDescent="0.4">
      <c r="B85" s="988">
        <f>B83+1</f>
        <v>35</v>
      </c>
      <c r="C85" s="1049"/>
      <c r="D85" s="979"/>
      <c r="E85" s="229"/>
      <c r="F85" s="230"/>
      <c r="G85" s="229"/>
      <c r="H85" s="230"/>
      <c r="I85" s="1050"/>
      <c r="J85" s="1051"/>
      <c r="K85" s="977"/>
      <c r="L85" s="978"/>
      <c r="M85" s="978"/>
      <c r="N85" s="979"/>
      <c r="O85" s="983"/>
      <c r="P85" s="984"/>
      <c r="Q85" s="984"/>
      <c r="R85" s="984"/>
      <c r="S85" s="985"/>
      <c r="T85" s="249" t="s">
        <v>441</v>
      </c>
      <c r="V85" s="250"/>
      <c r="W85" s="242"/>
      <c r="X85" s="243"/>
      <c r="Y85" s="243"/>
      <c r="Z85" s="243"/>
      <c r="AA85" s="243"/>
      <c r="AB85" s="243"/>
      <c r="AC85" s="244"/>
      <c r="AD85" s="242"/>
      <c r="AE85" s="243"/>
      <c r="AF85" s="243"/>
      <c r="AG85" s="243"/>
      <c r="AH85" s="243"/>
      <c r="AI85" s="243"/>
      <c r="AJ85" s="244"/>
      <c r="AK85" s="242"/>
      <c r="AL85" s="243"/>
      <c r="AM85" s="243"/>
      <c r="AN85" s="243"/>
      <c r="AO85" s="243"/>
      <c r="AP85" s="243"/>
      <c r="AQ85" s="244"/>
      <c r="AR85" s="242"/>
      <c r="AS85" s="243"/>
      <c r="AT85" s="243"/>
      <c r="AU85" s="243"/>
      <c r="AV85" s="243"/>
      <c r="AW85" s="243"/>
      <c r="AX85" s="244"/>
      <c r="AY85" s="242"/>
      <c r="AZ85" s="243"/>
      <c r="BA85" s="245"/>
      <c r="BB85" s="986"/>
      <c r="BC85" s="987"/>
      <c r="BD85" s="1038"/>
      <c r="BE85" s="1039"/>
      <c r="BF85" s="1040"/>
      <c r="BG85" s="1041"/>
      <c r="BH85" s="1041"/>
      <c r="BI85" s="1041"/>
      <c r="BJ85" s="1042"/>
    </row>
    <row r="86" spans="2:62" ht="20.25" customHeight="1" x14ac:dyDescent="0.4">
      <c r="B86" s="989"/>
      <c r="C86" s="1078"/>
      <c r="D86" s="1079"/>
      <c r="E86" s="251"/>
      <c r="F86" s="252">
        <f>C85</f>
        <v>0</v>
      </c>
      <c r="G86" s="251"/>
      <c r="H86" s="252">
        <f>I85</f>
        <v>0</v>
      </c>
      <c r="I86" s="1080"/>
      <c r="J86" s="1081"/>
      <c r="K86" s="1082"/>
      <c r="L86" s="1083"/>
      <c r="M86" s="1083"/>
      <c r="N86" s="1079"/>
      <c r="O86" s="983"/>
      <c r="P86" s="984"/>
      <c r="Q86" s="984"/>
      <c r="R86" s="984"/>
      <c r="S86" s="985"/>
      <c r="T86" s="246" t="s">
        <v>442</v>
      </c>
      <c r="U86" s="247"/>
      <c r="V86" s="248"/>
      <c r="W86" s="234" t="str">
        <f>IF(W85="","",VLOOKUP(W85,'参考様式１（勤務表_シフト記号表）'!$C$6:$L$47,10,FALSE))</f>
        <v/>
      </c>
      <c r="X86" s="235" t="str">
        <f>IF(X85="","",VLOOKUP(X85,'参考様式１（勤務表_シフト記号表）'!$C$6:$L$47,10,FALSE))</f>
        <v/>
      </c>
      <c r="Y86" s="235" t="str">
        <f>IF(Y85="","",VLOOKUP(Y85,'参考様式１（勤務表_シフト記号表）'!$C$6:$L$47,10,FALSE))</f>
        <v/>
      </c>
      <c r="Z86" s="235" t="str">
        <f>IF(Z85="","",VLOOKUP(Z85,'参考様式１（勤務表_シフト記号表）'!$C$6:$L$47,10,FALSE))</f>
        <v/>
      </c>
      <c r="AA86" s="235" t="str">
        <f>IF(AA85="","",VLOOKUP(AA85,'参考様式１（勤務表_シフト記号表）'!$C$6:$L$47,10,FALSE))</f>
        <v/>
      </c>
      <c r="AB86" s="235" t="str">
        <f>IF(AB85="","",VLOOKUP(AB85,'参考様式１（勤務表_シフト記号表）'!$C$6:$L$47,10,FALSE))</f>
        <v/>
      </c>
      <c r="AC86" s="236" t="str">
        <f>IF(AC85="","",VLOOKUP(AC85,'参考様式１（勤務表_シフト記号表）'!$C$6:$L$47,10,FALSE))</f>
        <v/>
      </c>
      <c r="AD86" s="234" t="str">
        <f>IF(AD85="","",VLOOKUP(AD85,'参考様式１（勤務表_シフト記号表）'!$C$6:$L$47,10,FALSE))</f>
        <v/>
      </c>
      <c r="AE86" s="235" t="str">
        <f>IF(AE85="","",VLOOKUP(AE85,'参考様式１（勤務表_シフト記号表）'!$C$6:$L$47,10,FALSE))</f>
        <v/>
      </c>
      <c r="AF86" s="235" t="str">
        <f>IF(AF85="","",VLOOKUP(AF85,'参考様式１（勤務表_シフト記号表）'!$C$6:$L$47,10,FALSE))</f>
        <v/>
      </c>
      <c r="AG86" s="235" t="str">
        <f>IF(AG85="","",VLOOKUP(AG85,'参考様式１（勤務表_シフト記号表）'!$C$6:$L$47,10,FALSE))</f>
        <v/>
      </c>
      <c r="AH86" s="235" t="str">
        <f>IF(AH85="","",VLOOKUP(AH85,'参考様式１（勤務表_シフト記号表）'!$C$6:$L$47,10,FALSE))</f>
        <v/>
      </c>
      <c r="AI86" s="235" t="str">
        <f>IF(AI85="","",VLOOKUP(AI85,'参考様式１（勤務表_シフト記号表）'!$C$6:$L$47,10,FALSE))</f>
        <v/>
      </c>
      <c r="AJ86" s="236" t="str">
        <f>IF(AJ85="","",VLOOKUP(AJ85,'参考様式１（勤務表_シフト記号表）'!$C$6:$L$47,10,FALSE))</f>
        <v/>
      </c>
      <c r="AK86" s="234" t="str">
        <f>IF(AK85="","",VLOOKUP(AK85,'参考様式１（勤務表_シフト記号表）'!$C$6:$L$47,10,FALSE))</f>
        <v/>
      </c>
      <c r="AL86" s="235" t="str">
        <f>IF(AL85="","",VLOOKUP(AL85,'参考様式１（勤務表_シフト記号表）'!$C$6:$L$47,10,FALSE))</f>
        <v/>
      </c>
      <c r="AM86" s="235" t="str">
        <f>IF(AM85="","",VLOOKUP(AM85,'参考様式１（勤務表_シフト記号表）'!$C$6:$L$47,10,FALSE))</f>
        <v/>
      </c>
      <c r="AN86" s="235" t="str">
        <f>IF(AN85="","",VLOOKUP(AN85,'参考様式１（勤務表_シフト記号表）'!$C$6:$L$47,10,FALSE))</f>
        <v/>
      </c>
      <c r="AO86" s="235" t="str">
        <f>IF(AO85="","",VLOOKUP(AO85,'参考様式１（勤務表_シフト記号表）'!$C$6:$L$47,10,FALSE))</f>
        <v/>
      </c>
      <c r="AP86" s="235" t="str">
        <f>IF(AP85="","",VLOOKUP(AP85,'参考様式１（勤務表_シフト記号表）'!$C$6:$L$47,10,FALSE))</f>
        <v/>
      </c>
      <c r="AQ86" s="236" t="str">
        <f>IF(AQ85="","",VLOOKUP(AQ85,'参考様式１（勤務表_シフト記号表）'!$C$6:$L$47,10,FALSE))</f>
        <v/>
      </c>
      <c r="AR86" s="234" t="str">
        <f>IF(AR85="","",VLOOKUP(AR85,'参考様式１（勤務表_シフト記号表）'!$C$6:$L$47,10,FALSE))</f>
        <v/>
      </c>
      <c r="AS86" s="235" t="str">
        <f>IF(AS85="","",VLOOKUP(AS85,'参考様式１（勤務表_シフト記号表）'!$C$6:$L$47,10,FALSE))</f>
        <v/>
      </c>
      <c r="AT86" s="235" t="str">
        <f>IF(AT85="","",VLOOKUP(AT85,'参考様式１（勤務表_シフト記号表）'!$C$6:$L$47,10,FALSE))</f>
        <v/>
      </c>
      <c r="AU86" s="235" t="str">
        <f>IF(AU85="","",VLOOKUP(AU85,'参考様式１（勤務表_シフト記号表）'!$C$6:$L$47,10,FALSE))</f>
        <v/>
      </c>
      <c r="AV86" s="235" t="str">
        <f>IF(AV85="","",VLOOKUP(AV85,'参考様式１（勤務表_シフト記号表）'!$C$6:$L$47,10,FALSE))</f>
        <v/>
      </c>
      <c r="AW86" s="235" t="str">
        <f>IF(AW85="","",VLOOKUP(AW85,'参考様式１（勤務表_シフト記号表）'!$C$6:$L$47,10,FALSE))</f>
        <v/>
      </c>
      <c r="AX86" s="236" t="str">
        <f>IF(AX85="","",VLOOKUP(AX85,'参考様式１（勤務表_シフト記号表）'!$C$6:$L$47,10,FALSE))</f>
        <v/>
      </c>
      <c r="AY86" s="234" t="str">
        <f>IF(AY85="","",VLOOKUP(AY85,'参考様式１（勤務表_シフト記号表）'!$C$6:$L$47,10,FALSE))</f>
        <v/>
      </c>
      <c r="AZ86" s="235" t="str">
        <f>IF(AZ85="","",VLOOKUP(AZ85,'参考様式１（勤務表_シフト記号表）'!$C$6:$L$47,10,FALSE))</f>
        <v/>
      </c>
      <c r="BA86" s="235" t="str">
        <f>IF(BA85="","",VLOOKUP(BA85,'参考様式１（勤務表_シフト記号表）'!$C$6:$L$47,10,FALSE))</f>
        <v/>
      </c>
      <c r="BB86" s="1075">
        <f>IF($BE$3="４週",SUM(W86:AX86),IF($BE$3="暦月",SUM(W86:BA86),""))</f>
        <v>0</v>
      </c>
      <c r="BC86" s="1076"/>
      <c r="BD86" s="1077">
        <f>IF($BE$3="４週",BB86/4,IF($BE$3="暦月",(BB86/($BE$8/7)),""))</f>
        <v>0</v>
      </c>
      <c r="BE86" s="1076"/>
      <c r="BF86" s="1072"/>
      <c r="BG86" s="1073"/>
      <c r="BH86" s="1073"/>
      <c r="BI86" s="1073"/>
      <c r="BJ86" s="1074"/>
    </row>
    <row r="87" spans="2:62" ht="20.25" customHeight="1" x14ac:dyDescent="0.4">
      <c r="B87" s="988">
        <f>B85+1</f>
        <v>36</v>
      </c>
      <c r="C87" s="1049"/>
      <c r="D87" s="979"/>
      <c r="E87" s="229"/>
      <c r="F87" s="230"/>
      <c r="G87" s="229"/>
      <c r="H87" s="230"/>
      <c r="I87" s="1050"/>
      <c r="J87" s="1051"/>
      <c r="K87" s="977"/>
      <c r="L87" s="978"/>
      <c r="M87" s="978"/>
      <c r="N87" s="979"/>
      <c r="O87" s="983"/>
      <c r="P87" s="984"/>
      <c r="Q87" s="984"/>
      <c r="R87" s="984"/>
      <c r="S87" s="985"/>
      <c r="T87" s="249" t="s">
        <v>441</v>
      </c>
      <c r="V87" s="250"/>
      <c r="W87" s="242"/>
      <c r="X87" s="243"/>
      <c r="Y87" s="243"/>
      <c r="Z87" s="243"/>
      <c r="AA87" s="243"/>
      <c r="AB87" s="243"/>
      <c r="AC87" s="244"/>
      <c r="AD87" s="242"/>
      <c r="AE87" s="243"/>
      <c r="AF87" s="243"/>
      <c r="AG87" s="243"/>
      <c r="AH87" s="243"/>
      <c r="AI87" s="243"/>
      <c r="AJ87" s="244"/>
      <c r="AK87" s="242"/>
      <c r="AL87" s="243"/>
      <c r="AM87" s="243"/>
      <c r="AN87" s="243"/>
      <c r="AO87" s="243"/>
      <c r="AP87" s="243"/>
      <c r="AQ87" s="244"/>
      <c r="AR87" s="242"/>
      <c r="AS87" s="243"/>
      <c r="AT87" s="243"/>
      <c r="AU87" s="243"/>
      <c r="AV87" s="243"/>
      <c r="AW87" s="243"/>
      <c r="AX87" s="244"/>
      <c r="AY87" s="242"/>
      <c r="AZ87" s="243"/>
      <c r="BA87" s="245"/>
      <c r="BB87" s="986"/>
      <c r="BC87" s="987"/>
      <c r="BD87" s="1038"/>
      <c r="BE87" s="1039"/>
      <c r="BF87" s="1040"/>
      <c r="BG87" s="1041"/>
      <c r="BH87" s="1041"/>
      <c r="BI87" s="1041"/>
      <c r="BJ87" s="1042"/>
    </row>
    <row r="88" spans="2:62" ht="20.25" customHeight="1" x14ac:dyDescent="0.4">
      <c r="B88" s="989"/>
      <c r="C88" s="1078"/>
      <c r="D88" s="1079"/>
      <c r="E88" s="251"/>
      <c r="F88" s="252">
        <f>C87</f>
        <v>0</v>
      </c>
      <c r="G88" s="251"/>
      <c r="H88" s="252">
        <f>I87</f>
        <v>0</v>
      </c>
      <c r="I88" s="1080"/>
      <c r="J88" s="1081"/>
      <c r="K88" s="1082"/>
      <c r="L88" s="1083"/>
      <c r="M88" s="1083"/>
      <c r="N88" s="1079"/>
      <c r="O88" s="983"/>
      <c r="P88" s="984"/>
      <c r="Q88" s="984"/>
      <c r="R88" s="984"/>
      <c r="S88" s="985"/>
      <c r="T88" s="246" t="s">
        <v>442</v>
      </c>
      <c r="U88" s="247"/>
      <c r="V88" s="248"/>
      <c r="W88" s="234" t="str">
        <f>IF(W87="","",VLOOKUP(W87,'参考様式１（勤務表_シフト記号表）'!$C$6:$L$47,10,FALSE))</f>
        <v/>
      </c>
      <c r="X88" s="235" t="str">
        <f>IF(X87="","",VLOOKUP(X87,'参考様式１（勤務表_シフト記号表）'!$C$6:$L$47,10,FALSE))</f>
        <v/>
      </c>
      <c r="Y88" s="235" t="str">
        <f>IF(Y87="","",VLOOKUP(Y87,'参考様式１（勤務表_シフト記号表）'!$C$6:$L$47,10,FALSE))</f>
        <v/>
      </c>
      <c r="Z88" s="235" t="str">
        <f>IF(Z87="","",VLOOKUP(Z87,'参考様式１（勤務表_シフト記号表）'!$C$6:$L$47,10,FALSE))</f>
        <v/>
      </c>
      <c r="AA88" s="235" t="str">
        <f>IF(AA87="","",VLOOKUP(AA87,'参考様式１（勤務表_シフト記号表）'!$C$6:$L$47,10,FALSE))</f>
        <v/>
      </c>
      <c r="AB88" s="235" t="str">
        <f>IF(AB87="","",VLOOKUP(AB87,'参考様式１（勤務表_シフト記号表）'!$C$6:$L$47,10,FALSE))</f>
        <v/>
      </c>
      <c r="AC88" s="236" t="str">
        <f>IF(AC87="","",VLOOKUP(AC87,'参考様式１（勤務表_シフト記号表）'!$C$6:$L$47,10,FALSE))</f>
        <v/>
      </c>
      <c r="AD88" s="234" t="str">
        <f>IF(AD87="","",VLOOKUP(AD87,'参考様式１（勤務表_シフト記号表）'!$C$6:$L$47,10,FALSE))</f>
        <v/>
      </c>
      <c r="AE88" s="235" t="str">
        <f>IF(AE87="","",VLOOKUP(AE87,'参考様式１（勤務表_シフト記号表）'!$C$6:$L$47,10,FALSE))</f>
        <v/>
      </c>
      <c r="AF88" s="235" t="str">
        <f>IF(AF87="","",VLOOKUP(AF87,'参考様式１（勤務表_シフト記号表）'!$C$6:$L$47,10,FALSE))</f>
        <v/>
      </c>
      <c r="AG88" s="235" t="str">
        <f>IF(AG87="","",VLOOKUP(AG87,'参考様式１（勤務表_シフト記号表）'!$C$6:$L$47,10,FALSE))</f>
        <v/>
      </c>
      <c r="AH88" s="235" t="str">
        <f>IF(AH87="","",VLOOKUP(AH87,'参考様式１（勤務表_シフト記号表）'!$C$6:$L$47,10,FALSE))</f>
        <v/>
      </c>
      <c r="AI88" s="235" t="str">
        <f>IF(AI87="","",VLOOKUP(AI87,'参考様式１（勤務表_シフト記号表）'!$C$6:$L$47,10,FALSE))</f>
        <v/>
      </c>
      <c r="AJ88" s="236" t="str">
        <f>IF(AJ87="","",VLOOKUP(AJ87,'参考様式１（勤務表_シフト記号表）'!$C$6:$L$47,10,FALSE))</f>
        <v/>
      </c>
      <c r="AK88" s="234" t="str">
        <f>IF(AK87="","",VLOOKUP(AK87,'参考様式１（勤務表_シフト記号表）'!$C$6:$L$47,10,FALSE))</f>
        <v/>
      </c>
      <c r="AL88" s="235" t="str">
        <f>IF(AL87="","",VLOOKUP(AL87,'参考様式１（勤務表_シフト記号表）'!$C$6:$L$47,10,FALSE))</f>
        <v/>
      </c>
      <c r="AM88" s="235" t="str">
        <f>IF(AM87="","",VLOOKUP(AM87,'参考様式１（勤務表_シフト記号表）'!$C$6:$L$47,10,FALSE))</f>
        <v/>
      </c>
      <c r="AN88" s="235" t="str">
        <f>IF(AN87="","",VLOOKUP(AN87,'参考様式１（勤務表_シフト記号表）'!$C$6:$L$47,10,FALSE))</f>
        <v/>
      </c>
      <c r="AO88" s="235" t="str">
        <f>IF(AO87="","",VLOOKUP(AO87,'参考様式１（勤務表_シフト記号表）'!$C$6:$L$47,10,FALSE))</f>
        <v/>
      </c>
      <c r="AP88" s="235" t="str">
        <f>IF(AP87="","",VLOOKUP(AP87,'参考様式１（勤務表_シフト記号表）'!$C$6:$L$47,10,FALSE))</f>
        <v/>
      </c>
      <c r="AQ88" s="236" t="str">
        <f>IF(AQ87="","",VLOOKUP(AQ87,'参考様式１（勤務表_シフト記号表）'!$C$6:$L$47,10,FALSE))</f>
        <v/>
      </c>
      <c r="AR88" s="234" t="str">
        <f>IF(AR87="","",VLOOKUP(AR87,'参考様式１（勤務表_シフト記号表）'!$C$6:$L$47,10,FALSE))</f>
        <v/>
      </c>
      <c r="AS88" s="235" t="str">
        <f>IF(AS87="","",VLOOKUP(AS87,'参考様式１（勤務表_シフト記号表）'!$C$6:$L$47,10,FALSE))</f>
        <v/>
      </c>
      <c r="AT88" s="235" t="str">
        <f>IF(AT87="","",VLOOKUP(AT87,'参考様式１（勤務表_シフト記号表）'!$C$6:$L$47,10,FALSE))</f>
        <v/>
      </c>
      <c r="AU88" s="235" t="str">
        <f>IF(AU87="","",VLOOKUP(AU87,'参考様式１（勤務表_シフト記号表）'!$C$6:$L$47,10,FALSE))</f>
        <v/>
      </c>
      <c r="AV88" s="235" t="str">
        <f>IF(AV87="","",VLOOKUP(AV87,'参考様式１（勤務表_シフト記号表）'!$C$6:$L$47,10,FALSE))</f>
        <v/>
      </c>
      <c r="AW88" s="235" t="str">
        <f>IF(AW87="","",VLOOKUP(AW87,'参考様式１（勤務表_シフト記号表）'!$C$6:$L$47,10,FALSE))</f>
        <v/>
      </c>
      <c r="AX88" s="236" t="str">
        <f>IF(AX87="","",VLOOKUP(AX87,'参考様式１（勤務表_シフト記号表）'!$C$6:$L$47,10,FALSE))</f>
        <v/>
      </c>
      <c r="AY88" s="234" t="str">
        <f>IF(AY87="","",VLOOKUP(AY87,'参考様式１（勤務表_シフト記号表）'!$C$6:$L$47,10,FALSE))</f>
        <v/>
      </c>
      <c r="AZ88" s="235" t="str">
        <f>IF(AZ87="","",VLOOKUP(AZ87,'参考様式１（勤務表_シフト記号表）'!$C$6:$L$47,10,FALSE))</f>
        <v/>
      </c>
      <c r="BA88" s="235" t="str">
        <f>IF(BA87="","",VLOOKUP(BA87,'参考様式１（勤務表_シフト記号表）'!$C$6:$L$47,10,FALSE))</f>
        <v/>
      </c>
      <c r="BB88" s="1075">
        <f>IF($BE$3="４週",SUM(W88:AX88),IF($BE$3="暦月",SUM(W88:BA88),""))</f>
        <v>0</v>
      </c>
      <c r="BC88" s="1076"/>
      <c r="BD88" s="1077">
        <f>IF($BE$3="４週",BB88/4,IF($BE$3="暦月",(BB88/($BE$8/7)),""))</f>
        <v>0</v>
      </c>
      <c r="BE88" s="1076"/>
      <c r="BF88" s="1072"/>
      <c r="BG88" s="1073"/>
      <c r="BH88" s="1073"/>
      <c r="BI88" s="1073"/>
      <c r="BJ88" s="1074"/>
    </row>
    <row r="89" spans="2:62" ht="20.25" customHeight="1" x14ac:dyDescent="0.4">
      <c r="B89" s="988">
        <f>B87+1</f>
        <v>37</v>
      </c>
      <c r="C89" s="1049"/>
      <c r="D89" s="979"/>
      <c r="E89" s="229"/>
      <c r="F89" s="230"/>
      <c r="G89" s="229"/>
      <c r="H89" s="230"/>
      <c r="I89" s="1050"/>
      <c r="J89" s="1051"/>
      <c r="K89" s="977"/>
      <c r="L89" s="978"/>
      <c r="M89" s="978"/>
      <c r="N89" s="979"/>
      <c r="O89" s="983"/>
      <c r="P89" s="984"/>
      <c r="Q89" s="984"/>
      <c r="R89" s="984"/>
      <c r="S89" s="985"/>
      <c r="T89" s="249" t="s">
        <v>441</v>
      </c>
      <c r="V89" s="250"/>
      <c r="W89" s="242"/>
      <c r="X89" s="243"/>
      <c r="Y89" s="243"/>
      <c r="Z89" s="243"/>
      <c r="AA89" s="243"/>
      <c r="AB89" s="243"/>
      <c r="AC89" s="244"/>
      <c r="AD89" s="242"/>
      <c r="AE89" s="243"/>
      <c r="AF89" s="243"/>
      <c r="AG89" s="243"/>
      <c r="AH89" s="243"/>
      <c r="AI89" s="243"/>
      <c r="AJ89" s="244"/>
      <c r="AK89" s="242"/>
      <c r="AL89" s="243"/>
      <c r="AM89" s="243"/>
      <c r="AN89" s="243"/>
      <c r="AO89" s="243"/>
      <c r="AP89" s="243"/>
      <c r="AQ89" s="244"/>
      <c r="AR89" s="242"/>
      <c r="AS89" s="243"/>
      <c r="AT89" s="243"/>
      <c r="AU89" s="243"/>
      <c r="AV89" s="243"/>
      <c r="AW89" s="243"/>
      <c r="AX89" s="244"/>
      <c r="AY89" s="242"/>
      <c r="AZ89" s="243"/>
      <c r="BA89" s="245"/>
      <c r="BB89" s="986"/>
      <c r="BC89" s="987"/>
      <c r="BD89" s="1038"/>
      <c r="BE89" s="1039"/>
      <c r="BF89" s="1040"/>
      <c r="BG89" s="1041"/>
      <c r="BH89" s="1041"/>
      <c r="BI89" s="1041"/>
      <c r="BJ89" s="1042"/>
    </row>
    <row r="90" spans="2:62" ht="20.25" customHeight="1" x14ac:dyDescent="0.4">
      <c r="B90" s="989"/>
      <c r="C90" s="1078"/>
      <c r="D90" s="1079"/>
      <c r="E90" s="251"/>
      <c r="F90" s="252">
        <f>C89</f>
        <v>0</v>
      </c>
      <c r="G90" s="251"/>
      <c r="H90" s="252">
        <f>I89</f>
        <v>0</v>
      </c>
      <c r="I90" s="1080"/>
      <c r="J90" s="1081"/>
      <c r="K90" s="1082"/>
      <c r="L90" s="1083"/>
      <c r="M90" s="1083"/>
      <c r="N90" s="1079"/>
      <c r="O90" s="983"/>
      <c r="P90" s="984"/>
      <c r="Q90" s="984"/>
      <c r="R90" s="984"/>
      <c r="S90" s="985"/>
      <c r="T90" s="246" t="s">
        <v>442</v>
      </c>
      <c r="U90" s="247"/>
      <c r="V90" s="248"/>
      <c r="W90" s="234" t="str">
        <f>IF(W89="","",VLOOKUP(W89,'参考様式１（勤務表_シフト記号表）'!$C$6:$L$47,10,FALSE))</f>
        <v/>
      </c>
      <c r="X90" s="235" t="str">
        <f>IF(X89="","",VLOOKUP(X89,'参考様式１（勤務表_シフト記号表）'!$C$6:$L$47,10,FALSE))</f>
        <v/>
      </c>
      <c r="Y90" s="235" t="str">
        <f>IF(Y89="","",VLOOKUP(Y89,'参考様式１（勤務表_シフト記号表）'!$C$6:$L$47,10,FALSE))</f>
        <v/>
      </c>
      <c r="Z90" s="235" t="str">
        <f>IF(Z89="","",VLOOKUP(Z89,'参考様式１（勤務表_シフト記号表）'!$C$6:$L$47,10,FALSE))</f>
        <v/>
      </c>
      <c r="AA90" s="235" t="str">
        <f>IF(AA89="","",VLOOKUP(AA89,'参考様式１（勤務表_シフト記号表）'!$C$6:$L$47,10,FALSE))</f>
        <v/>
      </c>
      <c r="AB90" s="235" t="str">
        <f>IF(AB89="","",VLOOKUP(AB89,'参考様式１（勤務表_シフト記号表）'!$C$6:$L$47,10,FALSE))</f>
        <v/>
      </c>
      <c r="AC90" s="236" t="str">
        <f>IF(AC89="","",VLOOKUP(AC89,'参考様式１（勤務表_シフト記号表）'!$C$6:$L$47,10,FALSE))</f>
        <v/>
      </c>
      <c r="AD90" s="234" t="str">
        <f>IF(AD89="","",VLOOKUP(AD89,'参考様式１（勤務表_シフト記号表）'!$C$6:$L$47,10,FALSE))</f>
        <v/>
      </c>
      <c r="AE90" s="235" t="str">
        <f>IF(AE89="","",VLOOKUP(AE89,'参考様式１（勤務表_シフト記号表）'!$C$6:$L$47,10,FALSE))</f>
        <v/>
      </c>
      <c r="AF90" s="235" t="str">
        <f>IF(AF89="","",VLOOKUP(AF89,'参考様式１（勤務表_シフト記号表）'!$C$6:$L$47,10,FALSE))</f>
        <v/>
      </c>
      <c r="AG90" s="235" t="str">
        <f>IF(AG89="","",VLOOKUP(AG89,'参考様式１（勤務表_シフト記号表）'!$C$6:$L$47,10,FALSE))</f>
        <v/>
      </c>
      <c r="AH90" s="235" t="str">
        <f>IF(AH89="","",VLOOKUP(AH89,'参考様式１（勤務表_シフト記号表）'!$C$6:$L$47,10,FALSE))</f>
        <v/>
      </c>
      <c r="AI90" s="235" t="str">
        <f>IF(AI89="","",VLOOKUP(AI89,'参考様式１（勤務表_シフト記号表）'!$C$6:$L$47,10,FALSE))</f>
        <v/>
      </c>
      <c r="AJ90" s="236" t="str">
        <f>IF(AJ89="","",VLOOKUP(AJ89,'参考様式１（勤務表_シフト記号表）'!$C$6:$L$47,10,FALSE))</f>
        <v/>
      </c>
      <c r="AK90" s="234" t="str">
        <f>IF(AK89="","",VLOOKUP(AK89,'参考様式１（勤務表_シフト記号表）'!$C$6:$L$47,10,FALSE))</f>
        <v/>
      </c>
      <c r="AL90" s="235" t="str">
        <f>IF(AL89="","",VLOOKUP(AL89,'参考様式１（勤務表_シフト記号表）'!$C$6:$L$47,10,FALSE))</f>
        <v/>
      </c>
      <c r="AM90" s="235" t="str">
        <f>IF(AM89="","",VLOOKUP(AM89,'参考様式１（勤務表_シフト記号表）'!$C$6:$L$47,10,FALSE))</f>
        <v/>
      </c>
      <c r="AN90" s="235" t="str">
        <f>IF(AN89="","",VLOOKUP(AN89,'参考様式１（勤務表_シフト記号表）'!$C$6:$L$47,10,FALSE))</f>
        <v/>
      </c>
      <c r="AO90" s="235" t="str">
        <f>IF(AO89="","",VLOOKUP(AO89,'参考様式１（勤務表_シフト記号表）'!$C$6:$L$47,10,FALSE))</f>
        <v/>
      </c>
      <c r="AP90" s="235" t="str">
        <f>IF(AP89="","",VLOOKUP(AP89,'参考様式１（勤務表_シフト記号表）'!$C$6:$L$47,10,FALSE))</f>
        <v/>
      </c>
      <c r="AQ90" s="236" t="str">
        <f>IF(AQ89="","",VLOOKUP(AQ89,'参考様式１（勤務表_シフト記号表）'!$C$6:$L$47,10,FALSE))</f>
        <v/>
      </c>
      <c r="AR90" s="234" t="str">
        <f>IF(AR89="","",VLOOKUP(AR89,'参考様式１（勤務表_シフト記号表）'!$C$6:$L$47,10,FALSE))</f>
        <v/>
      </c>
      <c r="AS90" s="235" t="str">
        <f>IF(AS89="","",VLOOKUP(AS89,'参考様式１（勤務表_シフト記号表）'!$C$6:$L$47,10,FALSE))</f>
        <v/>
      </c>
      <c r="AT90" s="235" t="str">
        <f>IF(AT89="","",VLOOKUP(AT89,'参考様式１（勤務表_シフト記号表）'!$C$6:$L$47,10,FALSE))</f>
        <v/>
      </c>
      <c r="AU90" s="235" t="str">
        <f>IF(AU89="","",VLOOKUP(AU89,'参考様式１（勤務表_シフト記号表）'!$C$6:$L$47,10,FALSE))</f>
        <v/>
      </c>
      <c r="AV90" s="235" t="str">
        <f>IF(AV89="","",VLOOKUP(AV89,'参考様式１（勤務表_シフト記号表）'!$C$6:$L$47,10,FALSE))</f>
        <v/>
      </c>
      <c r="AW90" s="235" t="str">
        <f>IF(AW89="","",VLOOKUP(AW89,'参考様式１（勤務表_シフト記号表）'!$C$6:$L$47,10,FALSE))</f>
        <v/>
      </c>
      <c r="AX90" s="236" t="str">
        <f>IF(AX89="","",VLOOKUP(AX89,'参考様式１（勤務表_シフト記号表）'!$C$6:$L$47,10,FALSE))</f>
        <v/>
      </c>
      <c r="AY90" s="234" t="str">
        <f>IF(AY89="","",VLOOKUP(AY89,'参考様式１（勤務表_シフト記号表）'!$C$6:$L$47,10,FALSE))</f>
        <v/>
      </c>
      <c r="AZ90" s="235" t="str">
        <f>IF(AZ89="","",VLOOKUP(AZ89,'参考様式１（勤務表_シフト記号表）'!$C$6:$L$47,10,FALSE))</f>
        <v/>
      </c>
      <c r="BA90" s="235" t="str">
        <f>IF(BA89="","",VLOOKUP(BA89,'参考様式１（勤務表_シフト記号表）'!$C$6:$L$47,10,FALSE))</f>
        <v/>
      </c>
      <c r="BB90" s="1075">
        <f>IF($BE$3="４週",SUM(W90:AX90),IF($BE$3="暦月",SUM(W90:BA90),""))</f>
        <v>0</v>
      </c>
      <c r="BC90" s="1076"/>
      <c r="BD90" s="1077">
        <f>IF($BE$3="４週",BB90/4,IF($BE$3="暦月",(BB90/($BE$8/7)),""))</f>
        <v>0</v>
      </c>
      <c r="BE90" s="1076"/>
      <c r="BF90" s="1072"/>
      <c r="BG90" s="1073"/>
      <c r="BH90" s="1073"/>
      <c r="BI90" s="1073"/>
      <c r="BJ90" s="1074"/>
    </row>
    <row r="91" spans="2:62" ht="20.25" customHeight="1" x14ac:dyDescent="0.4">
      <c r="B91" s="988">
        <f>B89+1</f>
        <v>38</v>
      </c>
      <c r="C91" s="1049"/>
      <c r="D91" s="979"/>
      <c r="E91" s="229"/>
      <c r="F91" s="230"/>
      <c r="G91" s="229"/>
      <c r="H91" s="230"/>
      <c r="I91" s="1050"/>
      <c r="J91" s="1051"/>
      <c r="K91" s="977"/>
      <c r="L91" s="978"/>
      <c r="M91" s="978"/>
      <c r="N91" s="979"/>
      <c r="O91" s="983"/>
      <c r="P91" s="984"/>
      <c r="Q91" s="984"/>
      <c r="R91" s="984"/>
      <c r="S91" s="985"/>
      <c r="T91" s="249" t="s">
        <v>441</v>
      </c>
      <c r="V91" s="250"/>
      <c r="W91" s="242"/>
      <c r="X91" s="243"/>
      <c r="Y91" s="243"/>
      <c r="Z91" s="243"/>
      <c r="AA91" s="243"/>
      <c r="AB91" s="243"/>
      <c r="AC91" s="244"/>
      <c r="AD91" s="242"/>
      <c r="AE91" s="243"/>
      <c r="AF91" s="243"/>
      <c r="AG91" s="243"/>
      <c r="AH91" s="243"/>
      <c r="AI91" s="243"/>
      <c r="AJ91" s="244"/>
      <c r="AK91" s="242"/>
      <c r="AL91" s="243"/>
      <c r="AM91" s="243"/>
      <c r="AN91" s="243"/>
      <c r="AO91" s="243"/>
      <c r="AP91" s="243"/>
      <c r="AQ91" s="244"/>
      <c r="AR91" s="242"/>
      <c r="AS91" s="243"/>
      <c r="AT91" s="243"/>
      <c r="AU91" s="243"/>
      <c r="AV91" s="243"/>
      <c r="AW91" s="243"/>
      <c r="AX91" s="244"/>
      <c r="AY91" s="242"/>
      <c r="AZ91" s="243"/>
      <c r="BA91" s="245"/>
      <c r="BB91" s="986"/>
      <c r="BC91" s="987"/>
      <c r="BD91" s="1038"/>
      <c r="BE91" s="1039"/>
      <c r="BF91" s="1040"/>
      <c r="BG91" s="1041"/>
      <c r="BH91" s="1041"/>
      <c r="BI91" s="1041"/>
      <c r="BJ91" s="1042"/>
    </row>
    <row r="92" spans="2:62" ht="20.25" customHeight="1" x14ac:dyDescent="0.4">
      <c r="B92" s="989"/>
      <c r="C92" s="1078"/>
      <c r="D92" s="1079"/>
      <c r="E92" s="251"/>
      <c r="F92" s="252">
        <f>C91</f>
        <v>0</v>
      </c>
      <c r="G92" s="251"/>
      <c r="H92" s="252">
        <f>I91</f>
        <v>0</v>
      </c>
      <c r="I92" s="1080"/>
      <c r="J92" s="1081"/>
      <c r="K92" s="1082"/>
      <c r="L92" s="1083"/>
      <c r="M92" s="1083"/>
      <c r="N92" s="1079"/>
      <c r="O92" s="983"/>
      <c r="P92" s="984"/>
      <c r="Q92" s="984"/>
      <c r="R92" s="984"/>
      <c r="S92" s="985"/>
      <c r="T92" s="246" t="s">
        <v>442</v>
      </c>
      <c r="U92" s="247"/>
      <c r="V92" s="248"/>
      <c r="W92" s="234" t="str">
        <f>IF(W91="","",VLOOKUP(W91,'参考様式１（勤務表_シフト記号表）'!$C$6:$L$47,10,FALSE))</f>
        <v/>
      </c>
      <c r="X92" s="235" t="str">
        <f>IF(X91="","",VLOOKUP(X91,'参考様式１（勤務表_シフト記号表）'!$C$6:$L$47,10,FALSE))</f>
        <v/>
      </c>
      <c r="Y92" s="235" t="str">
        <f>IF(Y91="","",VLOOKUP(Y91,'参考様式１（勤務表_シフト記号表）'!$C$6:$L$47,10,FALSE))</f>
        <v/>
      </c>
      <c r="Z92" s="235" t="str">
        <f>IF(Z91="","",VLOOKUP(Z91,'参考様式１（勤務表_シフト記号表）'!$C$6:$L$47,10,FALSE))</f>
        <v/>
      </c>
      <c r="AA92" s="235" t="str">
        <f>IF(AA91="","",VLOOKUP(AA91,'参考様式１（勤務表_シフト記号表）'!$C$6:$L$47,10,FALSE))</f>
        <v/>
      </c>
      <c r="AB92" s="235" t="str">
        <f>IF(AB91="","",VLOOKUP(AB91,'参考様式１（勤務表_シフト記号表）'!$C$6:$L$47,10,FALSE))</f>
        <v/>
      </c>
      <c r="AC92" s="236" t="str">
        <f>IF(AC91="","",VLOOKUP(AC91,'参考様式１（勤務表_シフト記号表）'!$C$6:$L$47,10,FALSE))</f>
        <v/>
      </c>
      <c r="AD92" s="234" t="str">
        <f>IF(AD91="","",VLOOKUP(AD91,'参考様式１（勤務表_シフト記号表）'!$C$6:$L$47,10,FALSE))</f>
        <v/>
      </c>
      <c r="AE92" s="235" t="str">
        <f>IF(AE91="","",VLOOKUP(AE91,'参考様式１（勤務表_シフト記号表）'!$C$6:$L$47,10,FALSE))</f>
        <v/>
      </c>
      <c r="AF92" s="235" t="str">
        <f>IF(AF91="","",VLOOKUP(AF91,'参考様式１（勤務表_シフト記号表）'!$C$6:$L$47,10,FALSE))</f>
        <v/>
      </c>
      <c r="AG92" s="235" t="str">
        <f>IF(AG91="","",VLOOKUP(AG91,'参考様式１（勤務表_シフト記号表）'!$C$6:$L$47,10,FALSE))</f>
        <v/>
      </c>
      <c r="AH92" s="235" t="str">
        <f>IF(AH91="","",VLOOKUP(AH91,'参考様式１（勤務表_シフト記号表）'!$C$6:$L$47,10,FALSE))</f>
        <v/>
      </c>
      <c r="AI92" s="235" t="str">
        <f>IF(AI91="","",VLOOKUP(AI91,'参考様式１（勤務表_シフト記号表）'!$C$6:$L$47,10,FALSE))</f>
        <v/>
      </c>
      <c r="AJ92" s="236" t="str">
        <f>IF(AJ91="","",VLOOKUP(AJ91,'参考様式１（勤務表_シフト記号表）'!$C$6:$L$47,10,FALSE))</f>
        <v/>
      </c>
      <c r="AK92" s="234" t="str">
        <f>IF(AK91="","",VLOOKUP(AK91,'参考様式１（勤務表_シフト記号表）'!$C$6:$L$47,10,FALSE))</f>
        <v/>
      </c>
      <c r="AL92" s="235" t="str">
        <f>IF(AL91="","",VLOOKUP(AL91,'参考様式１（勤務表_シフト記号表）'!$C$6:$L$47,10,FALSE))</f>
        <v/>
      </c>
      <c r="AM92" s="235" t="str">
        <f>IF(AM91="","",VLOOKUP(AM91,'参考様式１（勤務表_シフト記号表）'!$C$6:$L$47,10,FALSE))</f>
        <v/>
      </c>
      <c r="AN92" s="235" t="str">
        <f>IF(AN91="","",VLOOKUP(AN91,'参考様式１（勤務表_シフト記号表）'!$C$6:$L$47,10,FALSE))</f>
        <v/>
      </c>
      <c r="AO92" s="235" t="str">
        <f>IF(AO91="","",VLOOKUP(AO91,'参考様式１（勤務表_シフト記号表）'!$C$6:$L$47,10,FALSE))</f>
        <v/>
      </c>
      <c r="AP92" s="235" t="str">
        <f>IF(AP91="","",VLOOKUP(AP91,'参考様式１（勤務表_シフト記号表）'!$C$6:$L$47,10,FALSE))</f>
        <v/>
      </c>
      <c r="AQ92" s="236" t="str">
        <f>IF(AQ91="","",VLOOKUP(AQ91,'参考様式１（勤務表_シフト記号表）'!$C$6:$L$47,10,FALSE))</f>
        <v/>
      </c>
      <c r="AR92" s="234" t="str">
        <f>IF(AR91="","",VLOOKUP(AR91,'参考様式１（勤務表_シフト記号表）'!$C$6:$L$47,10,FALSE))</f>
        <v/>
      </c>
      <c r="AS92" s="235" t="str">
        <f>IF(AS91="","",VLOOKUP(AS91,'参考様式１（勤務表_シフト記号表）'!$C$6:$L$47,10,FALSE))</f>
        <v/>
      </c>
      <c r="AT92" s="235" t="str">
        <f>IF(AT91="","",VLOOKUP(AT91,'参考様式１（勤務表_シフト記号表）'!$C$6:$L$47,10,FALSE))</f>
        <v/>
      </c>
      <c r="AU92" s="235" t="str">
        <f>IF(AU91="","",VLOOKUP(AU91,'参考様式１（勤務表_シフト記号表）'!$C$6:$L$47,10,FALSE))</f>
        <v/>
      </c>
      <c r="AV92" s="235" t="str">
        <f>IF(AV91="","",VLOOKUP(AV91,'参考様式１（勤務表_シフト記号表）'!$C$6:$L$47,10,FALSE))</f>
        <v/>
      </c>
      <c r="AW92" s="235" t="str">
        <f>IF(AW91="","",VLOOKUP(AW91,'参考様式１（勤務表_シフト記号表）'!$C$6:$L$47,10,FALSE))</f>
        <v/>
      </c>
      <c r="AX92" s="236" t="str">
        <f>IF(AX91="","",VLOOKUP(AX91,'参考様式１（勤務表_シフト記号表）'!$C$6:$L$47,10,FALSE))</f>
        <v/>
      </c>
      <c r="AY92" s="234" t="str">
        <f>IF(AY91="","",VLOOKUP(AY91,'参考様式１（勤務表_シフト記号表）'!$C$6:$L$47,10,FALSE))</f>
        <v/>
      </c>
      <c r="AZ92" s="235" t="str">
        <f>IF(AZ91="","",VLOOKUP(AZ91,'参考様式１（勤務表_シフト記号表）'!$C$6:$L$47,10,FALSE))</f>
        <v/>
      </c>
      <c r="BA92" s="235" t="str">
        <f>IF(BA91="","",VLOOKUP(BA91,'参考様式１（勤務表_シフト記号表）'!$C$6:$L$47,10,FALSE))</f>
        <v/>
      </c>
      <c r="BB92" s="1075">
        <f>IF($BE$3="４週",SUM(W92:AX92),IF($BE$3="暦月",SUM(W92:BA92),""))</f>
        <v>0</v>
      </c>
      <c r="BC92" s="1076"/>
      <c r="BD92" s="1077">
        <f>IF($BE$3="４週",BB92/4,IF($BE$3="暦月",(BB92/($BE$8/7)),""))</f>
        <v>0</v>
      </c>
      <c r="BE92" s="1076"/>
      <c r="BF92" s="1072"/>
      <c r="BG92" s="1073"/>
      <c r="BH92" s="1073"/>
      <c r="BI92" s="1073"/>
      <c r="BJ92" s="1074"/>
    </row>
    <row r="93" spans="2:62" ht="20.25" customHeight="1" x14ac:dyDescent="0.4">
      <c r="B93" s="988">
        <f>B91+1</f>
        <v>39</v>
      </c>
      <c r="C93" s="1049"/>
      <c r="D93" s="979"/>
      <c r="E93" s="229"/>
      <c r="F93" s="230"/>
      <c r="G93" s="229"/>
      <c r="H93" s="230"/>
      <c r="I93" s="1050"/>
      <c r="J93" s="1051"/>
      <c r="K93" s="977"/>
      <c r="L93" s="978"/>
      <c r="M93" s="978"/>
      <c r="N93" s="979"/>
      <c r="O93" s="983"/>
      <c r="P93" s="984"/>
      <c r="Q93" s="984"/>
      <c r="R93" s="984"/>
      <c r="S93" s="985"/>
      <c r="T93" s="249" t="s">
        <v>441</v>
      </c>
      <c r="V93" s="250"/>
      <c r="W93" s="242"/>
      <c r="X93" s="243"/>
      <c r="Y93" s="243"/>
      <c r="Z93" s="243"/>
      <c r="AA93" s="243"/>
      <c r="AB93" s="243"/>
      <c r="AC93" s="244"/>
      <c r="AD93" s="242"/>
      <c r="AE93" s="243"/>
      <c r="AF93" s="243"/>
      <c r="AG93" s="243"/>
      <c r="AH93" s="243"/>
      <c r="AI93" s="243"/>
      <c r="AJ93" s="244"/>
      <c r="AK93" s="242"/>
      <c r="AL93" s="243"/>
      <c r="AM93" s="243"/>
      <c r="AN93" s="243"/>
      <c r="AO93" s="243"/>
      <c r="AP93" s="243"/>
      <c r="AQ93" s="244"/>
      <c r="AR93" s="242"/>
      <c r="AS93" s="243"/>
      <c r="AT93" s="243"/>
      <c r="AU93" s="243"/>
      <c r="AV93" s="243"/>
      <c r="AW93" s="243"/>
      <c r="AX93" s="244"/>
      <c r="AY93" s="242"/>
      <c r="AZ93" s="243"/>
      <c r="BA93" s="245"/>
      <c r="BB93" s="986"/>
      <c r="BC93" s="987"/>
      <c r="BD93" s="1038"/>
      <c r="BE93" s="1039"/>
      <c r="BF93" s="1040"/>
      <c r="BG93" s="1041"/>
      <c r="BH93" s="1041"/>
      <c r="BI93" s="1041"/>
      <c r="BJ93" s="1042"/>
    </row>
    <row r="94" spans="2:62" ht="20.25" customHeight="1" x14ac:dyDescent="0.4">
      <c r="B94" s="989"/>
      <c r="C94" s="1078"/>
      <c r="D94" s="1079"/>
      <c r="E94" s="251"/>
      <c r="F94" s="252">
        <f>C93</f>
        <v>0</v>
      </c>
      <c r="G94" s="251"/>
      <c r="H94" s="252">
        <f>I93</f>
        <v>0</v>
      </c>
      <c r="I94" s="1080"/>
      <c r="J94" s="1081"/>
      <c r="K94" s="1082"/>
      <c r="L94" s="1083"/>
      <c r="M94" s="1083"/>
      <c r="N94" s="1079"/>
      <c r="O94" s="983"/>
      <c r="P94" s="984"/>
      <c r="Q94" s="984"/>
      <c r="R94" s="984"/>
      <c r="S94" s="985"/>
      <c r="T94" s="246" t="s">
        <v>442</v>
      </c>
      <c r="U94" s="247"/>
      <c r="V94" s="248"/>
      <c r="W94" s="234" t="str">
        <f>IF(W93="","",VLOOKUP(W93,'参考様式１（勤務表_シフト記号表）'!$C$6:$L$47,10,FALSE))</f>
        <v/>
      </c>
      <c r="X94" s="235" t="str">
        <f>IF(X93="","",VLOOKUP(X93,'参考様式１（勤務表_シフト記号表）'!$C$6:$L$47,10,FALSE))</f>
        <v/>
      </c>
      <c r="Y94" s="235" t="str">
        <f>IF(Y93="","",VLOOKUP(Y93,'参考様式１（勤務表_シフト記号表）'!$C$6:$L$47,10,FALSE))</f>
        <v/>
      </c>
      <c r="Z94" s="235" t="str">
        <f>IF(Z93="","",VLOOKUP(Z93,'参考様式１（勤務表_シフト記号表）'!$C$6:$L$47,10,FALSE))</f>
        <v/>
      </c>
      <c r="AA94" s="235" t="str">
        <f>IF(AA93="","",VLOOKUP(AA93,'参考様式１（勤務表_シフト記号表）'!$C$6:$L$47,10,FALSE))</f>
        <v/>
      </c>
      <c r="AB94" s="235" t="str">
        <f>IF(AB93="","",VLOOKUP(AB93,'参考様式１（勤務表_シフト記号表）'!$C$6:$L$47,10,FALSE))</f>
        <v/>
      </c>
      <c r="AC94" s="236" t="str">
        <f>IF(AC93="","",VLOOKUP(AC93,'参考様式１（勤務表_シフト記号表）'!$C$6:$L$47,10,FALSE))</f>
        <v/>
      </c>
      <c r="AD94" s="234" t="str">
        <f>IF(AD93="","",VLOOKUP(AD93,'参考様式１（勤務表_シフト記号表）'!$C$6:$L$47,10,FALSE))</f>
        <v/>
      </c>
      <c r="AE94" s="235" t="str">
        <f>IF(AE93="","",VLOOKUP(AE93,'参考様式１（勤務表_シフト記号表）'!$C$6:$L$47,10,FALSE))</f>
        <v/>
      </c>
      <c r="AF94" s="235" t="str">
        <f>IF(AF93="","",VLOOKUP(AF93,'参考様式１（勤務表_シフト記号表）'!$C$6:$L$47,10,FALSE))</f>
        <v/>
      </c>
      <c r="AG94" s="235" t="str">
        <f>IF(AG93="","",VLOOKUP(AG93,'参考様式１（勤務表_シフト記号表）'!$C$6:$L$47,10,FALSE))</f>
        <v/>
      </c>
      <c r="AH94" s="235" t="str">
        <f>IF(AH93="","",VLOOKUP(AH93,'参考様式１（勤務表_シフト記号表）'!$C$6:$L$47,10,FALSE))</f>
        <v/>
      </c>
      <c r="AI94" s="235" t="str">
        <f>IF(AI93="","",VLOOKUP(AI93,'参考様式１（勤務表_シフト記号表）'!$C$6:$L$47,10,FALSE))</f>
        <v/>
      </c>
      <c r="AJ94" s="236" t="str">
        <f>IF(AJ93="","",VLOOKUP(AJ93,'参考様式１（勤務表_シフト記号表）'!$C$6:$L$47,10,FALSE))</f>
        <v/>
      </c>
      <c r="AK94" s="234" t="str">
        <f>IF(AK93="","",VLOOKUP(AK93,'参考様式１（勤務表_シフト記号表）'!$C$6:$L$47,10,FALSE))</f>
        <v/>
      </c>
      <c r="AL94" s="235" t="str">
        <f>IF(AL93="","",VLOOKUP(AL93,'参考様式１（勤務表_シフト記号表）'!$C$6:$L$47,10,FALSE))</f>
        <v/>
      </c>
      <c r="AM94" s="235" t="str">
        <f>IF(AM93="","",VLOOKUP(AM93,'参考様式１（勤務表_シフト記号表）'!$C$6:$L$47,10,FALSE))</f>
        <v/>
      </c>
      <c r="AN94" s="235" t="str">
        <f>IF(AN93="","",VLOOKUP(AN93,'参考様式１（勤務表_シフト記号表）'!$C$6:$L$47,10,FALSE))</f>
        <v/>
      </c>
      <c r="AO94" s="235" t="str">
        <f>IF(AO93="","",VLOOKUP(AO93,'参考様式１（勤務表_シフト記号表）'!$C$6:$L$47,10,FALSE))</f>
        <v/>
      </c>
      <c r="AP94" s="235" t="str">
        <f>IF(AP93="","",VLOOKUP(AP93,'参考様式１（勤務表_シフト記号表）'!$C$6:$L$47,10,FALSE))</f>
        <v/>
      </c>
      <c r="AQ94" s="236" t="str">
        <f>IF(AQ93="","",VLOOKUP(AQ93,'参考様式１（勤務表_シフト記号表）'!$C$6:$L$47,10,FALSE))</f>
        <v/>
      </c>
      <c r="AR94" s="234" t="str">
        <f>IF(AR93="","",VLOOKUP(AR93,'参考様式１（勤務表_シフト記号表）'!$C$6:$L$47,10,FALSE))</f>
        <v/>
      </c>
      <c r="AS94" s="235" t="str">
        <f>IF(AS93="","",VLOOKUP(AS93,'参考様式１（勤務表_シフト記号表）'!$C$6:$L$47,10,FALSE))</f>
        <v/>
      </c>
      <c r="AT94" s="235" t="str">
        <f>IF(AT93="","",VLOOKUP(AT93,'参考様式１（勤務表_シフト記号表）'!$C$6:$L$47,10,FALSE))</f>
        <v/>
      </c>
      <c r="AU94" s="235" t="str">
        <f>IF(AU93="","",VLOOKUP(AU93,'参考様式１（勤務表_シフト記号表）'!$C$6:$L$47,10,FALSE))</f>
        <v/>
      </c>
      <c r="AV94" s="235" t="str">
        <f>IF(AV93="","",VLOOKUP(AV93,'参考様式１（勤務表_シフト記号表）'!$C$6:$L$47,10,FALSE))</f>
        <v/>
      </c>
      <c r="AW94" s="235" t="str">
        <f>IF(AW93="","",VLOOKUP(AW93,'参考様式１（勤務表_シフト記号表）'!$C$6:$L$47,10,FALSE))</f>
        <v/>
      </c>
      <c r="AX94" s="236" t="str">
        <f>IF(AX93="","",VLOOKUP(AX93,'参考様式１（勤務表_シフト記号表）'!$C$6:$L$47,10,FALSE))</f>
        <v/>
      </c>
      <c r="AY94" s="234" t="str">
        <f>IF(AY93="","",VLOOKUP(AY93,'参考様式１（勤務表_シフト記号表）'!$C$6:$L$47,10,FALSE))</f>
        <v/>
      </c>
      <c r="AZ94" s="235" t="str">
        <f>IF(AZ93="","",VLOOKUP(AZ93,'参考様式１（勤務表_シフト記号表）'!$C$6:$L$47,10,FALSE))</f>
        <v/>
      </c>
      <c r="BA94" s="235" t="str">
        <f>IF(BA93="","",VLOOKUP(BA93,'参考様式１（勤務表_シフト記号表）'!$C$6:$L$47,10,FALSE))</f>
        <v/>
      </c>
      <c r="BB94" s="1075">
        <f>IF($BE$3="４週",SUM(W94:AX94),IF($BE$3="暦月",SUM(W94:BA94),""))</f>
        <v>0</v>
      </c>
      <c r="BC94" s="1076"/>
      <c r="BD94" s="1077">
        <f>IF($BE$3="４週",BB94/4,IF($BE$3="暦月",(BB94/($BE$8/7)),""))</f>
        <v>0</v>
      </c>
      <c r="BE94" s="1076"/>
      <c r="BF94" s="1072"/>
      <c r="BG94" s="1073"/>
      <c r="BH94" s="1073"/>
      <c r="BI94" s="1073"/>
      <c r="BJ94" s="1074"/>
    </row>
    <row r="95" spans="2:62" ht="20.25" customHeight="1" x14ac:dyDescent="0.4">
      <c r="B95" s="988">
        <f>B93+1</f>
        <v>40</v>
      </c>
      <c r="C95" s="1049"/>
      <c r="D95" s="979"/>
      <c r="E95" s="229"/>
      <c r="F95" s="230"/>
      <c r="G95" s="229"/>
      <c r="H95" s="230"/>
      <c r="I95" s="1050"/>
      <c r="J95" s="1051"/>
      <c r="K95" s="977"/>
      <c r="L95" s="978"/>
      <c r="M95" s="978"/>
      <c r="N95" s="979"/>
      <c r="O95" s="983"/>
      <c r="P95" s="984"/>
      <c r="Q95" s="984"/>
      <c r="R95" s="984"/>
      <c r="S95" s="985"/>
      <c r="T95" s="249" t="s">
        <v>441</v>
      </c>
      <c r="V95" s="250"/>
      <c r="W95" s="242"/>
      <c r="X95" s="243"/>
      <c r="Y95" s="243"/>
      <c r="Z95" s="243"/>
      <c r="AA95" s="243"/>
      <c r="AB95" s="243"/>
      <c r="AC95" s="244"/>
      <c r="AD95" s="242"/>
      <c r="AE95" s="243"/>
      <c r="AF95" s="243"/>
      <c r="AG95" s="243"/>
      <c r="AH95" s="243"/>
      <c r="AI95" s="243"/>
      <c r="AJ95" s="244"/>
      <c r="AK95" s="242"/>
      <c r="AL95" s="243"/>
      <c r="AM95" s="243"/>
      <c r="AN95" s="243"/>
      <c r="AO95" s="243"/>
      <c r="AP95" s="243"/>
      <c r="AQ95" s="244"/>
      <c r="AR95" s="242"/>
      <c r="AS95" s="243"/>
      <c r="AT95" s="243"/>
      <c r="AU95" s="243"/>
      <c r="AV95" s="243"/>
      <c r="AW95" s="243"/>
      <c r="AX95" s="244"/>
      <c r="AY95" s="242"/>
      <c r="AZ95" s="243"/>
      <c r="BA95" s="245"/>
      <c r="BB95" s="986"/>
      <c r="BC95" s="987"/>
      <c r="BD95" s="1038"/>
      <c r="BE95" s="1039"/>
      <c r="BF95" s="1040"/>
      <c r="BG95" s="1041"/>
      <c r="BH95" s="1041"/>
      <c r="BI95" s="1041"/>
      <c r="BJ95" s="1042"/>
    </row>
    <row r="96" spans="2:62" ht="20.25" customHeight="1" x14ac:dyDescent="0.4">
      <c r="B96" s="989"/>
      <c r="C96" s="1078"/>
      <c r="D96" s="1079"/>
      <c r="E96" s="251"/>
      <c r="F96" s="252">
        <f>C95</f>
        <v>0</v>
      </c>
      <c r="G96" s="251"/>
      <c r="H96" s="252">
        <f>I95</f>
        <v>0</v>
      </c>
      <c r="I96" s="1080"/>
      <c r="J96" s="1081"/>
      <c r="K96" s="1082"/>
      <c r="L96" s="1083"/>
      <c r="M96" s="1083"/>
      <c r="N96" s="1079"/>
      <c r="O96" s="983"/>
      <c r="P96" s="984"/>
      <c r="Q96" s="984"/>
      <c r="R96" s="984"/>
      <c r="S96" s="985"/>
      <c r="T96" s="246" t="s">
        <v>442</v>
      </c>
      <c r="U96" s="247"/>
      <c r="V96" s="248"/>
      <c r="W96" s="234" t="str">
        <f>IF(W95="","",VLOOKUP(W95,'参考様式１（勤務表_シフト記号表）'!$C$6:$L$47,10,FALSE))</f>
        <v/>
      </c>
      <c r="X96" s="235" t="str">
        <f>IF(X95="","",VLOOKUP(X95,'参考様式１（勤務表_シフト記号表）'!$C$6:$L$47,10,FALSE))</f>
        <v/>
      </c>
      <c r="Y96" s="235" t="str">
        <f>IF(Y95="","",VLOOKUP(Y95,'参考様式１（勤務表_シフト記号表）'!$C$6:$L$47,10,FALSE))</f>
        <v/>
      </c>
      <c r="Z96" s="235" t="str">
        <f>IF(Z95="","",VLOOKUP(Z95,'参考様式１（勤務表_シフト記号表）'!$C$6:$L$47,10,FALSE))</f>
        <v/>
      </c>
      <c r="AA96" s="235" t="str">
        <f>IF(AA95="","",VLOOKUP(AA95,'参考様式１（勤務表_シフト記号表）'!$C$6:$L$47,10,FALSE))</f>
        <v/>
      </c>
      <c r="AB96" s="235" t="str">
        <f>IF(AB95="","",VLOOKUP(AB95,'参考様式１（勤務表_シフト記号表）'!$C$6:$L$47,10,FALSE))</f>
        <v/>
      </c>
      <c r="AC96" s="236" t="str">
        <f>IF(AC95="","",VLOOKUP(AC95,'参考様式１（勤務表_シフト記号表）'!$C$6:$L$47,10,FALSE))</f>
        <v/>
      </c>
      <c r="AD96" s="234" t="str">
        <f>IF(AD95="","",VLOOKUP(AD95,'参考様式１（勤務表_シフト記号表）'!$C$6:$L$47,10,FALSE))</f>
        <v/>
      </c>
      <c r="AE96" s="235" t="str">
        <f>IF(AE95="","",VLOOKUP(AE95,'参考様式１（勤務表_シフト記号表）'!$C$6:$L$47,10,FALSE))</f>
        <v/>
      </c>
      <c r="AF96" s="235" t="str">
        <f>IF(AF95="","",VLOOKUP(AF95,'参考様式１（勤務表_シフト記号表）'!$C$6:$L$47,10,FALSE))</f>
        <v/>
      </c>
      <c r="AG96" s="235" t="str">
        <f>IF(AG95="","",VLOOKUP(AG95,'参考様式１（勤務表_シフト記号表）'!$C$6:$L$47,10,FALSE))</f>
        <v/>
      </c>
      <c r="AH96" s="235" t="str">
        <f>IF(AH95="","",VLOOKUP(AH95,'参考様式１（勤務表_シフト記号表）'!$C$6:$L$47,10,FALSE))</f>
        <v/>
      </c>
      <c r="AI96" s="235" t="str">
        <f>IF(AI95="","",VLOOKUP(AI95,'参考様式１（勤務表_シフト記号表）'!$C$6:$L$47,10,FALSE))</f>
        <v/>
      </c>
      <c r="AJ96" s="236" t="str">
        <f>IF(AJ95="","",VLOOKUP(AJ95,'参考様式１（勤務表_シフト記号表）'!$C$6:$L$47,10,FALSE))</f>
        <v/>
      </c>
      <c r="AK96" s="234" t="str">
        <f>IF(AK95="","",VLOOKUP(AK95,'参考様式１（勤務表_シフト記号表）'!$C$6:$L$47,10,FALSE))</f>
        <v/>
      </c>
      <c r="AL96" s="235" t="str">
        <f>IF(AL95="","",VLOOKUP(AL95,'参考様式１（勤務表_シフト記号表）'!$C$6:$L$47,10,FALSE))</f>
        <v/>
      </c>
      <c r="AM96" s="235" t="str">
        <f>IF(AM95="","",VLOOKUP(AM95,'参考様式１（勤務表_シフト記号表）'!$C$6:$L$47,10,FALSE))</f>
        <v/>
      </c>
      <c r="AN96" s="235" t="str">
        <f>IF(AN95="","",VLOOKUP(AN95,'参考様式１（勤務表_シフト記号表）'!$C$6:$L$47,10,FALSE))</f>
        <v/>
      </c>
      <c r="AO96" s="235" t="str">
        <f>IF(AO95="","",VLOOKUP(AO95,'参考様式１（勤務表_シフト記号表）'!$C$6:$L$47,10,FALSE))</f>
        <v/>
      </c>
      <c r="AP96" s="235" t="str">
        <f>IF(AP95="","",VLOOKUP(AP95,'参考様式１（勤務表_シフト記号表）'!$C$6:$L$47,10,FALSE))</f>
        <v/>
      </c>
      <c r="AQ96" s="236" t="str">
        <f>IF(AQ95="","",VLOOKUP(AQ95,'参考様式１（勤務表_シフト記号表）'!$C$6:$L$47,10,FALSE))</f>
        <v/>
      </c>
      <c r="AR96" s="234" t="str">
        <f>IF(AR95="","",VLOOKUP(AR95,'参考様式１（勤務表_シフト記号表）'!$C$6:$L$47,10,FALSE))</f>
        <v/>
      </c>
      <c r="AS96" s="235" t="str">
        <f>IF(AS95="","",VLOOKUP(AS95,'参考様式１（勤務表_シフト記号表）'!$C$6:$L$47,10,FALSE))</f>
        <v/>
      </c>
      <c r="AT96" s="235" t="str">
        <f>IF(AT95="","",VLOOKUP(AT95,'参考様式１（勤務表_シフト記号表）'!$C$6:$L$47,10,FALSE))</f>
        <v/>
      </c>
      <c r="AU96" s="235" t="str">
        <f>IF(AU95="","",VLOOKUP(AU95,'参考様式１（勤務表_シフト記号表）'!$C$6:$L$47,10,FALSE))</f>
        <v/>
      </c>
      <c r="AV96" s="235" t="str">
        <f>IF(AV95="","",VLOOKUP(AV95,'参考様式１（勤務表_シフト記号表）'!$C$6:$L$47,10,FALSE))</f>
        <v/>
      </c>
      <c r="AW96" s="235" t="str">
        <f>IF(AW95="","",VLOOKUP(AW95,'参考様式１（勤務表_シフト記号表）'!$C$6:$L$47,10,FALSE))</f>
        <v/>
      </c>
      <c r="AX96" s="236" t="str">
        <f>IF(AX95="","",VLOOKUP(AX95,'参考様式１（勤務表_シフト記号表）'!$C$6:$L$47,10,FALSE))</f>
        <v/>
      </c>
      <c r="AY96" s="234" t="str">
        <f>IF(AY95="","",VLOOKUP(AY95,'参考様式１（勤務表_シフト記号表）'!$C$6:$L$47,10,FALSE))</f>
        <v/>
      </c>
      <c r="AZ96" s="235" t="str">
        <f>IF(AZ95="","",VLOOKUP(AZ95,'参考様式１（勤務表_シフト記号表）'!$C$6:$L$47,10,FALSE))</f>
        <v/>
      </c>
      <c r="BA96" s="235" t="str">
        <f>IF(BA95="","",VLOOKUP(BA95,'参考様式１（勤務表_シフト記号表）'!$C$6:$L$47,10,FALSE))</f>
        <v/>
      </c>
      <c r="BB96" s="1075">
        <f>IF($BE$3="４週",SUM(W96:AX96),IF($BE$3="暦月",SUM(W96:BA96),""))</f>
        <v>0</v>
      </c>
      <c r="BC96" s="1076"/>
      <c r="BD96" s="1077">
        <f>IF($BE$3="４週",BB96/4,IF($BE$3="暦月",(BB96/($BE$8/7)),""))</f>
        <v>0</v>
      </c>
      <c r="BE96" s="1076"/>
      <c r="BF96" s="1072"/>
      <c r="BG96" s="1073"/>
      <c r="BH96" s="1073"/>
      <c r="BI96" s="1073"/>
      <c r="BJ96" s="1074"/>
    </row>
    <row r="97" spans="2:62" ht="20.25" customHeight="1" x14ac:dyDescent="0.4">
      <c r="B97" s="988">
        <f>B95+1</f>
        <v>41</v>
      </c>
      <c r="C97" s="1049"/>
      <c r="D97" s="979"/>
      <c r="E97" s="229"/>
      <c r="F97" s="230"/>
      <c r="G97" s="229"/>
      <c r="H97" s="230"/>
      <c r="I97" s="1050"/>
      <c r="J97" s="1051"/>
      <c r="K97" s="977"/>
      <c r="L97" s="978"/>
      <c r="M97" s="978"/>
      <c r="N97" s="979"/>
      <c r="O97" s="983"/>
      <c r="P97" s="984"/>
      <c r="Q97" s="984"/>
      <c r="R97" s="984"/>
      <c r="S97" s="985"/>
      <c r="T97" s="249" t="s">
        <v>441</v>
      </c>
      <c r="V97" s="250"/>
      <c r="W97" s="242"/>
      <c r="X97" s="243"/>
      <c r="Y97" s="243"/>
      <c r="Z97" s="243"/>
      <c r="AA97" s="243"/>
      <c r="AB97" s="243"/>
      <c r="AC97" s="244"/>
      <c r="AD97" s="242"/>
      <c r="AE97" s="243"/>
      <c r="AF97" s="243"/>
      <c r="AG97" s="243"/>
      <c r="AH97" s="243"/>
      <c r="AI97" s="243"/>
      <c r="AJ97" s="244"/>
      <c r="AK97" s="242"/>
      <c r="AL97" s="243"/>
      <c r="AM97" s="243"/>
      <c r="AN97" s="243"/>
      <c r="AO97" s="243"/>
      <c r="AP97" s="243"/>
      <c r="AQ97" s="244"/>
      <c r="AR97" s="242"/>
      <c r="AS97" s="243"/>
      <c r="AT97" s="243"/>
      <c r="AU97" s="243"/>
      <c r="AV97" s="243"/>
      <c r="AW97" s="243"/>
      <c r="AX97" s="244"/>
      <c r="AY97" s="242"/>
      <c r="AZ97" s="243"/>
      <c r="BA97" s="245"/>
      <c r="BB97" s="986"/>
      <c r="BC97" s="987"/>
      <c r="BD97" s="1038"/>
      <c r="BE97" s="1039"/>
      <c r="BF97" s="1040"/>
      <c r="BG97" s="1041"/>
      <c r="BH97" s="1041"/>
      <c r="BI97" s="1041"/>
      <c r="BJ97" s="1042"/>
    </row>
    <row r="98" spans="2:62" ht="20.25" customHeight="1" x14ac:dyDescent="0.4">
      <c r="B98" s="989"/>
      <c r="C98" s="1078"/>
      <c r="D98" s="1079"/>
      <c r="E98" s="251"/>
      <c r="F98" s="252">
        <f>C97</f>
        <v>0</v>
      </c>
      <c r="G98" s="251"/>
      <c r="H98" s="252">
        <f>I97</f>
        <v>0</v>
      </c>
      <c r="I98" s="1080"/>
      <c r="J98" s="1081"/>
      <c r="K98" s="1082"/>
      <c r="L98" s="1083"/>
      <c r="M98" s="1083"/>
      <c r="N98" s="1079"/>
      <c r="O98" s="983"/>
      <c r="P98" s="984"/>
      <c r="Q98" s="984"/>
      <c r="R98" s="984"/>
      <c r="S98" s="985"/>
      <c r="T98" s="246" t="s">
        <v>442</v>
      </c>
      <c r="U98" s="247"/>
      <c r="V98" s="248"/>
      <c r="W98" s="234" t="str">
        <f>IF(W97="","",VLOOKUP(W97,'参考様式１（勤務表_シフト記号表）'!$C$6:$L$47,10,FALSE))</f>
        <v/>
      </c>
      <c r="X98" s="235" t="str">
        <f>IF(X97="","",VLOOKUP(X97,'参考様式１（勤務表_シフト記号表）'!$C$6:$L$47,10,FALSE))</f>
        <v/>
      </c>
      <c r="Y98" s="235" t="str">
        <f>IF(Y97="","",VLOOKUP(Y97,'参考様式１（勤務表_シフト記号表）'!$C$6:$L$47,10,FALSE))</f>
        <v/>
      </c>
      <c r="Z98" s="235" t="str">
        <f>IF(Z97="","",VLOOKUP(Z97,'参考様式１（勤務表_シフト記号表）'!$C$6:$L$47,10,FALSE))</f>
        <v/>
      </c>
      <c r="AA98" s="235" t="str">
        <f>IF(AA97="","",VLOOKUP(AA97,'参考様式１（勤務表_シフト記号表）'!$C$6:$L$47,10,FALSE))</f>
        <v/>
      </c>
      <c r="AB98" s="235" t="str">
        <f>IF(AB97="","",VLOOKUP(AB97,'参考様式１（勤務表_シフト記号表）'!$C$6:$L$47,10,FALSE))</f>
        <v/>
      </c>
      <c r="AC98" s="236" t="str">
        <f>IF(AC97="","",VLOOKUP(AC97,'参考様式１（勤務表_シフト記号表）'!$C$6:$L$47,10,FALSE))</f>
        <v/>
      </c>
      <c r="AD98" s="234" t="str">
        <f>IF(AD97="","",VLOOKUP(AD97,'参考様式１（勤務表_シフト記号表）'!$C$6:$L$47,10,FALSE))</f>
        <v/>
      </c>
      <c r="AE98" s="235" t="str">
        <f>IF(AE97="","",VLOOKUP(AE97,'参考様式１（勤務表_シフト記号表）'!$C$6:$L$47,10,FALSE))</f>
        <v/>
      </c>
      <c r="AF98" s="235" t="str">
        <f>IF(AF97="","",VLOOKUP(AF97,'参考様式１（勤務表_シフト記号表）'!$C$6:$L$47,10,FALSE))</f>
        <v/>
      </c>
      <c r="AG98" s="235" t="str">
        <f>IF(AG97="","",VLOOKUP(AG97,'参考様式１（勤務表_シフト記号表）'!$C$6:$L$47,10,FALSE))</f>
        <v/>
      </c>
      <c r="AH98" s="235" t="str">
        <f>IF(AH97="","",VLOOKUP(AH97,'参考様式１（勤務表_シフト記号表）'!$C$6:$L$47,10,FALSE))</f>
        <v/>
      </c>
      <c r="AI98" s="235" t="str">
        <f>IF(AI97="","",VLOOKUP(AI97,'参考様式１（勤務表_シフト記号表）'!$C$6:$L$47,10,FALSE))</f>
        <v/>
      </c>
      <c r="AJ98" s="236" t="str">
        <f>IF(AJ97="","",VLOOKUP(AJ97,'参考様式１（勤務表_シフト記号表）'!$C$6:$L$47,10,FALSE))</f>
        <v/>
      </c>
      <c r="AK98" s="234" t="str">
        <f>IF(AK97="","",VLOOKUP(AK97,'参考様式１（勤務表_シフト記号表）'!$C$6:$L$47,10,FALSE))</f>
        <v/>
      </c>
      <c r="AL98" s="235" t="str">
        <f>IF(AL97="","",VLOOKUP(AL97,'参考様式１（勤務表_シフト記号表）'!$C$6:$L$47,10,FALSE))</f>
        <v/>
      </c>
      <c r="AM98" s="235" t="str">
        <f>IF(AM97="","",VLOOKUP(AM97,'参考様式１（勤務表_シフト記号表）'!$C$6:$L$47,10,FALSE))</f>
        <v/>
      </c>
      <c r="AN98" s="235" t="str">
        <f>IF(AN97="","",VLOOKUP(AN97,'参考様式１（勤務表_シフト記号表）'!$C$6:$L$47,10,FALSE))</f>
        <v/>
      </c>
      <c r="AO98" s="235" t="str">
        <f>IF(AO97="","",VLOOKUP(AO97,'参考様式１（勤務表_シフト記号表）'!$C$6:$L$47,10,FALSE))</f>
        <v/>
      </c>
      <c r="AP98" s="235" t="str">
        <f>IF(AP97="","",VLOOKUP(AP97,'参考様式１（勤務表_シフト記号表）'!$C$6:$L$47,10,FALSE))</f>
        <v/>
      </c>
      <c r="AQ98" s="236" t="str">
        <f>IF(AQ97="","",VLOOKUP(AQ97,'参考様式１（勤務表_シフト記号表）'!$C$6:$L$47,10,FALSE))</f>
        <v/>
      </c>
      <c r="AR98" s="234" t="str">
        <f>IF(AR97="","",VLOOKUP(AR97,'参考様式１（勤務表_シフト記号表）'!$C$6:$L$47,10,FALSE))</f>
        <v/>
      </c>
      <c r="AS98" s="235" t="str">
        <f>IF(AS97="","",VLOOKUP(AS97,'参考様式１（勤務表_シフト記号表）'!$C$6:$L$47,10,FALSE))</f>
        <v/>
      </c>
      <c r="AT98" s="235" t="str">
        <f>IF(AT97="","",VLOOKUP(AT97,'参考様式１（勤務表_シフト記号表）'!$C$6:$L$47,10,FALSE))</f>
        <v/>
      </c>
      <c r="AU98" s="235" t="str">
        <f>IF(AU97="","",VLOOKUP(AU97,'参考様式１（勤務表_シフト記号表）'!$C$6:$L$47,10,FALSE))</f>
        <v/>
      </c>
      <c r="AV98" s="235" t="str">
        <f>IF(AV97="","",VLOOKUP(AV97,'参考様式１（勤務表_シフト記号表）'!$C$6:$L$47,10,FALSE))</f>
        <v/>
      </c>
      <c r="AW98" s="235" t="str">
        <f>IF(AW97="","",VLOOKUP(AW97,'参考様式１（勤務表_シフト記号表）'!$C$6:$L$47,10,FALSE))</f>
        <v/>
      </c>
      <c r="AX98" s="236" t="str">
        <f>IF(AX97="","",VLOOKUP(AX97,'参考様式１（勤務表_シフト記号表）'!$C$6:$L$47,10,FALSE))</f>
        <v/>
      </c>
      <c r="AY98" s="234" t="str">
        <f>IF(AY97="","",VLOOKUP(AY97,'参考様式１（勤務表_シフト記号表）'!$C$6:$L$47,10,FALSE))</f>
        <v/>
      </c>
      <c r="AZ98" s="235" t="str">
        <f>IF(AZ97="","",VLOOKUP(AZ97,'参考様式１（勤務表_シフト記号表）'!$C$6:$L$47,10,FALSE))</f>
        <v/>
      </c>
      <c r="BA98" s="235" t="str">
        <f>IF(BA97="","",VLOOKUP(BA97,'参考様式１（勤務表_シフト記号表）'!$C$6:$L$47,10,FALSE))</f>
        <v/>
      </c>
      <c r="BB98" s="1075">
        <f>IF($BE$3="４週",SUM(W98:AX98),IF($BE$3="暦月",SUM(W98:BA98),""))</f>
        <v>0</v>
      </c>
      <c r="BC98" s="1076"/>
      <c r="BD98" s="1077">
        <f>IF($BE$3="４週",BB98/4,IF($BE$3="暦月",(BB98/($BE$8/7)),""))</f>
        <v>0</v>
      </c>
      <c r="BE98" s="1076"/>
      <c r="BF98" s="1072"/>
      <c r="BG98" s="1073"/>
      <c r="BH98" s="1073"/>
      <c r="BI98" s="1073"/>
      <c r="BJ98" s="1074"/>
    </row>
    <row r="99" spans="2:62" ht="20.25" customHeight="1" x14ac:dyDescent="0.4">
      <c r="B99" s="988">
        <f>B97+1</f>
        <v>42</v>
      </c>
      <c r="C99" s="1049"/>
      <c r="D99" s="979"/>
      <c r="E99" s="229"/>
      <c r="F99" s="230"/>
      <c r="G99" s="229"/>
      <c r="H99" s="230"/>
      <c r="I99" s="1050"/>
      <c r="J99" s="1051"/>
      <c r="K99" s="977"/>
      <c r="L99" s="978"/>
      <c r="M99" s="978"/>
      <c r="N99" s="979"/>
      <c r="O99" s="983"/>
      <c r="P99" s="984"/>
      <c r="Q99" s="984"/>
      <c r="R99" s="984"/>
      <c r="S99" s="985"/>
      <c r="T99" s="249" t="s">
        <v>441</v>
      </c>
      <c r="V99" s="250"/>
      <c r="W99" s="242"/>
      <c r="X99" s="243"/>
      <c r="Y99" s="243"/>
      <c r="Z99" s="243"/>
      <c r="AA99" s="243"/>
      <c r="AB99" s="243"/>
      <c r="AC99" s="244"/>
      <c r="AD99" s="242"/>
      <c r="AE99" s="243"/>
      <c r="AF99" s="243"/>
      <c r="AG99" s="243"/>
      <c r="AH99" s="243"/>
      <c r="AI99" s="243"/>
      <c r="AJ99" s="244"/>
      <c r="AK99" s="242"/>
      <c r="AL99" s="243"/>
      <c r="AM99" s="243"/>
      <c r="AN99" s="243"/>
      <c r="AO99" s="243"/>
      <c r="AP99" s="243"/>
      <c r="AQ99" s="244"/>
      <c r="AR99" s="242"/>
      <c r="AS99" s="243"/>
      <c r="AT99" s="243"/>
      <c r="AU99" s="243"/>
      <c r="AV99" s="243"/>
      <c r="AW99" s="243"/>
      <c r="AX99" s="244"/>
      <c r="AY99" s="242"/>
      <c r="AZ99" s="243"/>
      <c r="BA99" s="245"/>
      <c r="BB99" s="986"/>
      <c r="BC99" s="987"/>
      <c r="BD99" s="1038"/>
      <c r="BE99" s="1039"/>
      <c r="BF99" s="1040"/>
      <c r="BG99" s="1041"/>
      <c r="BH99" s="1041"/>
      <c r="BI99" s="1041"/>
      <c r="BJ99" s="1042"/>
    </row>
    <row r="100" spans="2:62" ht="20.25" customHeight="1" x14ac:dyDescent="0.4">
      <c r="B100" s="989"/>
      <c r="C100" s="1078"/>
      <c r="D100" s="1079"/>
      <c r="E100" s="251"/>
      <c r="F100" s="252">
        <f>C99</f>
        <v>0</v>
      </c>
      <c r="G100" s="251"/>
      <c r="H100" s="252">
        <f>I99</f>
        <v>0</v>
      </c>
      <c r="I100" s="1080"/>
      <c r="J100" s="1081"/>
      <c r="K100" s="1082"/>
      <c r="L100" s="1083"/>
      <c r="M100" s="1083"/>
      <c r="N100" s="1079"/>
      <c r="O100" s="983"/>
      <c r="P100" s="984"/>
      <c r="Q100" s="984"/>
      <c r="R100" s="984"/>
      <c r="S100" s="985"/>
      <c r="T100" s="246" t="s">
        <v>442</v>
      </c>
      <c r="U100" s="247"/>
      <c r="V100" s="248"/>
      <c r="W100" s="234" t="str">
        <f>IF(W99="","",VLOOKUP(W99,'参考様式１（勤務表_シフト記号表）'!$C$6:$L$47,10,FALSE))</f>
        <v/>
      </c>
      <c r="X100" s="235" t="str">
        <f>IF(X99="","",VLOOKUP(X99,'参考様式１（勤務表_シフト記号表）'!$C$6:$L$47,10,FALSE))</f>
        <v/>
      </c>
      <c r="Y100" s="235" t="str">
        <f>IF(Y99="","",VLOOKUP(Y99,'参考様式１（勤務表_シフト記号表）'!$C$6:$L$47,10,FALSE))</f>
        <v/>
      </c>
      <c r="Z100" s="235" t="str">
        <f>IF(Z99="","",VLOOKUP(Z99,'参考様式１（勤務表_シフト記号表）'!$C$6:$L$47,10,FALSE))</f>
        <v/>
      </c>
      <c r="AA100" s="235" t="str">
        <f>IF(AA99="","",VLOOKUP(AA99,'参考様式１（勤務表_シフト記号表）'!$C$6:$L$47,10,FALSE))</f>
        <v/>
      </c>
      <c r="AB100" s="235" t="str">
        <f>IF(AB99="","",VLOOKUP(AB99,'参考様式１（勤務表_シフト記号表）'!$C$6:$L$47,10,FALSE))</f>
        <v/>
      </c>
      <c r="AC100" s="236" t="str">
        <f>IF(AC99="","",VLOOKUP(AC99,'参考様式１（勤務表_シフト記号表）'!$C$6:$L$47,10,FALSE))</f>
        <v/>
      </c>
      <c r="AD100" s="234" t="str">
        <f>IF(AD99="","",VLOOKUP(AD99,'参考様式１（勤務表_シフト記号表）'!$C$6:$L$47,10,FALSE))</f>
        <v/>
      </c>
      <c r="AE100" s="235" t="str">
        <f>IF(AE99="","",VLOOKUP(AE99,'参考様式１（勤務表_シフト記号表）'!$C$6:$L$47,10,FALSE))</f>
        <v/>
      </c>
      <c r="AF100" s="235" t="str">
        <f>IF(AF99="","",VLOOKUP(AF99,'参考様式１（勤務表_シフト記号表）'!$C$6:$L$47,10,FALSE))</f>
        <v/>
      </c>
      <c r="AG100" s="235" t="str">
        <f>IF(AG99="","",VLOOKUP(AG99,'参考様式１（勤務表_シフト記号表）'!$C$6:$L$47,10,FALSE))</f>
        <v/>
      </c>
      <c r="AH100" s="235" t="str">
        <f>IF(AH99="","",VLOOKUP(AH99,'参考様式１（勤務表_シフト記号表）'!$C$6:$L$47,10,FALSE))</f>
        <v/>
      </c>
      <c r="AI100" s="235" t="str">
        <f>IF(AI99="","",VLOOKUP(AI99,'参考様式１（勤務表_シフト記号表）'!$C$6:$L$47,10,FALSE))</f>
        <v/>
      </c>
      <c r="AJ100" s="236" t="str">
        <f>IF(AJ99="","",VLOOKUP(AJ99,'参考様式１（勤務表_シフト記号表）'!$C$6:$L$47,10,FALSE))</f>
        <v/>
      </c>
      <c r="AK100" s="234" t="str">
        <f>IF(AK99="","",VLOOKUP(AK99,'参考様式１（勤務表_シフト記号表）'!$C$6:$L$47,10,FALSE))</f>
        <v/>
      </c>
      <c r="AL100" s="235" t="str">
        <f>IF(AL99="","",VLOOKUP(AL99,'参考様式１（勤務表_シフト記号表）'!$C$6:$L$47,10,FALSE))</f>
        <v/>
      </c>
      <c r="AM100" s="235" t="str">
        <f>IF(AM99="","",VLOOKUP(AM99,'参考様式１（勤務表_シフト記号表）'!$C$6:$L$47,10,FALSE))</f>
        <v/>
      </c>
      <c r="AN100" s="235" t="str">
        <f>IF(AN99="","",VLOOKUP(AN99,'参考様式１（勤務表_シフト記号表）'!$C$6:$L$47,10,FALSE))</f>
        <v/>
      </c>
      <c r="AO100" s="235" t="str">
        <f>IF(AO99="","",VLOOKUP(AO99,'参考様式１（勤務表_シフト記号表）'!$C$6:$L$47,10,FALSE))</f>
        <v/>
      </c>
      <c r="AP100" s="235" t="str">
        <f>IF(AP99="","",VLOOKUP(AP99,'参考様式１（勤務表_シフト記号表）'!$C$6:$L$47,10,FALSE))</f>
        <v/>
      </c>
      <c r="AQ100" s="236" t="str">
        <f>IF(AQ99="","",VLOOKUP(AQ99,'参考様式１（勤務表_シフト記号表）'!$C$6:$L$47,10,FALSE))</f>
        <v/>
      </c>
      <c r="AR100" s="234" t="str">
        <f>IF(AR99="","",VLOOKUP(AR99,'参考様式１（勤務表_シフト記号表）'!$C$6:$L$47,10,FALSE))</f>
        <v/>
      </c>
      <c r="AS100" s="235" t="str">
        <f>IF(AS99="","",VLOOKUP(AS99,'参考様式１（勤務表_シフト記号表）'!$C$6:$L$47,10,FALSE))</f>
        <v/>
      </c>
      <c r="AT100" s="235" t="str">
        <f>IF(AT99="","",VLOOKUP(AT99,'参考様式１（勤務表_シフト記号表）'!$C$6:$L$47,10,FALSE))</f>
        <v/>
      </c>
      <c r="AU100" s="235" t="str">
        <f>IF(AU99="","",VLOOKUP(AU99,'参考様式１（勤務表_シフト記号表）'!$C$6:$L$47,10,FALSE))</f>
        <v/>
      </c>
      <c r="AV100" s="235" t="str">
        <f>IF(AV99="","",VLOOKUP(AV99,'参考様式１（勤務表_シフト記号表）'!$C$6:$L$47,10,FALSE))</f>
        <v/>
      </c>
      <c r="AW100" s="235" t="str">
        <f>IF(AW99="","",VLOOKUP(AW99,'参考様式１（勤務表_シフト記号表）'!$C$6:$L$47,10,FALSE))</f>
        <v/>
      </c>
      <c r="AX100" s="236" t="str">
        <f>IF(AX99="","",VLOOKUP(AX99,'参考様式１（勤務表_シフト記号表）'!$C$6:$L$47,10,FALSE))</f>
        <v/>
      </c>
      <c r="AY100" s="234" t="str">
        <f>IF(AY99="","",VLOOKUP(AY99,'参考様式１（勤務表_シフト記号表）'!$C$6:$L$47,10,FALSE))</f>
        <v/>
      </c>
      <c r="AZ100" s="235" t="str">
        <f>IF(AZ99="","",VLOOKUP(AZ99,'参考様式１（勤務表_シフト記号表）'!$C$6:$L$47,10,FALSE))</f>
        <v/>
      </c>
      <c r="BA100" s="235" t="str">
        <f>IF(BA99="","",VLOOKUP(BA99,'参考様式１（勤務表_シフト記号表）'!$C$6:$L$47,10,FALSE))</f>
        <v/>
      </c>
      <c r="BB100" s="1075">
        <f>IF($BE$3="４週",SUM(W100:AX100),IF($BE$3="暦月",SUM(W100:BA100),""))</f>
        <v>0</v>
      </c>
      <c r="BC100" s="1076"/>
      <c r="BD100" s="1077">
        <f>IF($BE$3="４週",BB100/4,IF($BE$3="暦月",(BB100/($BE$8/7)),""))</f>
        <v>0</v>
      </c>
      <c r="BE100" s="1076"/>
      <c r="BF100" s="1072"/>
      <c r="BG100" s="1073"/>
      <c r="BH100" s="1073"/>
      <c r="BI100" s="1073"/>
      <c r="BJ100" s="1074"/>
    </row>
    <row r="101" spans="2:62" ht="20.25" customHeight="1" x14ac:dyDescent="0.4">
      <c r="B101" s="988">
        <f>B99+1</f>
        <v>43</v>
      </c>
      <c r="C101" s="1049"/>
      <c r="D101" s="979"/>
      <c r="E101" s="229"/>
      <c r="F101" s="230"/>
      <c r="G101" s="229"/>
      <c r="H101" s="230"/>
      <c r="I101" s="1050"/>
      <c r="J101" s="1051"/>
      <c r="K101" s="977"/>
      <c r="L101" s="978"/>
      <c r="M101" s="978"/>
      <c r="N101" s="979"/>
      <c r="O101" s="983"/>
      <c r="P101" s="984"/>
      <c r="Q101" s="984"/>
      <c r="R101" s="984"/>
      <c r="S101" s="985"/>
      <c r="T101" s="249" t="s">
        <v>441</v>
      </c>
      <c r="V101" s="250"/>
      <c r="W101" s="242"/>
      <c r="X101" s="243"/>
      <c r="Y101" s="243"/>
      <c r="Z101" s="243"/>
      <c r="AA101" s="243"/>
      <c r="AB101" s="243"/>
      <c r="AC101" s="244"/>
      <c r="AD101" s="242"/>
      <c r="AE101" s="243"/>
      <c r="AF101" s="243"/>
      <c r="AG101" s="243"/>
      <c r="AH101" s="243"/>
      <c r="AI101" s="243"/>
      <c r="AJ101" s="244"/>
      <c r="AK101" s="242"/>
      <c r="AL101" s="243"/>
      <c r="AM101" s="243"/>
      <c r="AN101" s="243"/>
      <c r="AO101" s="243"/>
      <c r="AP101" s="243"/>
      <c r="AQ101" s="244"/>
      <c r="AR101" s="242"/>
      <c r="AS101" s="243"/>
      <c r="AT101" s="243"/>
      <c r="AU101" s="243"/>
      <c r="AV101" s="243"/>
      <c r="AW101" s="243"/>
      <c r="AX101" s="244"/>
      <c r="AY101" s="242"/>
      <c r="AZ101" s="243"/>
      <c r="BA101" s="245"/>
      <c r="BB101" s="986"/>
      <c r="BC101" s="987"/>
      <c r="BD101" s="1038"/>
      <c r="BE101" s="1039"/>
      <c r="BF101" s="1040"/>
      <c r="BG101" s="1041"/>
      <c r="BH101" s="1041"/>
      <c r="BI101" s="1041"/>
      <c r="BJ101" s="1042"/>
    </row>
    <row r="102" spans="2:62" ht="20.25" customHeight="1" x14ac:dyDescent="0.4">
      <c r="B102" s="989"/>
      <c r="C102" s="1078"/>
      <c r="D102" s="1079"/>
      <c r="E102" s="251"/>
      <c r="F102" s="252">
        <f>C101</f>
        <v>0</v>
      </c>
      <c r="G102" s="251"/>
      <c r="H102" s="252">
        <f>I101</f>
        <v>0</v>
      </c>
      <c r="I102" s="1080"/>
      <c r="J102" s="1081"/>
      <c r="K102" s="1082"/>
      <c r="L102" s="1083"/>
      <c r="M102" s="1083"/>
      <c r="N102" s="1079"/>
      <c r="O102" s="983"/>
      <c r="P102" s="984"/>
      <c r="Q102" s="984"/>
      <c r="R102" s="984"/>
      <c r="S102" s="985"/>
      <c r="T102" s="246" t="s">
        <v>442</v>
      </c>
      <c r="U102" s="247"/>
      <c r="V102" s="248"/>
      <c r="W102" s="234" t="str">
        <f>IF(W101="","",VLOOKUP(W101,'参考様式１（勤務表_シフト記号表）'!$C$6:$L$47,10,FALSE))</f>
        <v/>
      </c>
      <c r="X102" s="235" t="str">
        <f>IF(X101="","",VLOOKUP(X101,'参考様式１（勤務表_シフト記号表）'!$C$6:$L$47,10,FALSE))</f>
        <v/>
      </c>
      <c r="Y102" s="235" t="str">
        <f>IF(Y101="","",VLOOKUP(Y101,'参考様式１（勤務表_シフト記号表）'!$C$6:$L$47,10,FALSE))</f>
        <v/>
      </c>
      <c r="Z102" s="235" t="str">
        <f>IF(Z101="","",VLOOKUP(Z101,'参考様式１（勤務表_シフト記号表）'!$C$6:$L$47,10,FALSE))</f>
        <v/>
      </c>
      <c r="AA102" s="235" t="str">
        <f>IF(AA101="","",VLOOKUP(AA101,'参考様式１（勤務表_シフト記号表）'!$C$6:$L$47,10,FALSE))</f>
        <v/>
      </c>
      <c r="AB102" s="235" t="str">
        <f>IF(AB101="","",VLOOKUP(AB101,'参考様式１（勤務表_シフト記号表）'!$C$6:$L$47,10,FALSE))</f>
        <v/>
      </c>
      <c r="AC102" s="236" t="str">
        <f>IF(AC101="","",VLOOKUP(AC101,'参考様式１（勤務表_シフト記号表）'!$C$6:$L$47,10,FALSE))</f>
        <v/>
      </c>
      <c r="AD102" s="234" t="str">
        <f>IF(AD101="","",VLOOKUP(AD101,'参考様式１（勤務表_シフト記号表）'!$C$6:$L$47,10,FALSE))</f>
        <v/>
      </c>
      <c r="AE102" s="235" t="str">
        <f>IF(AE101="","",VLOOKUP(AE101,'参考様式１（勤務表_シフト記号表）'!$C$6:$L$47,10,FALSE))</f>
        <v/>
      </c>
      <c r="AF102" s="235" t="str">
        <f>IF(AF101="","",VLOOKUP(AF101,'参考様式１（勤務表_シフト記号表）'!$C$6:$L$47,10,FALSE))</f>
        <v/>
      </c>
      <c r="AG102" s="235" t="str">
        <f>IF(AG101="","",VLOOKUP(AG101,'参考様式１（勤務表_シフト記号表）'!$C$6:$L$47,10,FALSE))</f>
        <v/>
      </c>
      <c r="AH102" s="235" t="str">
        <f>IF(AH101="","",VLOOKUP(AH101,'参考様式１（勤務表_シフト記号表）'!$C$6:$L$47,10,FALSE))</f>
        <v/>
      </c>
      <c r="AI102" s="235" t="str">
        <f>IF(AI101="","",VLOOKUP(AI101,'参考様式１（勤務表_シフト記号表）'!$C$6:$L$47,10,FALSE))</f>
        <v/>
      </c>
      <c r="AJ102" s="236" t="str">
        <f>IF(AJ101="","",VLOOKUP(AJ101,'参考様式１（勤務表_シフト記号表）'!$C$6:$L$47,10,FALSE))</f>
        <v/>
      </c>
      <c r="AK102" s="234" t="str">
        <f>IF(AK101="","",VLOOKUP(AK101,'参考様式１（勤務表_シフト記号表）'!$C$6:$L$47,10,FALSE))</f>
        <v/>
      </c>
      <c r="AL102" s="235" t="str">
        <f>IF(AL101="","",VLOOKUP(AL101,'参考様式１（勤務表_シフト記号表）'!$C$6:$L$47,10,FALSE))</f>
        <v/>
      </c>
      <c r="AM102" s="235" t="str">
        <f>IF(AM101="","",VLOOKUP(AM101,'参考様式１（勤務表_シフト記号表）'!$C$6:$L$47,10,FALSE))</f>
        <v/>
      </c>
      <c r="AN102" s="235" t="str">
        <f>IF(AN101="","",VLOOKUP(AN101,'参考様式１（勤務表_シフト記号表）'!$C$6:$L$47,10,FALSE))</f>
        <v/>
      </c>
      <c r="AO102" s="235" t="str">
        <f>IF(AO101="","",VLOOKUP(AO101,'参考様式１（勤務表_シフト記号表）'!$C$6:$L$47,10,FALSE))</f>
        <v/>
      </c>
      <c r="AP102" s="235" t="str">
        <f>IF(AP101="","",VLOOKUP(AP101,'参考様式１（勤務表_シフト記号表）'!$C$6:$L$47,10,FALSE))</f>
        <v/>
      </c>
      <c r="AQ102" s="236" t="str">
        <f>IF(AQ101="","",VLOOKUP(AQ101,'参考様式１（勤務表_シフト記号表）'!$C$6:$L$47,10,FALSE))</f>
        <v/>
      </c>
      <c r="AR102" s="234" t="str">
        <f>IF(AR101="","",VLOOKUP(AR101,'参考様式１（勤務表_シフト記号表）'!$C$6:$L$47,10,FALSE))</f>
        <v/>
      </c>
      <c r="AS102" s="235" t="str">
        <f>IF(AS101="","",VLOOKUP(AS101,'参考様式１（勤務表_シフト記号表）'!$C$6:$L$47,10,FALSE))</f>
        <v/>
      </c>
      <c r="AT102" s="235" t="str">
        <f>IF(AT101="","",VLOOKUP(AT101,'参考様式１（勤務表_シフト記号表）'!$C$6:$L$47,10,FALSE))</f>
        <v/>
      </c>
      <c r="AU102" s="235" t="str">
        <f>IF(AU101="","",VLOOKUP(AU101,'参考様式１（勤務表_シフト記号表）'!$C$6:$L$47,10,FALSE))</f>
        <v/>
      </c>
      <c r="AV102" s="235" t="str">
        <f>IF(AV101="","",VLOOKUP(AV101,'参考様式１（勤務表_シフト記号表）'!$C$6:$L$47,10,FALSE))</f>
        <v/>
      </c>
      <c r="AW102" s="235" t="str">
        <f>IF(AW101="","",VLOOKUP(AW101,'参考様式１（勤務表_シフト記号表）'!$C$6:$L$47,10,FALSE))</f>
        <v/>
      </c>
      <c r="AX102" s="236" t="str">
        <f>IF(AX101="","",VLOOKUP(AX101,'参考様式１（勤務表_シフト記号表）'!$C$6:$L$47,10,FALSE))</f>
        <v/>
      </c>
      <c r="AY102" s="234" t="str">
        <f>IF(AY101="","",VLOOKUP(AY101,'参考様式１（勤務表_シフト記号表）'!$C$6:$L$47,10,FALSE))</f>
        <v/>
      </c>
      <c r="AZ102" s="235" t="str">
        <f>IF(AZ101="","",VLOOKUP(AZ101,'参考様式１（勤務表_シフト記号表）'!$C$6:$L$47,10,FALSE))</f>
        <v/>
      </c>
      <c r="BA102" s="235" t="str">
        <f>IF(BA101="","",VLOOKUP(BA101,'参考様式１（勤務表_シフト記号表）'!$C$6:$L$47,10,FALSE))</f>
        <v/>
      </c>
      <c r="BB102" s="1075">
        <f>IF($BE$3="４週",SUM(W102:AX102),IF($BE$3="暦月",SUM(W102:BA102),""))</f>
        <v>0</v>
      </c>
      <c r="BC102" s="1076"/>
      <c r="BD102" s="1077">
        <f>IF($BE$3="４週",BB102/4,IF($BE$3="暦月",(BB102/($BE$8/7)),""))</f>
        <v>0</v>
      </c>
      <c r="BE102" s="1076"/>
      <c r="BF102" s="1072"/>
      <c r="BG102" s="1073"/>
      <c r="BH102" s="1073"/>
      <c r="BI102" s="1073"/>
      <c r="BJ102" s="1074"/>
    </row>
    <row r="103" spans="2:62" ht="20.25" customHeight="1" x14ac:dyDescent="0.4">
      <c r="B103" s="988">
        <f>B101+1</f>
        <v>44</v>
      </c>
      <c r="C103" s="1049"/>
      <c r="D103" s="979"/>
      <c r="E103" s="229"/>
      <c r="F103" s="230"/>
      <c r="G103" s="229"/>
      <c r="H103" s="230"/>
      <c r="I103" s="1050"/>
      <c r="J103" s="1051"/>
      <c r="K103" s="977"/>
      <c r="L103" s="978"/>
      <c r="M103" s="978"/>
      <c r="N103" s="979"/>
      <c r="O103" s="983"/>
      <c r="P103" s="984"/>
      <c r="Q103" s="984"/>
      <c r="R103" s="984"/>
      <c r="S103" s="985"/>
      <c r="T103" s="249" t="s">
        <v>441</v>
      </c>
      <c r="V103" s="250"/>
      <c r="W103" s="242"/>
      <c r="X103" s="243"/>
      <c r="Y103" s="243"/>
      <c r="Z103" s="243"/>
      <c r="AA103" s="243"/>
      <c r="AB103" s="243"/>
      <c r="AC103" s="244"/>
      <c r="AD103" s="242"/>
      <c r="AE103" s="243"/>
      <c r="AF103" s="243"/>
      <c r="AG103" s="243"/>
      <c r="AH103" s="243"/>
      <c r="AI103" s="243"/>
      <c r="AJ103" s="244"/>
      <c r="AK103" s="242"/>
      <c r="AL103" s="243"/>
      <c r="AM103" s="243"/>
      <c r="AN103" s="243"/>
      <c r="AO103" s="243"/>
      <c r="AP103" s="243"/>
      <c r="AQ103" s="244"/>
      <c r="AR103" s="242"/>
      <c r="AS103" s="243"/>
      <c r="AT103" s="243"/>
      <c r="AU103" s="243"/>
      <c r="AV103" s="243"/>
      <c r="AW103" s="243"/>
      <c r="AX103" s="244"/>
      <c r="AY103" s="242"/>
      <c r="AZ103" s="243"/>
      <c r="BA103" s="245"/>
      <c r="BB103" s="986"/>
      <c r="BC103" s="987"/>
      <c r="BD103" s="1038"/>
      <c r="BE103" s="1039"/>
      <c r="BF103" s="1040"/>
      <c r="BG103" s="1041"/>
      <c r="BH103" s="1041"/>
      <c r="BI103" s="1041"/>
      <c r="BJ103" s="1042"/>
    </row>
    <row r="104" spans="2:62" ht="20.25" customHeight="1" x14ac:dyDescent="0.4">
      <c r="B104" s="989"/>
      <c r="C104" s="1078"/>
      <c r="D104" s="1079"/>
      <c r="E104" s="251"/>
      <c r="F104" s="252">
        <f>C103</f>
        <v>0</v>
      </c>
      <c r="G104" s="251"/>
      <c r="H104" s="252">
        <f>I103</f>
        <v>0</v>
      </c>
      <c r="I104" s="1080"/>
      <c r="J104" s="1081"/>
      <c r="K104" s="1082"/>
      <c r="L104" s="1083"/>
      <c r="M104" s="1083"/>
      <c r="N104" s="1079"/>
      <c r="O104" s="983"/>
      <c r="P104" s="984"/>
      <c r="Q104" s="984"/>
      <c r="R104" s="984"/>
      <c r="S104" s="985"/>
      <c r="T104" s="246" t="s">
        <v>442</v>
      </c>
      <c r="U104" s="247"/>
      <c r="V104" s="248"/>
      <c r="W104" s="234" t="str">
        <f>IF(W103="","",VLOOKUP(W103,'参考様式１（勤務表_シフト記号表）'!$C$6:$L$47,10,FALSE))</f>
        <v/>
      </c>
      <c r="X104" s="235" t="str">
        <f>IF(X103="","",VLOOKUP(X103,'参考様式１（勤務表_シフト記号表）'!$C$6:$L$47,10,FALSE))</f>
        <v/>
      </c>
      <c r="Y104" s="235" t="str">
        <f>IF(Y103="","",VLOOKUP(Y103,'参考様式１（勤務表_シフト記号表）'!$C$6:$L$47,10,FALSE))</f>
        <v/>
      </c>
      <c r="Z104" s="235" t="str">
        <f>IF(Z103="","",VLOOKUP(Z103,'参考様式１（勤務表_シフト記号表）'!$C$6:$L$47,10,FALSE))</f>
        <v/>
      </c>
      <c r="AA104" s="235" t="str">
        <f>IF(AA103="","",VLOOKUP(AA103,'参考様式１（勤務表_シフト記号表）'!$C$6:$L$47,10,FALSE))</f>
        <v/>
      </c>
      <c r="AB104" s="235" t="str">
        <f>IF(AB103="","",VLOOKUP(AB103,'参考様式１（勤務表_シフト記号表）'!$C$6:$L$47,10,FALSE))</f>
        <v/>
      </c>
      <c r="AC104" s="236" t="str">
        <f>IF(AC103="","",VLOOKUP(AC103,'参考様式１（勤務表_シフト記号表）'!$C$6:$L$47,10,FALSE))</f>
        <v/>
      </c>
      <c r="AD104" s="234" t="str">
        <f>IF(AD103="","",VLOOKUP(AD103,'参考様式１（勤務表_シフト記号表）'!$C$6:$L$47,10,FALSE))</f>
        <v/>
      </c>
      <c r="AE104" s="235" t="str">
        <f>IF(AE103="","",VLOOKUP(AE103,'参考様式１（勤務表_シフト記号表）'!$C$6:$L$47,10,FALSE))</f>
        <v/>
      </c>
      <c r="AF104" s="235" t="str">
        <f>IF(AF103="","",VLOOKUP(AF103,'参考様式１（勤務表_シフト記号表）'!$C$6:$L$47,10,FALSE))</f>
        <v/>
      </c>
      <c r="AG104" s="235" t="str">
        <f>IF(AG103="","",VLOOKUP(AG103,'参考様式１（勤務表_シフト記号表）'!$C$6:$L$47,10,FALSE))</f>
        <v/>
      </c>
      <c r="AH104" s="235" t="str">
        <f>IF(AH103="","",VLOOKUP(AH103,'参考様式１（勤務表_シフト記号表）'!$C$6:$L$47,10,FALSE))</f>
        <v/>
      </c>
      <c r="AI104" s="235" t="str">
        <f>IF(AI103="","",VLOOKUP(AI103,'参考様式１（勤務表_シフト記号表）'!$C$6:$L$47,10,FALSE))</f>
        <v/>
      </c>
      <c r="AJ104" s="236" t="str">
        <f>IF(AJ103="","",VLOOKUP(AJ103,'参考様式１（勤務表_シフト記号表）'!$C$6:$L$47,10,FALSE))</f>
        <v/>
      </c>
      <c r="AK104" s="234" t="str">
        <f>IF(AK103="","",VLOOKUP(AK103,'参考様式１（勤務表_シフト記号表）'!$C$6:$L$47,10,FALSE))</f>
        <v/>
      </c>
      <c r="AL104" s="235" t="str">
        <f>IF(AL103="","",VLOOKUP(AL103,'参考様式１（勤務表_シフト記号表）'!$C$6:$L$47,10,FALSE))</f>
        <v/>
      </c>
      <c r="AM104" s="235" t="str">
        <f>IF(AM103="","",VLOOKUP(AM103,'参考様式１（勤務表_シフト記号表）'!$C$6:$L$47,10,FALSE))</f>
        <v/>
      </c>
      <c r="AN104" s="235" t="str">
        <f>IF(AN103="","",VLOOKUP(AN103,'参考様式１（勤務表_シフト記号表）'!$C$6:$L$47,10,FALSE))</f>
        <v/>
      </c>
      <c r="AO104" s="235" t="str">
        <f>IF(AO103="","",VLOOKUP(AO103,'参考様式１（勤務表_シフト記号表）'!$C$6:$L$47,10,FALSE))</f>
        <v/>
      </c>
      <c r="AP104" s="235" t="str">
        <f>IF(AP103="","",VLOOKUP(AP103,'参考様式１（勤務表_シフト記号表）'!$C$6:$L$47,10,FALSE))</f>
        <v/>
      </c>
      <c r="AQ104" s="236" t="str">
        <f>IF(AQ103="","",VLOOKUP(AQ103,'参考様式１（勤務表_シフト記号表）'!$C$6:$L$47,10,FALSE))</f>
        <v/>
      </c>
      <c r="AR104" s="234" t="str">
        <f>IF(AR103="","",VLOOKUP(AR103,'参考様式１（勤務表_シフト記号表）'!$C$6:$L$47,10,FALSE))</f>
        <v/>
      </c>
      <c r="AS104" s="235" t="str">
        <f>IF(AS103="","",VLOOKUP(AS103,'参考様式１（勤務表_シフト記号表）'!$C$6:$L$47,10,FALSE))</f>
        <v/>
      </c>
      <c r="AT104" s="235" t="str">
        <f>IF(AT103="","",VLOOKUP(AT103,'参考様式１（勤務表_シフト記号表）'!$C$6:$L$47,10,FALSE))</f>
        <v/>
      </c>
      <c r="AU104" s="235" t="str">
        <f>IF(AU103="","",VLOOKUP(AU103,'参考様式１（勤務表_シフト記号表）'!$C$6:$L$47,10,FALSE))</f>
        <v/>
      </c>
      <c r="AV104" s="235" t="str">
        <f>IF(AV103="","",VLOOKUP(AV103,'参考様式１（勤務表_シフト記号表）'!$C$6:$L$47,10,FALSE))</f>
        <v/>
      </c>
      <c r="AW104" s="235" t="str">
        <f>IF(AW103="","",VLOOKUP(AW103,'参考様式１（勤務表_シフト記号表）'!$C$6:$L$47,10,FALSE))</f>
        <v/>
      </c>
      <c r="AX104" s="236" t="str">
        <f>IF(AX103="","",VLOOKUP(AX103,'参考様式１（勤務表_シフト記号表）'!$C$6:$L$47,10,FALSE))</f>
        <v/>
      </c>
      <c r="AY104" s="234" t="str">
        <f>IF(AY103="","",VLOOKUP(AY103,'参考様式１（勤務表_シフト記号表）'!$C$6:$L$47,10,FALSE))</f>
        <v/>
      </c>
      <c r="AZ104" s="235" t="str">
        <f>IF(AZ103="","",VLOOKUP(AZ103,'参考様式１（勤務表_シフト記号表）'!$C$6:$L$47,10,FALSE))</f>
        <v/>
      </c>
      <c r="BA104" s="235" t="str">
        <f>IF(BA103="","",VLOOKUP(BA103,'参考様式１（勤務表_シフト記号表）'!$C$6:$L$47,10,FALSE))</f>
        <v/>
      </c>
      <c r="BB104" s="1075">
        <f>IF($BE$3="４週",SUM(W104:AX104),IF($BE$3="暦月",SUM(W104:BA104),""))</f>
        <v>0</v>
      </c>
      <c r="BC104" s="1076"/>
      <c r="BD104" s="1077">
        <f>IF($BE$3="４週",BB104/4,IF($BE$3="暦月",(BB104/($BE$8/7)),""))</f>
        <v>0</v>
      </c>
      <c r="BE104" s="1076"/>
      <c r="BF104" s="1072"/>
      <c r="BG104" s="1073"/>
      <c r="BH104" s="1073"/>
      <c r="BI104" s="1073"/>
      <c r="BJ104" s="1074"/>
    </row>
    <row r="105" spans="2:62" ht="20.25" customHeight="1" x14ac:dyDescent="0.4">
      <c r="B105" s="988">
        <f>B103+1</f>
        <v>45</v>
      </c>
      <c r="C105" s="1049"/>
      <c r="D105" s="979"/>
      <c r="E105" s="229"/>
      <c r="F105" s="230"/>
      <c r="G105" s="229"/>
      <c r="H105" s="230"/>
      <c r="I105" s="1050"/>
      <c r="J105" s="1051"/>
      <c r="K105" s="977"/>
      <c r="L105" s="978"/>
      <c r="M105" s="978"/>
      <c r="N105" s="979"/>
      <c r="O105" s="983"/>
      <c r="P105" s="984"/>
      <c r="Q105" s="984"/>
      <c r="R105" s="984"/>
      <c r="S105" s="985"/>
      <c r="T105" s="249" t="s">
        <v>441</v>
      </c>
      <c r="V105" s="250"/>
      <c r="W105" s="242"/>
      <c r="X105" s="243"/>
      <c r="Y105" s="243"/>
      <c r="Z105" s="243"/>
      <c r="AA105" s="243"/>
      <c r="AB105" s="243"/>
      <c r="AC105" s="244"/>
      <c r="AD105" s="242"/>
      <c r="AE105" s="243"/>
      <c r="AF105" s="243"/>
      <c r="AG105" s="243"/>
      <c r="AH105" s="243"/>
      <c r="AI105" s="243"/>
      <c r="AJ105" s="244"/>
      <c r="AK105" s="242"/>
      <c r="AL105" s="243"/>
      <c r="AM105" s="243"/>
      <c r="AN105" s="243"/>
      <c r="AO105" s="243"/>
      <c r="AP105" s="243"/>
      <c r="AQ105" s="244"/>
      <c r="AR105" s="242"/>
      <c r="AS105" s="243"/>
      <c r="AT105" s="243"/>
      <c r="AU105" s="243"/>
      <c r="AV105" s="243"/>
      <c r="AW105" s="243"/>
      <c r="AX105" s="244"/>
      <c r="AY105" s="242"/>
      <c r="AZ105" s="243"/>
      <c r="BA105" s="245"/>
      <c r="BB105" s="986"/>
      <c r="BC105" s="987"/>
      <c r="BD105" s="1038"/>
      <c r="BE105" s="1039"/>
      <c r="BF105" s="1040"/>
      <c r="BG105" s="1041"/>
      <c r="BH105" s="1041"/>
      <c r="BI105" s="1041"/>
      <c r="BJ105" s="1042"/>
    </row>
    <row r="106" spans="2:62" ht="20.25" customHeight="1" x14ac:dyDescent="0.4">
      <c r="B106" s="989"/>
      <c r="C106" s="1078"/>
      <c r="D106" s="1079"/>
      <c r="E106" s="251"/>
      <c r="F106" s="252">
        <f>C105</f>
        <v>0</v>
      </c>
      <c r="G106" s="251"/>
      <c r="H106" s="252">
        <f>I105</f>
        <v>0</v>
      </c>
      <c r="I106" s="1080"/>
      <c r="J106" s="1081"/>
      <c r="K106" s="1082"/>
      <c r="L106" s="1083"/>
      <c r="M106" s="1083"/>
      <c r="N106" s="1079"/>
      <c r="O106" s="983"/>
      <c r="P106" s="984"/>
      <c r="Q106" s="984"/>
      <c r="R106" s="984"/>
      <c r="S106" s="985"/>
      <c r="T106" s="246" t="s">
        <v>442</v>
      </c>
      <c r="U106" s="247"/>
      <c r="V106" s="248"/>
      <c r="W106" s="234" t="str">
        <f>IF(W105="","",VLOOKUP(W105,'参考様式１（勤務表_シフト記号表）'!$C$6:$L$47,10,FALSE))</f>
        <v/>
      </c>
      <c r="X106" s="235" t="str">
        <f>IF(X105="","",VLOOKUP(X105,'参考様式１（勤務表_シフト記号表）'!$C$6:$L$47,10,FALSE))</f>
        <v/>
      </c>
      <c r="Y106" s="235" t="str">
        <f>IF(Y105="","",VLOOKUP(Y105,'参考様式１（勤務表_シフト記号表）'!$C$6:$L$47,10,FALSE))</f>
        <v/>
      </c>
      <c r="Z106" s="235" t="str">
        <f>IF(Z105="","",VLOOKUP(Z105,'参考様式１（勤務表_シフト記号表）'!$C$6:$L$47,10,FALSE))</f>
        <v/>
      </c>
      <c r="AA106" s="235" t="str">
        <f>IF(AA105="","",VLOOKUP(AA105,'参考様式１（勤務表_シフト記号表）'!$C$6:$L$47,10,FALSE))</f>
        <v/>
      </c>
      <c r="AB106" s="235" t="str">
        <f>IF(AB105="","",VLOOKUP(AB105,'参考様式１（勤務表_シフト記号表）'!$C$6:$L$47,10,FALSE))</f>
        <v/>
      </c>
      <c r="AC106" s="236" t="str">
        <f>IF(AC105="","",VLOOKUP(AC105,'参考様式１（勤務表_シフト記号表）'!$C$6:$L$47,10,FALSE))</f>
        <v/>
      </c>
      <c r="AD106" s="234" t="str">
        <f>IF(AD105="","",VLOOKUP(AD105,'参考様式１（勤務表_シフト記号表）'!$C$6:$L$47,10,FALSE))</f>
        <v/>
      </c>
      <c r="AE106" s="235" t="str">
        <f>IF(AE105="","",VLOOKUP(AE105,'参考様式１（勤務表_シフト記号表）'!$C$6:$L$47,10,FALSE))</f>
        <v/>
      </c>
      <c r="AF106" s="235" t="str">
        <f>IF(AF105="","",VLOOKUP(AF105,'参考様式１（勤務表_シフト記号表）'!$C$6:$L$47,10,FALSE))</f>
        <v/>
      </c>
      <c r="AG106" s="235" t="str">
        <f>IF(AG105="","",VLOOKUP(AG105,'参考様式１（勤務表_シフト記号表）'!$C$6:$L$47,10,FALSE))</f>
        <v/>
      </c>
      <c r="AH106" s="235" t="str">
        <f>IF(AH105="","",VLOOKUP(AH105,'参考様式１（勤務表_シフト記号表）'!$C$6:$L$47,10,FALSE))</f>
        <v/>
      </c>
      <c r="AI106" s="235" t="str">
        <f>IF(AI105="","",VLOOKUP(AI105,'参考様式１（勤務表_シフト記号表）'!$C$6:$L$47,10,FALSE))</f>
        <v/>
      </c>
      <c r="AJ106" s="236" t="str">
        <f>IF(AJ105="","",VLOOKUP(AJ105,'参考様式１（勤務表_シフト記号表）'!$C$6:$L$47,10,FALSE))</f>
        <v/>
      </c>
      <c r="AK106" s="234" t="str">
        <f>IF(AK105="","",VLOOKUP(AK105,'参考様式１（勤務表_シフト記号表）'!$C$6:$L$47,10,FALSE))</f>
        <v/>
      </c>
      <c r="AL106" s="235" t="str">
        <f>IF(AL105="","",VLOOKUP(AL105,'参考様式１（勤務表_シフト記号表）'!$C$6:$L$47,10,FALSE))</f>
        <v/>
      </c>
      <c r="AM106" s="235" t="str">
        <f>IF(AM105="","",VLOOKUP(AM105,'参考様式１（勤務表_シフト記号表）'!$C$6:$L$47,10,FALSE))</f>
        <v/>
      </c>
      <c r="AN106" s="235" t="str">
        <f>IF(AN105="","",VLOOKUP(AN105,'参考様式１（勤務表_シフト記号表）'!$C$6:$L$47,10,FALSE))</f>
        <v/>
      </c>
      <c r="AO106" s="235" t="str">
        <f>IF(AO105="","",VLOOKUP(AO105,'参考様式１（勤務表_シフト記号表）'!$C$6:$L$47,10,FALSE))</f>
        <v/>
      </c>
      <c r="AP106" s="235" t="str">
        <f>IF(AP105="","",VLOOKUP(AP105,'参考様式１（勤務表_シフト記号表）'!$C$6:$L$47,10,FALSE))</f>
        <v/>
      </c>
      <c r="AQ106" s="236" t="str">
        <f>IF(AQ105="","",VLOOKUP(AQ105,'参考様式１（勤務表_シフト記号表）'!$C$6:$L$47,10,FALSE))</f>
        <v/>
      </c>
      <c r="AR106" s="234" t="str">
        <f>IF(AR105="","",VLOOKUP(AR105,'参考様式１（勤務表_シフト記号表）'!$C$6:$L$47,10,FALSE))</f>
        <v/>
      </c>
      <c r="AS106" s="235" t="str">
        <f>IF(AS105="","",VLOOKUP(AS105,'参考様式１（勤務表_シフト記号表）'!$C$6:$L$47,10,FALSE))</f>
        <v/>
      </c>
      <c r="AT106" s="235" t="str">
        <f>IF(AT105="","",VLOOKUP(AT105,'参考様式１（勤務表_シフト記号表）'!$C$6:$L$47,10,FALSE))</f>
        <v/>
      </c>
      <c r="AU106" s="235" t="str">
        <f>IF(AU105="","",VLOOKUP(AU105,'参考様式１（勤務表_シフト記号表）'!$C$6:$L$47,10,FALSE))</f>
        <v/>
      </c>
      <c r="AV106" s="235" t="str">
        <f>IF(AV105="","",VLOOKUP(AV105,'参考様式１（勤務表_シフト記号表）'!$C$6:$L$47,10,FALSE))</f>
        <v/>
      </c>
      <c r="AW106" s="235" t="str">
        <f>IF(AW105="","",VLOOKUP(AW105,'参考様式１（勤務表_シフト記号表）'!$C$6:$L$47,10,FALSE))</f>
        <v/>
      </c>
      <c r="AX106" s="236" t="str">
        <f>IF(AX105="","",VLOOKUP(AX105,'参考様式１（勤務表_シフト記号表）'!$C$6:$L$47,10,FALSE))</f>
        <v/>
      </c>
      <c r="AY106" s="234" t="str">
        <f>IF(AY105="","",VLOOKUP(AY105,'参考様式１（勤務表_シフト記号表）'!$C$6:$L$47,10,FALSE))</f>
        <v/>
      </c>
      <c r="AZ106" s="235" t="str">
        <f>IF(AZ105="","",VLOOKUP(AZ105,'参考様式１（勤務表_シフト記号表）'!$C$6:$L$47,10,FALSE))</f>
        <v/>
      </c>
      <c r="BA106" s="235" t="str">
        <f>IF(BA105="","",VLOOKUP(BA105,'参考様式１（勤務表_シフト記号表）'!$C$6:$L$47,10,FALSE))</f>
        <v/>
      </c>
      <c r="BB106" s="1075">
        <f>IF($BE$3="４週",SUM(W106:AX106),IF($BE$3="暦月",SUM(W106:BA106),""))</f>
        <v>0</v>
      </c>
      <c r="BC106" s="1076"/>
      <c r="BD106" s="1077">
        <f>IF($BE$3="４週",BB106/4,IF($BE$3="暦月",(BB106/($BE$8/7)),""))</f>
        <v>0</v>
      </c>
      <c r="BE106" s="1076"/>
      <c r="BF106" s="1072"/>
      <c r="BG106" s="1073"/>
      <c r="BH106" s="1073"/>
      <c r="BI106" s="1073"/>
      <c r="BJ106" s="1074"/>
    </row>
    <row r="107" spans="2:62" ht="20.25" customHeight="1" x14ac:dyDescent="0.4">
      <c r="B107" s="988">
        <f>B105+1</f>
        <v>46</v>
      </c>
      <c r="C107" s="1049"/>
      <c r="D107" s="979"/>
      <c r="E107" s="229"/>
      <c r="F107" s="230"/>
      <c r="G107" s="229"/>
      <c r="H107" s="230"/>
      <c r="I107" s="1050"/>
      <c r="J107" s="1051"/>
      <c r="K107" s="977"/>
      <c r="L107" s="978"/>
      <c r="M107" s="978"/>
      <c r="N107" s="979"/>
      <c r="O107" s="983"/>
      <c r="P107" s="984"/>
      <c r="Q107" s="984"/>
      <c r="R107" s="984"/>
      <c r="S107" s="985"/>
      <c r="T107" s="249" t="s">
        <v>441</v>
      </c>
      <c r="V107" s="250"/>
      <c r="W107" s="242"/>
      <c r="X107" s="243"/>
      <c r="Y107" s="243"/>
      <c r="Z107" s="243"/>
      <c r="AA107" s="243"/>
      <c r="AB107" s="243"/>
      <c r="AC107" s="244"/>
      <c r="AD107" s="242"/>
      <c r="AE107" s="243"/>
      <c r="AF107" s="243"/>
      <c r="AG107" s="243"/>
      <c r="AH107" s="243"/>
      <c r="AI107" s="243"/>
      <c r="AJ107" s="244"/>
      <c r="AK107" s="242"/>
      <c r="AL107" s="243"/>
      <c r="AM107" s="243"/>
      <c r="AN107" s="243"/>
      <c r="AO107" s="243"/>
      <c r="AP107" s="243"/>
      <c r="AQ107" s="244"/>
      <c r="AR107" s="242"/>
      <c r="AS107" s="243"/>
      <c r="AT107" s="243"/>
      <c r="AU107" s="243"/>
      <c r="AV107" s="243"/>
      <c r="AW107" s="243"/>
      <c r="AX107" s="244"/>
      <c r="AY107" s="242"/>
      <c r="AZ107" s="243"/>
      <c r="BA107" s="245"/>
      <c r="BB107" s="986"/>
      <c r="BC107" s="987"/>
      <c r="BD107" s="1038"/>
      <c r="BE107" s="1039"/>
      <c r="BF107" s="1040"/>
      <c r="BG107" s="1041"/>
      <c r="BH107" s="1041"/>
      <c r="BI107" s="1041"/>
      <c r="BJ107" s="1042"/>
    </row>
    <row r="108" spans="2:62" ht="20.25" customHeight="1" x14ac:dyDescent="0.4">
      <c r="B108" s="989"/>
      <c r="C108" s="1078"/>
      <c r="D108" s="1079"/>
      <c r="E108" s="251"/>
      <c r="F108" s="252">
        <f>C107</f>
        <v>0</v>
      </c>
      <c r="G108" s="251"/>
      <c r="H108" s="252">
        <f>I107</f>
        <v>0</v>
      </c>
      <c r="I108" s="1080"/>
      <c r="J108" s="1081"/>
      <c r="K108" s="1082"/>
      <c r="L108" s="1083"/>
      <c r="M108" s="1083"/>
      <c r="N108" s="1079"/>
      <c r="O108" s="983"/>
      <c r="P108" s="984"/>
      <c r="Q108" s="984"/>
      <c r="R108" s="984"/>
      <c r="S108" s="985"/>
      <c r="T108" s="246" t="s">
        <v>442</v>
      </c>
      <c r="U108" s="247"/>
      <c r="V108" s="248"/>
      <c r="W108" s="234" t="str">
        <f>IF(W107="","",VLOOKUP(W107,'参考様式１（勤務表_シフト記号表）'!$C$6:$L$47,10,FALSE))</f>
        <v/>
      </c>
      <c r="X108" s="235" t="str">
        <f>IF(X107="","",VLOOKUP(X107,'参考様式１（勤務表_シフト記号表）'!$C$6:$L$47,10,FALSE))</f>
        <v/>
      </c>
      <c r="Y108" s="235" t="str">
        <f>IF(Y107="","",VLOOKUP(Y107,'参考様式１（勤務表_シフト記号表）'!$C$6:$L$47,10,FALSE))</f>
        <v/>
      </c>
      <c r="Z108" s="235" t="str">
        <f>IF(Z107="","",VLOOKUP(Z107,'参考様式１（勤務表_シフト記号表）'!$C$6:$L$47,10,FALSE))</f>
        <v/>
      </c>
      <c r="AA108" s="235" t="str">
        <f>IF(AA107="","",VLOOKUP(AA107,'参考様式１（勤務表_シフト記号表）'!$C$6:$L$47,10,FALSE))</f>
        <v/>
      </c>
      <c r="AB108" s="235" t="str">
        <f>IF(AB107="","",VLOOKUP(AB107,'参考様式１（勤務表_シフト記号表）'!$C$6:$L$47,10,FALSE))</f>
        <v/>
      </c>
      <c r="AC108" s="236" t="str">
        <f>IF(AC107="","",VLOOKUP(AC107,'参考様式１（勤務表_シフト記号表）'!$C$6:$L$47,10,FALSE))</f>
        <v/>
      </c>
      <c r="AD108" s="234" t="str">
        <f>IF(AD107="","",VLOOKUP(AD107,'参考様式１（勤務表_シフト記号表）'!$C$6:$L$47,10,FALSE))</f>
        <v/>
      </c>
      <c r="AE108" s="235" t="str">
        <f>IF(AE107="","",VLOOKUP(AE107,'参考様式１（勤務表_シフト記号表）'!$C$6:$L$47,10,FALSE))</f>
        <v/>
      </c>
      <c r="AF108" s="235" t="str">
        <f>IF(AF107="","",VLOOKUP(AF107,'参考様式１（勤務表_シフト記号表）'!$C$6:$L$47,10,FALSE))</f>
        <v/>
      </c>
      <c r="AG108" s="235" t="str">
        <f>IF(AG107="","",VLOOKUP(AG107,'参考様式１（勤務表_シフト記号表）'!$C$6:$L$47,10,FALSE))</f>
        <v/>
      </c>
      <c r="AH108" s="235" t="str">
        <f>IF(AH107="","",VLOOKUP(AH107,'参考様式１（勤務表_シフト記号表）'!$C$6:$L$47,10,FALSE))</f>
        <v/>
      </c>
      <c r="AI108" s="235" t="str">
        <f>IF(AI107="","",VLOOKUP(AI107,'参考様式１（勤務表_シフト記号表）'!$C$6:$L$47,10,FALSE))</f>
        <v/>
      </c>
      <c r="AJ108" s="236" t="str">
        <f>IF(AJ107="","",VLOOKUP(AJ107,'参考様式１（勤務表_シフト記号表）'!$C$6:$L$47,10,FALSE))</f>
        <v/>
      </c>
      <c r="AK108" s="234" t="str">
        <f>IF(AK107="","",VLOOKUP(AK107,'参考様式１（勤務表_シフト記号表）'!$C$6:$L$47,10,FALSE))</f>
        <v/>
      </c>
      <c r="AL108" s="235" t="str">
        <f>IF(AL107="","",VLOOKUP(AL107,'参考様式１（勤務表_シフト記号表）'!$C$6:$L$47,10,FALSE))</f>
        <v/>
      </c>
      <c r="AM108" s="235" t="str">
        <f>IF(AM107="","",VLOOKUP(AM107,'参考様式１（勤務表_シフト記号表）'!$C$6:$L$47,10,FALSE))</f>
        <v/>
      </c>
      <c r="AN108" s="235" t="str">
        <f>IF(AN107="","",VLOOKUP(AN107,'参考様式１（勤務表_シフト記号表）'!$C$6:$L$47,10,FALSE))</f>
        <v/>
      </c>
      <c r="AO108" s="235" t="str">
        <f>IF(AO107="","",VLOOKUP(AO107,'参考様式１（勤務表_シフト記号表）'!$C$6:$L$47,10,FALSE))</f>
        <v/>
      </c>
      <c r="AP108" s="235" t="str">
        <f>IF(AP107="","",VLOOKUP(AP107,'参考様式１（勤務表_シフト記号表）'!$C$6:$L$47,10,FALSE))</f>
        <v/>
      </c>
      <c r="AQ108" s="236" t="str">
        <f>IF(AQ107="","",VLOOKUP(AQ107,'参考様式１（勤務表_シフト記号表）'!$C$6:$L$47,10,FALSE))</f>
        <v/>
      </c>
      <c r="AR108" s="234" t="str">
        <f>IF(AR107="","",VLOOKUP(AR107,'参考様式１（勤務表_シフト記号表）'!$C$6:$L$47,10,FALSE))</f>
        <v/>
      </c>
      <c r="AS108" s="235" t="str">
        <f>IF(AS107="","",VLOOKUP(AS107,'参考様式１（勤務表_シフト記号表）'!$C$6:$L$47,10,FALSE))</f>
        <v/>
      </c>
      <c r="AT108" s="235" t="str">
        <f>IF(AT107="","",VLOOKUP(AT107,'参考様式１（勤務表_シフト記号表）'!$C$6:$L$47,10,FALSE))</f>
        <v/>
      </c>
      <c r="AU108" s="235" t="str">
        <f>IF(AU107="","",VLOOKUP(AU107,'参考様式１（勤務表_シフト記号表）'!$C$6:$L$47,10,FALSE))</f>
        <v/>
      </c>
      <c r="AV108" s="235" t="str">
        <f>IF(AV107="","",VLOOKUP(AV107,'参考様式１（勤務表_シフト記号表）'!$C$6:$L$47,10,FALSE))</f>
        <v/>
      </c>
      <c r="AW108" s="235" t="str">
        <f>IF(AW107="","",VLOOKUP(AW107,'参考様式１（勤務表_シフト記号表）'!$C$6:$L$47,10,FALSE))</f>
        <v/>
      </c>
      <c r="AX108" s="236" t="str">
        <f>IF(AX107="","",VLOOKUP(AX107,'参考様式１（勤務表_シフト記号表）'!$C$6:$L$47,10,FALSE))</f>
        <v/>
      </c>
      <c r="AY108" s="234" t="str">
        <f>IF(AY107="","",VLOOKUP(AY107,'参考様式１（勤務表_シフト記号表）'!$C$6:$L$47,10,FALSE))</f>
        <v/>
      </c>
      <c r="AZ108" s="235" t="str">
        <f>IF(AZ107="","",VLOOKUP(AZ107,'参考様式１（勤務表_シフト記号表）'!$C$6:$L$47,10,FALSE))</f>
        <v/>
      </c>
      <c r="BA108" s="235" t="str">
        <f>IF(BA107="","",VLOOKUP(BA107,'参考様式１（勤務表_シフト記号表）'!$C$6:$L$47,10,FALSE))</f>
        <v/>
      </c>
      <c r="BB108" s="1075">
        <f>IF($BE$3="４週",SUM(W108:AX108),IF($BE$3="暦月",SUM(W108:BA108),""))</f>
        <v>0</v>
      </c>
      <c r="BC108" s="1076"/>
      <c r="BD108" s="1077">
        <f>IF($BE$3="４週",BB108/4,IF($BE$3="暦月",(BB108/($BE$8/7)),""))</f>
        <v>0</v>
      </c>
      <c r="BE108" s="1076"/>
      <c r="BF108" s="1072"/>
      <c r="BG108" s="1073"/>
      <c r="BH108" s="1073"/>
      <c r="BI108" s="1073"/>
      <c r="BJ108" s="1074"/>
    </row>
    <row r="109" spans="2:62" ht="20.25" customHeight="1" x14ac:dyDescent="0.4">
      <c r="B109" s="988">
        <f>B107+1</f>
        <v>47</v>
      </c>
      <c r="C109" s="1049"/>
      <c r="D109" s="979"/>
      <c r="E109" s="229"/>
      <c r="F109" s="230"/>
      <c r="G109" s="229"/>
      <c r="H109" s="230"/>
      <c r="I109" s="1050"/>
      <c r="J109" s="1051"/>
      <c r="K109" s="977"/>
      <c r="L109" s="978"/>
      <c r="M109" s="978"/>
      <c r="N109" s="979"/>
      <c r="O109" s="983"/>
      <c r="P109" s="984"/>
      <c r="Q109" s="984"/>
      <c r="R109" s="984"/>
      <c r="S109" s="985"/>
      <c r="T109" s="249" t="s">
        <v>441</v>
      </c>
      <c r="V109" s="250"/>
      <c r="W109" s="242"/>
      <c r="X109" s="243"/>
      <c r="Y109" s="243"/>
      <c r="Z109" s="243"/>
      <c r="AA109" s="243"/>
      <c r="AB109" s="243"/>
      <c r="AC109" s="244"/>
      <c r="AD109" s="242"/>
      <c r="AE109" s="243"/>
      <c r="AF109" s="243"/>
      <c r="AG109" s="243"/>
      <c r="AH109" s="243"/>
      <c r="AI109" s="243"/>
      <c r="AJ109" s="244"/>
      <c r="AK109" s="242"/>
      <c r="AL109" s="243"/>
      <c r="AM109" s="243"/>
      <c r="AN109" s="243"/>
      <c r="AO109" s="243"/>
      <c r="AP109" s="243"/>
      <c r="AQ109" s="244"/>
      <c r="AR109" s="242"/>
      <c r="AS109" s="243"/>
      <c r="AT109" s="243"/>
      <c r="AU109" s="243"/>
      <c r="AV109" s="243"/>
      <c r="AW109" s="243"/>
      <c r="AX109" s="244"/>
      <c r="AY109" s="242"/>
      <c r="AZ109" s="243"/>
      <c r="BA109" s="245"/>
      <c r="BB109" s="986"/>
      <c r="BC109" s="987"/>
      <c r="BD109" s="1038"/>
      <c r="BE109" s="1039"/>
      <c r="BF109" s="1040"/>
      <c r="BG109" s="1041"/>
      <c r="BH109" s="1041"/>
      <c r="BI109" s="1041"/>
      <c r="BJ109" s="1042"/>
    </row>
    <row r="110" spans="2:62" ht="20.25" customHeight="1" x14ac:dyDescent="0.4">
      <c r="B110" s="989"/>
      <c r="C110" s="1078"/>
      <c r="D110" s="1079"/>
      <c r="E110" s="251"/>
      <c r="F110" s="252">
        <f>C109</f>
        <v>0</v>
      </c>
      <c r="G110" s="251"/>
      <c r="H110" s="252">
        <f>I109</f>
        <v>0</v>
      </c>
      <c r="I110" s="1080"/>
      <c r="J110" s="1081"/>
      <c r="K110" s="1082"/>
      <c r="L110" s="1083"/>
      <c r="M110" s="1083"/>
      <c r="N110" s="1079"/>
      <c r="O110" s="983"/>
      <c r="P110" s="984"/>
      <c r="Q110" s="984"/>
      <c r="R110" s="984"/>
      <c r="S110" s="985"/>
      <c r="T110" s="246" t="s">
        <v>442</v>
      </c>
      <c r="U110" s="247"/>
      <c r="V110" s="248"/>
      <c r="W110" s="234" t="str">
        <f>IF(W109="","",VLOOKUP(W109,'参考様式１（勤務表_シフト記号表）'!$C$6:$L$47,10,FALSE))</f>
        <v/>
      </c>
      <c r="X110" s="235" t="str">
        <f>IF(X109="","",VLOOKUP(X109,'参考様式１（勤務表_シフト記号表）'!$C$6:$L$47,10,FALSE))</f>
        <v/>
      </c>
      <c r="Y110" s="235" t="str">
        <f>IF(Y109="","",VLOOKUP(Y109,'参考様式１（勤務表_シフト記号表）'!$C$6:$L$47,10,FALSE))</f>
        <v/>
      </c>
      <c r="Z110" s="235" t="str">
        <f>IF(Z109="","",VLOOKUP(Z109,'参考様式１（勤務表_シフト記号表）'!$C$6:$L$47,10,FALSE))</f>
        <v/>
      </c>
      <c r="AA110" s="235" t="str">
        <f>IF(AA109="","",VLOOKUP(AA109,'参考様式１（勤務表_シフト記号表）'!$C$6:$L$47,10,FALSE))</f>
        <v/>
      </c>
      <c r="AB110" s="235" t="str">
        <f>IF(AB109="","",VLOOKUP(AB109,'参考様式１（勤務表_シフト記号表）'!$C$6:$L$47,10,FALSE))</f>
        <v/>
      </c>
      <c r="AC110" s="236" t="str">
        <f>IF(AC109="","",VLOOKUP(AC109,'参考様式１（勤務表_シフト記号表）'!$C$6:$L$47,10,FALSE))</f>
        <v/>
      </c>
      <c r="AD110" s="234" t="str">
        <f>IF(AD109="","",VLOOKUP(AD109,'参考様式１（勤務表_シフト記号表）'!$C$6:$L$47,10,FALSE))</f>
        <v/>
      </c>
      <c r="AE110" s="235" t="str">
        <f>IF(AE109="","",VLOOKUP(AE109,'参考様式１（勤務表_シフト記号表）'!$C$6:$L$47,10,FALSE))</f>
        <v/>
      </c>
      <c r="AF110" s="235" t="str">
        <f>IF(AF109="","",VLOOKUP(AF109,'参考様式１（勤務表_シフト記号表）'!$C$6:$L$47,10,FALSE))</f>
        <v/>
      </c>
      <c r="AG110" s="235" t="str">
        <f>IF(AG109="","",VLOOKUP(AG109,'参考様式１（勤務表_シフト記号表）'!$C$6:$L$47,10,FALSE))</f>
        <v/>
      </c>
      <c r="AH110" s="235" t="str">
        <f>IF(AH109="","",VLOOKUP(AH109,'参考様式１（勤務表_シフト記号表）'!$C$6:$L$47,10,FALSE))</f>
        <v/>
      </c>
      <c r="AI110" s="235" t="str">
        <f>IF(AI109="","",VLOOKUP(AI109,'参考様式１（勤務表_シフト記号表）'!$C$6:$L$47,10,FALSE))</f>
        <v/>
      </c>
      <c r="AJ110" s="236" t="str">
        <f>IF(AJ109="","",VLOOKUP(AJ109,'参考様式１（勤務表_シフト記号表）'!$C$6:$L$47,10,FALSE))</f>
        <v/>
      </c>
      <c r="AK110" s="234" t="str">
        <f>IF(AK109="","",VLOOKUP(AK109,'参考様式１（勤務表_シフト記号表）'!$C$6:$L$47,10,FALSE))</f>
        <v/>
      </c>
      <c r="AL110" s="235" t="str">
        <f>IF(AL109="","",VLOOKUP(AL109,'参考様式１（勤務表_シフト記号表）'!$C$6:$L$47,10,FALSE))</f>
        <v/>
      </c>
      <c r="AM110" s="235" t="str">
        <f>IF(AM109="","",VLOOKUP(AM109,'参考様式１（勤務表_シフト記号表）'!$C$6:$L$47,10,FALSE))</f>
        <v/>
      </c>
      <c r="AN110" s="235" t="str">
        <f>IF(AN109="","",VLOOKUP(AN109,'参考様式１（勤務表_シフト記号表）'!$C$6:$L$47,10,FALSE))</f>
        <v/>
      </c>
      <c r="AO110" s="235" t="str">
        <f>IF(AO109="","",VLOOKUP(AO109,'参考様式１（勤務表_シフト記号表）'!$C$6:$L$47,10,FALSE))</f>
        <v/>
      </c>
      <c r="AP110" s="235" t="str">
        <f>IF(AP109="","",VLOOKUP(AP109,'参考様式１（勤務表_シフト記号表）'!$C$6:$L$47,10,FALSE))</f>
        <v/>
      </c>
      <c r="AQ110" s="236" t="str">
        <f>IF(AQ109="","",VLOOKUP(AQ109,'参考様式１（勤務表_シフト記号表）'!$C$6:$L$47,10,FALSE))</f>
        <v/>
      </c>
      <c r="AR110" s="234" t="str">
        <f>IF(AR109="","",VLOOKUP(AR109,'参考様式１（勤務表_シフト記号表）'!$C$6:$L$47,10,FALSE))</f>
        <v/>
      </c>
      <c r="AS110" s="235" t="str">
        <f>IF(AS109="","",VLOOKUP(AS109,'参考様式１（勤務表_シフト記号表）'!$C$6:$L$47,10,FALSE))</f>
        <v/>
      </c>
      <c r="AT110" s="235" t="str">
        <f>IF(AT109="","",VLOOKUP(AT109,'参考様式１（勤務表_シフト記号表）'!$C$6:$L$47,10,FALSE))</f>
        <v/>
      </c>
      <c r="AU110" s="235" t="str">
        <f>IF(AU109="","",VLOOKUP(AU109,'参考様式１（勤務表_シフト記号表）'!$C$6:$L$47,10,FALSE))</f>
        <v/>
      </c>
      <c r="AV110" s="235" t="str">
        <f>IF(AV109="","",VLOOKUP(AV109,'参考様式１（勤務表_シフト記号表）'!$C$6:$L$47,10,FALSE))</f>
        <v/>
      </c>
      <c r="AW110" s="235" t="str">
        <f>IF(AW109="","",VLOOKUP(AW109,'参考様式１（勤務表_シフト記号表）'!$C$6:$L$47,10,FALSE))</f>
        <v/>
      </c>
      <c r="AX110" s="236" t="str">
        <f>IF(AX109="","",VLOOKUP(AX109,'参考様式１（勤務表_シフト記号表）'!$C$6:$L$47,10,FALSE))</f>
        <v/>
      </c>
      <c r="AY110" s="234" t="str">
        <f>IF(AY109="","",VLOOKUP(AY109,'参考様式１（勤務表_シフト記号表）'!$C$6:$L$47,10,FALSE))</f>
        <v/>
      </c>
      <c r="AZ110" s="235" t="str">
        <f>IF(AZ109="","",VLOOKUP(AZ109,'参考様式１（勤務表_シフト記号表）'!$C$6:$L$47,10,FALSE))</f>
        <v/>
      </c>
      <c r="BA110" s="235" t="str">
        <f>IF(BA109="","",VLOOKUP(BA109,'参考様式１（勤務表_シフト記号表）'!$C$6:$L$47,10,FALSE))</f>
        <v/>
      </c>
      <c r="BB110" s="1075">
        <f>IF($BE$3="４週",SUM(W110:AX110),IF($BE$3="暦月",SUM(W110:BA110),""))</f>
        <v>0</v>
      </c>
      <c r="BC110" s="1076"/>
      <c r="BD110" s="1077">
        <f>IF($BE$3="４週",BB110/4,IF($BE$3="暦月",(BB110/($BE$8/7)),""))</f>
        <v>0</v>
      </c>
      <c r="BE110" s="1076"/>
      <c r="BF110" s="1072"/>
      <c r="BG110" s="1073"/>
      <c r="BH110" s="1073"/>
      <c r="BI110" s="1073"/>
      <c r="BJ110" s="1074"/>
    </row>
    <row r="111" spans="2:62" ht="20.25" customHeight="1" x14ac:dyDescent="0.4">
      <c r="B111" s="988">
        <f>B109+1</f>
        <v>48</v>
      </c>
      <c r="C111" s="1049"/>
      <c r="D111" s="979"/>
      <c r="E111" s="229"/>
      <c r="F111" s="230"/>
      <c r="G111" s="229"/>
      <c r="H111" s="230"/>
      <c r="I111" s="1050"/>
      <c r="J111" s="1051"/>
      <c r="K111" s="977"/>
      <c r="L111" s="978"/>
      <c r="M111" s="978"/>
      <c r="N111" s="979"/>
      <c r="O111" s="983"/>
      <c r="P111" s="984"/>
      <c r="Q111" s="984"/>
      <c r="R111" s="984"/>
      <c r="S111" s="985"/>
      <c r="T111" s="249" t="s">
        <v>441</v>
      </c>
      <c r="V111" s="250"/>
      <c r="W111" s="242"/>
      <c r="X111" s="243"/>
      <c r="Y111" s="243"/>
      <c r="Z111" s="243"/>
      <c r="AA111" s="243"/>
      <c r="AB111" s="243"/>
      <c r="AC111" s="244"/>
      <c r="AD111" s="242"/>
      <c r="AE111" s="243"/>
      <c r="AF111" s="243"/>
      <c r="AG111" s="243"/>
      <c r="AH111" s="243"/>
      <c r="AI111" s="243"/>
      <c r="AJ111" s="244"/>
      <c r="AK111" s="242"/>
      <c r="AL111" s="243"/>
      <c r="AM111" s="243"/>
      <c r="AN111" s="243"/>
      <c r="AO111" s="243"/>
      <c r="AP111" s="243"/>
      <c r="AQ111" s="244"/>
      <c r="AR111" s="242"/>
      <c r="AS111" s="243"/>
      <c r="AT111" s="243"/>
      <c r="AU111" s="243"/>
      <c r="AV111" s="243"/>
      <c r="AW111" s="243"/>
      <c r="AX111" s="244"/>
      <c r="AY111" s="242"/>
      <c r="AZ111" s="243"/>
      <c r="BA111" s="245"/>
      <c r="BB111" s="986"/>
      <c r="BC111" s="987"/>
      <c r="BD111" s="1038"/>
      <c r="BE111" s="1039"/>
      <c r="BF111" s="1040"/>
      <c r="BG111" s="1041"/>
      <c r="BH111" s="1041"/>
      <c r="BI111" s="1041"/>
      <c r="BJ111" s="1042"/>
    </row>
    <row r="112" spans="2:62" ht="20.25" customHeight="1" x14ac:dyDescent="0.4">
      <c r="B112" s="989"/>
      <c r="C112" s="1078"/>
      <c r="D112" s="1079"/>
      <c r="E112" s="251"/>
      <c r="F112" s="252">
        <f>C111</f>
        <v>0</v>
      </c>
      <c r="G112" s="251"/>
      <c r="H112" s="252">
        <f>I111</f>
        <v>0</v>
      </c>
      <c r="I112" s="1080"/>
      <c r="J112" s="1081"/>
      <c r="K112" s="1082"/>
      <c r="L112" s="1083"/>
      <c r="M112" s="1083"/>
      <c r="N112" s="1079"/>
      <c r="O112" s="983"/>
      <c r="P112" s="984"/>
      <c r="Q112" s="984"/>
      <c r="R112" s="984"/>
      <c r="S112" s="985"/>
      <c r="T112" s="246" t="s">
        <v>442</v>
      </c>
      <c r="U112" s="247"/>
      <c r="V112" s="248"/>
      <c r="W112" s="234" t="str">
        <f>IF(W111="","",VLOOKUP(W111,'参考様式１（勤務表_シフト記号表）'!$C$6:$L$47,10,FALSE))</f>
        <v/>
      </c>
      <c r="X112" s="235" t="str">
        <f>IF(X111="","",VLOOKUP(X111,'参考様式１（勤務表_シフト記号表）'!$C$6:$L$47,10,FALSE))</f>
        <v/>
      </c>
      <c r="Y112" s="235" t="str">
        <f>IF(Y111="","",VLOOKUP(Y111,'参考様式１（勤務表_シフト記号表）'!$C$6:$L$47,10,FALSE))</f>
        <v/>
      </c>
      <c r="Z112" s="235" t="str">
        <f>IF(Z111="","",VLOOKUP(Z111,'参考様式１（勤務表_シフト記号表）'!$C$6:$L$47,10,FALSE))</f>
        <v/>
      </c>
      <c r="AA112" s="235" t="str">
        <f>IF(AA111="","",VLOOKUP(AA111,'参考様式１（勤務表_シフト記号表）'!$C$6:$L$47,10,FALSE))</f>
        <v/>
      </c>
      <c r="AB112" s="235" t="str">
        <f>IF(AB111="","",VLOOKUP(AB111,'参考様式１（勤務表_シフト記号表）'!$C$6:$L$47,10,FALSE))</f>
        <v/>
      </c>
      <c r="AC112" s="236" t="str">
        <f>IF(AC111="","",VLOOKUP(AC111,'参考様式１（勤務表_シフト記号表）'!$C$6:$L$47,10,FALSE))</f>
        <v/>
      </c>
      <c r="AD112" s="234" t="str">
        <f>IF(AD111="","",VLOOKUP(AD111,'参考様式１（勤務表_シフト記号表）'!$C$6:$L$47,10,FALSE))</f>
        <v/>
      </c>
      <c r="AE112" s="235" t="str">
        <f>IF(AE111="","",VLOOKUP(AE111,'参考様式１（勤務表_シフト記号表）'!$C$6:$L$47,10,FALSE))</f>
        <v/>
      </c>
      <c r="AF112" s="235" t="str">
        <f>IF(AF111="","",VLOOKUP(AF111,'参考様式１（勤務表_シフト記号表）'!$C$6:$L$47,10,FALSE))</f>
        <v/>
      </c>
      <c r="AG112" s="235" t="str">
        <f>IF(AG111="","",VLOOKUP(AG111,'参考様式１（勤務表_シフト記号表）'!$C$6:$L$47,10,FALSE))</f>
        <v/>
      </c>
      <c r="AH112" s="235" t="str">
        <f>IF(AH111="","",VLOOKUP(AH111,'参考様式１（勤務表_シフト記号表）'!$C$6:$L$47,10,FALSE))</f>
        <v/>
      </c>
      <c r="AI112" s="235" t="str">
        <f>IF(AI111="","",VLOOKUP(AI111,'参考様式１（勤務表_シフト記号表）'!$C$6:$L$47,10,FALSE))</f>
        <v/>
      </c>
      <c r="AJ112" s="236" t="str">
        <f>IF(AJ111="","",VLOOKUP(AJ111,'参考様式１（勤務表_シフト記号表）'!$C$6:$L$47,10,FALSE))</f>
        <v/>
      </c>
      <c r="AK112" s="234" t="str">
        <f>IF(AK111="","",VLOOKUP(AK111,'参考様式１（勤務表_シフト記号表）'!$C$6:$L$47,10,FALSE))</f>
        <v/>
      </c>
      <c r="AL112" s="235" t="str">
        <f>IF(AL111="","",VLOOKUP(AL111,'参考様式１（勤務表_シフト記号表）'!$C$6:$L$47,10,FALSE))</f>
        <v/>
      </c>
      <c r="AM112" s="235" t="str">
        <f>IF(AM111="","",VLOOKUP(AM111,'参考様式１（勤務表_シフト記号表）'!$C$6:$L$47,10,FALSE))</f>
        <v/>
      </c>
      <c r="AN112" s="235" t="str">
        <f>IF(AN111="","",VLOOKUP(AN111,'参考様式１（勤務表_シフト記号表）'!$C$6:$L$47,10,FALSE))</f>
        <v/>
      </c>
      <c r="AO112" s="235" t="str">
        <f>IF(AO111="","",VLOOKUP(AO111,'参考様式１（勤務表_シフト記号表）'!$C$6:$L$47,10,FALSE))</f>
        <v/>
      </c>
      <c r="AP112" s="235" t="str">
        <f>IF(AP111="","",VLOOKUP(AP111,'参考様式１（勤務表_シフト記号表）'!$C$6:$L$47,10,FALSE))</f>
        <v/>
      </c>
      <c r="AQ112" s="236" t="str">
        <f>IF(AQ111="","",VLOOKUP(AQ111,'参考様式１（勤務表_シフト記号表）'!$C$6:$L$47,10,FALSE))</f>
        <v/>
      </c>
      <c r="AR112" s="234" t="str">
        <f>IF(AR111="","",VLOOKUP(AR111,'参考様式１（勤務表_シフト記号表）'!$C$6:$L$47,10,FALSE))</f>
        <v/>
      </c>
      <c r="AS112" s="235" t="str">
        <f>IF(AS111="","",VLOOKUP(AS111,'参考様式１（勤務表_シフト記号表）'!$C$6:$L$47,10,FALSE))</f>
        <v/>
      </c>
      <c r="AT112" s="235" t="str">
        <f>IF(AT111="","",VLOOKUP(AT111,'参考様式１（勤務表_シフト記号表）'!$C$6:$L$47,10,FALSE))</f>
        <v/>
      </c>
      <c r="AU112" s="235" t="str">
        <f>IF(AU111="","",VLOOKUP(AU111,'参考様式１（勤務表_シフト記号表）'!$C$6:$L$47,10,FALSE))</f>
        <v/>
      </c>
      <c r="AV112" s="235" t="str">
        <f>IF(AV111="","",VLOOKUP(AV111,'参考様式１（勤務表_シフト記号表）'!$C$6:$L$47,10,FALSE))</f>
        <v/>
      </c>
      <c r="AW112" s="235" t="str">
        <f>IF(AW111="","",VLOOKUP(AW111,'参考様式１（勤務表_シフト記号表）'!$C$6:$L$47,10,FALSE))</f>
        <v/>
      </c>
      <c r="AX112" s="236" t="str">
        <f>IF(AX111="","",VLOOKUP(AX111,'参考様式１（勤務表_シフト記号表）'!$C$6:$L$47,10,FALSE))</f>
        <v/>
      </c>
      <c r="AY112" s="234" t="str">
        <f>IF(AY111="","",VLOOKUP(AY111,'参考様式１（勤務表_シフト記号表）'!$C$6:$L$47,10,FALSE))</f>
        <v/>
      </c>
      <c r="AZ112" s="235" t="str">
        <f>IF(AZ111="","",VLOOKUP(AZ111,'参考様式１（勤務表_シフト記号表）'!$C$6:$L$47,10,FALSE))</f>
        <v/>
      </c>
      <c r="BA112" s="235" t="str">
        <f>IF(BA111="","",VLOOKUP(BA111,'参考様式１（勤務表_シフト記号表）'!$C$6:$L$47,10,FALSE))</f>
        <v/>
      </c>
      <c r="BB112" s="1075">
        <f>IF($BE$3="４週",SUM(W112:AX112),IF($BE$3="暦月",SUM(W112:BA112),""))</f>
        <v>0</v>
      </c>
      <c r="BC112" s="1076"/>
      <c r="BD112" s="1077">
        <f>IF($BE$3="４週",BB112/4,IF($BE$3="暦月",(BB112/($BE$8/7)),""))</f>
        <v>0</v>
      </c>
      <c r="BE112" s="1076"/>
      <c r="BF112" s="1072"/>
      <c r="BG112" s="1073"/>
      <c r="BH112" s="1073"/>
      <c r="BI112" s="1073"/>
      <c r="BJ112" s="1074"/>
    </row>
    <row r="113" spans="2:62" ht="20.25" customHeight="1" x14ac:dyDescent="0.4">
      <c r="B113" s="988">
        <f>B111+1</f>
        <v>49</v>
      </c>
      <c r="C113" s="1049"/>
      <c r="D113" s="979"/>
      <c r="E113" s="229"/>
      <c r="F113" s="230"/>
      <c r="G113" s="229"/>
      <c r="H113" s="230"/>
      <c r="I113" s="1050"/>
      <c r="J113" s="1051"/>
      <c r="K113" s="977"/>
      <c r="L113" s="978"/>
      <c r="M113" s="978"/>
      <c r="N113" s="979"/>
      <c r="O113" s="983"/>
      <c r="P113" s="984"/>
      <c r="Q113" s="984"/>
      <c r="R113" s="984"/>
      <c r="S113" s="985"/>
      <c r="T113" s="249" t="s">
        <v>441</v>
      </c>
      <c r="V113" s="250"/>
      <c r="W113" s="242"/>
      <c r="X113" s="243"/>
      <c r="Y113" s="243"/>
      <c r="Z113" s="243"/>
      <c r="AA113" s="243"/>
      <c r="AB113" s="243"/>
      <c r="AC113" s="244"/>
      <c r="AD113" s="242"/>
      <c r="AE113" s="243"/>
      <c r="AF113" s="243"/>
      <c r="AG113" s="243"/>
      <c r="AH113" s="243"/>
      <c r="AI113" s="243"/>
      <c r="AJ113" s="244"/>
      <c r="AK113" s="242"/>
      <c r="AL113" s="243"/>
      <c r="AM113" s="243"/>
      <c r="AN113" s="243"/>
      <c r="AO113" s="243"/>
      <c r="AP113" s="243"/>
      <c r="AQ113" s="244"/>
      <c r="AR113" s="242"/>
      <c r="AS113" s="243"/>
      <c r="AT113" s="243"/>
      <c r="AU113" s="243"/>
      <c r="AV113" s="243"/>
      <c r="AW113" s="243"/>
      <c r="AX113" s="244"/>
      <c r="AY113" s="242"/>
      <c r="AZ113" s="243"/>
      <c r="BA113" s="245"/>
      <c r="BB113" s="986"/>
      <c r="BC113" s="987"/>
      <c r="BD113" s="1038"/>
      <c r="BE113" s="1039"/>
      <c r="BF113" s="1040"/>
      <c r="BG113" s="1041"/>
      <c r="BH113" s="1041"/>
      <c r="BI113" s="1041"/>
      <c r="BJ113" s="1042"/>
    </row>
    <row r="114" spans="2:62" ht="20.25" customHeight="1" x14ac:dyDescent="0.4">
      <c r="B114" s="989"/>
      <c r="C114" s="1078"/>
      <c r="D114" s="1079"/>
      <c r="E114" s="251"/>
      <c r="F114" s="252">
        <f>C113</f>
        <v>0</v>
      </c>
      <c r="G114" s="251"/>
      <c r="H114" s="252">
        <f>I113</f>
        <v>0</v>
      </c>
      <c r="I114" s="1080"/>
      <c r="J114" s="1081"/>
      <c r="K114" s="1082"/>
      <c r="L114" s="1083"/>
      <c r="M114" s="1083"/>
      <c r="N114" s="1079"/>
      <c r="O114" s="983"/>
      <c r="P114" s="984"/>
      <c r="Q114" s="984"/>
      <c r="R114" s="984"/>
      <c r="S114" s="985"/>
      <c r="T114" s="246" t="s">
        <v>442</v>
      </c>
      <c r="U114" s="247"/>
      <c r="V114" s="248"/>
      <c r="W114" s="234" t="str">
        <f>IF(W113="","",VLOOKUP(W113,'参考様式１（勤務表_シフト記号表）'!$C$6:$L$47,10,FALSE))</f>
        <v/>
      </c>
      <c r="X114" s="235" t="str">
        <f>IF(X113="","",VLOOKUP(X113,'参考様式１（勤務表_シフト記号表）'!$C$6:$L$47,10,FALSE))</f>
        <v/>
      </c>
      <c r="Y114" s="235" t="str">
        <f>IF(Y113="","",VLOOKUP(Y113,'参考様式１（勤務表_シフト記号表）'!$C$6:$L$47,10,FALSE))</f>
        <v/>
      </c>
      <c r="Z114" s="235" t="str">
        <f>IF(Z113="","",VLOOKUP(Z113,'参考様式１（勤務表_シフト記号表）'!$C$6:$L$47,10,FALSE))</f>
        <v/>
      </c>
      <c r="AA114" s="235" t="str">
        <f>IF(AA113="","",VLOOKUP(AA113,'参考様式１（勤務表_シフト記号表）'!$C$6:$L$47,10,FALSE))</f>
        <v/>
      </c>
      <c r="AB114" s="235" t="str">
        <f>IF(AB113="","",VLOOKUP(AB113,'参考様式１（勤務表_シフト記号表）'!$C$6:$L$47,10,FALSE))</f>
        <v/>
      </c>
      <c r="AC114" s="236" t="str">
        <f>IF(AC113="","",VLOOKUP(AC113,'参考様式１（勤務表_シフト記号表）'!$C$6:$L$47,10,FALSE))</f>
        <v/>
      </c>
      <c r="AD114" s="234" t="str">
        <f>IF(AD113="","",VLOOKUP(AD113,'参考様式１（勤務表_シフト記号表）'!$C$6:$L$47,10,FALSE))</f>
        <v/>
      </c>
      <c r="AE114" s="235" t="str">
        <f>IF(AE113="","",VLOOKUP(AE113,'参考様式１（勤務表_シフト記号表）'!$C$6:$L$47,10,FALSE))</f>
        <v/>
      </c>
      <c r="AF114" s="235" t="str">
        <f>IF(AF113="","",VLOOKUP(AF113,'参考様式１（勤務表_シフト記号表）'!$C$6:$L$47,10,FALSE))</f>
        <v/>
      </c>
      <c r="AG114" s="235" t="str">
        <f>IF(AG113="","",VLOOKUP(AG113,'参考様式１（勤務表_シフト記号表）'!$C$6:$L$47,10,FALSE))</f>
        <v/>
      </c>
      <c r="AH114" s="235" t="str">
        <f>IF(AH113="","",VLOOKUP(AH113,'参考様式１（勤務表_シフト記号表）'!$C$6:$L$47,10,FALSE))</f>
        <v/>
      </c>
      <c r="AI114" s="235" t="str">
        <f>IF(AI113="","",VLOOKUP(AI113,'参考様式１（勤務表_シフト記号表）'!$C$6:$L$47,10,FALSE))</f>
        <v/>
      </c>
      <c r="AJ114" s="236" t="str">
        <f>IF(AJ113="","",VLOOKUP(AJ113,'参考様式１（勤務表_シフト記号表）'!$C$6:$L$47,10,FALSE))</f>
        <v/>
      </c>
      <c r="AK114" s="234" t="str">
        <f>IF(AK113="","",VLOOKUP(AK113,'参考様式１（勤務表_シフト記号表）'!$C$6:$L$47,10,FALSE))</f>
        <v/>
      </c>
      <c r="AL114" s="235" t="str">
        <f>IF(AL113="","",VLOOKUP(AL113,'参考様式１（勤務表_シフト記号表）'!$C$6:$L$47,10,FALSE))</f>
        <v/>
      </c>
      <c r="AM114" s="235" t="str">
        <f>IF(AM113="","",VLOOKUP(AM113,'参考様式１（勤務表_シフト記号表）'!$C$6:$L$47,10,FALSE))</f>
        <v/>
      </c>
      <c r="AN114" s="235" t="str">
        <f>IF(AN113="","",VLOOKUP(AN113,'参考様式１（勤務表_シフト記号表）'!$C$6:$L$47,10,FALSE))</f>
        <v/>
      </c>
      <c r="AO114" s="235" t="str">
        <f>IF(AO113="","",VLOOKUP(AO113,'参考様式１（勤務表_シフト記号表）'!$C$6:$L$47,10,FALSE))</f>
        <v/>
      </c>
      <c r="AP114" s="235" t="str">
        <f>IF(AP113="","",VLOOKUP(AP113,'参考様式１（勤務表_シフト記号表）'!$C$6:$L$47,10,FALSE))</f>
        <v/>
      </c>
      <c r="AQ114" s="236" t="str">
        <f>IF(AQ113="","",VLOOKUP(AQ113,'参考様式１（勤務表_シフト記号表）'!$C$6:$L$47,10,FALSE))</f>
        <v/>
      </c>
      <c r="AR114" s="234" t="str">
        <f>IF(AR113="","",VLOOKUP(AR113,'参考様式１（勤務表_シフト記号表）'!$C$6:$L$47,10,FALSE))</f>
        <v/>
      </c>
      <c r="AS114" s="235" t="str">
        <f>IF(AS113="","",VLOOKUP(AS113,'参考様式１（勤務表_シフト記号表）'!$C$6:$L$47,10,FALSE))</f>
        <v/>
      </c>
      <c r="AT114" s="235" t="str">
        <f>IF(AT113="","",VLOOKUP(AT113,'参考様式１（勤務表_シフト記号表）'!$C$6:$L$47,10,FALSE))</f>
        <v/>
      </c>
      <c r="AU114" s="235" t="str">
        <f>IF(AU113="","",VLOOKUP(AU113,'参考様式１（勤務表_シフト記号表）'!$C$6:$L$47,10,FALSE))</f>
        <v/>
      </c>
      <c r="AV114" s="235" t="str">
        <f>IF(AV113="","",VLOOKUP(AV113,'参考様式１（勤務表_シフト記号表）'!$C$6:$L$47,10,FALSE))</f>
        <v/>
      </c>
      <c r="AW114" s="235" t="str">
        <f>IF(AW113="","",VLOOKUP(AW113,'参考様式１（勤務表_シフト記号表）'!$C$6:$L$47,10,FALSE))</f>
        <v/>
      </c>
      <c r="AX114" s="236" t="str">
        <f>IF(AX113="","",VLOOKUP(AX113,'参考様式１（勤務表_シフト記号表）'!$C$6:$L$47,10,FALSE))</f>
        <v/>
      </c>
      <c r="AY114" s="234" t="str">
        <f>IF(AY113="","",VLOOKUP(AY113,'参考様式１（勤務表_シフト記号表）'!$C$6:$L$47,10,FALSE))</f>
        <v/>
      </c>
      <c r="AZ114" s="235" t="str">
        <f>IF(AZ113="","",VLOOKUP(AZ113,'参考様式１（勤務表_シフト記号表）'!$C$6:$L$47,10,FALSE))</f>
        <v/>
      </c>
      <c r="BA114" s="235" t="str">
        <f>IF(BA113="","",VLOOKUP(BA113,'参考様式１（勤務表_シフト記号表）'!$C$6:$L$47,10,FALSE))</f>
        <v/>
      </c>
      <c r="BB114" s="1075">
        <f>IF($BE$3="４週",SUM(W114:AX114),IF($BE$3="暦月",SUM(W114:BA114),""))</f>
        <v>0</v>
      </c>
      <c r="BC114" s="1076"/>
      <c r="BD114" s="1077">
        <f>IF($BE$3="４週",BB114/4,IF($BE$3="暦月",(BB114/($BE$8/7)),""))</f>
        <v>0</v>
      </c>
      <c r="BE114" s="1076"/>
      <c r="BF114" s="1072"/>
      <c r="BG114" s="1073"/>
      <c r="BH114" s="1073"/>
      <c r="BI114" s="1073"/>
      <c r="BJ114" s="1074"/>
    </row>
    <row r="115" spans="2:62" ht="20.25" customHeight="1" x14ac:dyDescent="0.4">
      <c r="B115" s="988">
        <f>B113+1</f>
        <v>50</v>
      </c>
      <c r="C115" s="1049"/>
      <c r="D115" s="979"/>
      <c r="E115" s="229"/>
      <c r="F115" s="230"/>
      <c r="G115" s="229"/>
      <c r="H115" s="230"/>
      <c r="I115" s="1050"/>
      <c r="J115" s="1051"/>
      <c r="K115" s="977"/>
      <c r="L115" s="978"/>
      <c r="M115" s="978"/>
      <c r="N115" s="979"/>
      <c r="O115" s="983"/>
      <c r="P115" s="984"/>
      <c r="Q115" s="984"/>
      <c r="R115" s="984"/>
      <c r="S115" s="985"/>
      <c r="T115" s="249" t="s">
        <v>441</v>
      </c>
      <c r="V115" s="250"/>
      <c r="W115" s="242"/>
      <c r="X115" s="243"/>
      <c r="Y115" s="243"/>
      <c r="Z115" s="243"/>
      <c r="AA115" s="243"/>
      <c r="AB115" s="243"/>
      <c r="AC115" s="244"/>
      <c r="AD115" s="242"/>
      <c r="AE115" s="243"/>
      <c r="AF115" s="243"/>
      <c r="AG115" s="243"/>
      <c r="AH115" s="243"/>
      <c r="AI115" s="243"/>
      <c r="AJ115" s="244"/>
      <c r="AK115" s="242"/>
      <c r="AL115" s="243"/>
      <c r="AM115" s="243"/>
      <c r="AN115" s="243"/>
      <c r="AO115" s="243"/>
      <c r="AP115" s="243"/>
      <c r="AQ115" s="244"/>
      <c r="AR115" s="242"/>
      <c r="AS115" s="243"/>
      <c r="AT115" s="243"/>
      <c r="AU115" s="243"/>
      <c r="AV115" s="243"/>
      <c r="AW115" s="243"/>
      <c r="AX115" s="244"/>
      <c r="AY115" s="242"/>
      <c r="AZ115" s="243"/>
      <c r="BA115" s="245"/>
      <c r="BB115" s="986"/>
      <c r="BC115" s="987"/>
      <c r="BD115" s="1038"/>
      <c r="BE115" s="1039"/>
      <c r="BF115" s="1040"/>
      <c r="BG115" s="1041"/>
      <c r="BH115" s="1041"/>
      <c r="BI115" s="1041"/>
      <c r="BJ115" s="1042"/>
    </row>
    <row r="116" spans="2:62" ht="20.25" customHeight="1" x14ac:dyDescent="0.4">
      <c r="B116" s="989"/>
      <c r="C116" s="1078"/>
      <c r="D116" s="1079"/>
      <c r="E116" s="251"/>
      <c r="F116" s="252">
        <f>C115</f>
        <v>0</v>
      </c>
      <c r="G116" s="251"/>
      <c r="H116" s="252">
        <f>I115</f>
        <v>0</v>
      </c>
      <c r="I116" s="1080"/>
      <c r="J116" s="1081"/>
      <c r="K116" s="1082"/>
      <c r="L116" s="1083"/>
      <c r="M116" s="1083"/>
      <c r="N116" s="1079"/>
      <c r="O116" s="983"/>
      <c r="P116" s="984"/>
      <c r="Q116" s="984"/>
      <c r="R116" s="984"/>
      <c r="S116" s="985"/>
      <c r="T116" s="246" t="s">
        <v>442</v>
      </c>
      <c r="U116" s="247"/>
      <c r="V116" s="248"/>
      <c r="W116" s="234" t="str">
        <f>IF(W115="","",VLOOKUP(W115,'参考様式１（勤務表_シフト記号表）'!$C$6:$L$47,10,FALSE))</f>
        <v/>
      </c>
      <c r="X116" s="235" t="str">
        <f>IF(X115="","",VLOOKUP(X115,'参考様式１（勤務表_シフト記号表）'!$C$6:$L$47,10,FALSE))</f>
        <v/>
      </c>
      <c r="Y116" s="235" t="str">
        <f>IF(Y115="","",VLOOKUP(Y115,'参考様式１（勤務表_シフト記号表）'!$C$6:$L$47,10,FALSE))</f>
        <v/>
      </c>
      <c r="Z116" s="235" t="str">
        <f>IF(Z115="","",VLOOKUP(Z115,'参考様式１（勤務表_シフト記号表）'!$C$6:$L$47,10,FALSE))</f>
        <v/>
      </c>
      <c r="AA116" s="235" t="str">
        <f>IF(AA115="","",VLOOKUP(AA115,'参考様式１（勤務表_シフト記号表）'!$C$6:$L$47,10,FALSE))</f>
        <v/>
      </c>
      <c r="AB116" s="235" t="str">
        <f>IF(AB115="","",VLOOKUP(AB115,'参考様式１（勤務表_シフト記号表）'!$C$6:$L$47,10,FALSE))</f>
        <v/>
      </c>
      <c r="AC116" s="236" t="str">
        <f>IF(AC115="","",VLOOKUP(AC115,'参考様式１（勤務表_シフト記号表）'!$C$6:$L$47,10,FALSE))</f>
        <v/>
      </c>
      <c r="AD116" s="234" t="str">
        <f>IF(AD115="","",VLOOKUP(AD115,'参考様式１（勤務表_シフト記号表）'!$C$6:$L$47,10,FALSE))</f>
        <v/>
      </c>
      <c r="AE116" s="235" t="str">
        <f>IF(AE115="","",VLOOKUP(AE115,'参考様式１（勤務表_シフト記号表）'!$C$6:$L$47,10,FALSE))</f>
        <v/>
      </c>
      <c r="AF116" s="235" t="str">
        <f>IF(AF115="","",VLOOKUP(AF115,'参考様式１（勤務表_シフト記号表）'!$C$6:$L$47,10,FALSE))</f>
        <v/>
      </c>
      <c r="AG116" s="235" t="str">
        <f>IF(AG115="","",VLOOKUP(AG115,'参考様式１（勤務表_シフト記号表）'!$C$6:$L$47,10,FALSE))</f>
        <v/>
      </c>
      <c r="AH116" s="235" t="str">
        <f>IF(AH115="","",VLOOKUP(AH115,'参考様式１（勤務表_シフト記号表）'!$C$6:$L$47,10,FALSE))</f>
        <v/>
      </c>
      <c r="AI116" s="235" t="str">
        <f>IF(AI115="","",VLOOKUP(AI115,'参考様式１（勤務表_シフト記号表）'!$C$6:$L$47,10,FALSE))</f>
        <v/>
      </c>
      <c r="AJ116" s="236" t="str">
        <f>IF(AJ115="","",VLOOKUP(AJ115,'参考様式１（勤務表_シフト記号表）'!$C$6:$L$47,10,FALSE))</f>
        <v/>
      </c>
      <c r="AK116" s="234" t="str">
        <f>IF(AK115="","",VLOOKUP(AK115,'参考様式１（勤務表_シフト記号表）'!$C$6:$L$47,10,FALSE))</f>
        <v/>
      </c>
      <c r="AL116" s="235" t="str">
        <f>IF(AL115="","",VLOOKUP(AL115,'参考様式１（勤務表_シフト記号表）'!$C$6:$L$47,10,FALSE))</f>
        <v/>
      </c>
      <c r="AM116" s="235" t="str">
        <f>IF(AM115="","",VLOOKUP(AM115,'参考様式１（勤務表_シフト記号表）'!$C$6:$L$47,10,FALSE))</f>
        <v/>
      </c>
      <c r="AN116" s="235" t="str">
        <f>IF(AN115="","",VLOOKUP(AN115,'参考様式１（勤務表_シフト記号表）'!$C$6:$L$47,10,FALSE))</f>
        <v/>
      </c>
      <c r="AO116" s="235" t="str">
        <f>IF(AO115="","",VLOOKUP(AO115,'参考様式１（勤務表_シフト記号表）'!$C$6:$L$47,10,FALSE))</f>
        <v/>
      </c>
      <c r="AP116" s="235" t="str">
        <f>IF(AP115="","",VLOOKUP(AP115,'参考様式１（勤務表_シフト記号表）'!$C$6:$L$47,10,FALSE))</f>
        <v/>
      </c>
      <c r="AQ116" s="236" t="str">
        <f>IF(AQ115="","",VLOOKUP(AQ115,'参考様式１（勤務表_シフト記号表）'!$C$6:$L$47,10,FALSE))</f>
        <v/>
      </c>
      <c r="AR116" s="234" t="str">
        <f>IF(AR115="","",VLOOKUP(AR115,'参考様式１（勤務表_シフト記号表）'!$C$6:$L$47,10,FALSE))</f>
        <v/>
      </c>
      <c r="AS116" s="235" t="str">
        <f>IF(AS115="","",VLOOKUP(AS115,'参考様式１（勤務表_シフト記号表）'!$C$6:$L$47,10,FALSE))</f>
        <v/>
      </c>
      <c r="AT116" s="235" t="str">
        <f>IF(AT115="","",VLOOKUP(AT115,'参考様式１（勤務表_シフト記号表）'!$C$6:$L$47,10,FALSE))</f>
        <v/>
      </c>
      <c r="AU116" s="235" t="str">
        <f>IF(AU115="","",VLOOKUP(AU115,'参考様式１（勤務表_シフト記号表）'!$C$6:$L$47,10,FALSE))</f>
        <v/>
      </c>
      <c r="AV116" s="235" t="str">
        <f>IF(AV115="","",VLOOKUP(AV115,'参考様式１（勤務表_シフト記号表）'!$C$6:$L$47,10,FALSE))</f>
        <v/>
      </c>
      <c r="AW116" s="235" t="str">
        <f>IF(AW115="","",VLOOKUP(AW115,'参考様式１（勤務表_シフト記号表）'!$C$6:$L$47,10,FALSE))</f>
        <v/>
      </c>
      <c r="AX116" s="236" t="str">
        <f>IF(AX115="","",VLOOKUP(AX115,'参考様式１（勤務表_シフト記号表）'!$C$6:$L$47,10,FALSE))</f>
        <v/>
      </c>
      <c r="AY116" s="234" t="str">
        <f>IF(AY115="","",VLOOKUP(AY115,'参考様式１（勤務表_シフト記号表）'!$C$6:$L$47,10,FALSE))</f>
        <v/>
      </c>
      <c r="AZ116" s="235" t="str">
        <f>IF(AZ115="","",VLOOKUP(AZ115,'参考様式１（勤務表_シフト記号表）'!$C$6:$L$47,10,FALSE))</f>
        <v/>
      </c>
      <c r="BA116" s="235" t="str">
        <f>IF(BA115="","",VLOOKUP(BA115,'参考様式１（勤務表_シフト記号表）'!$C$6:$L$47,10,FALSE))</f>
        <v/>
      </c>
      <c r="BB116" s="1075">
        <f>IF($BE$3="４週",SUM(W116:AX116),IF($BE$3="暦月",SUM(W116:BA116),""))</f>
        <v>0</v>
      </c>
      <c r="BC116" s="1076"/>
      <c r="BD116" s="1077">
        <f>IF($BE$3="４週",BB116/4,IF($BE$3="暦月",(BB116/($BE$8/7)),""))</f>
        <v>0</v>
      </c>
      <c r="BE116" s="1076"/>
      <c r="BF116" s="1072"/>
      <c r="BG116" s="1073"/>
      <c r="BH116" s="1073"/>
      <c r="BI116" s="1073"/>
      <c r="BJ116" s="1074"/>
    </row>
    <row r="117" spans="2:62" ht="20.25" customHeight="1" x14ac:dyDescent="0.4">
      <c r="B117" s="988">
        <f>B115+1</f>
        <v>51</v>
      </c>
      <c r="C117" s="1049"/>
      <c r="D117" s="979"/>
      <c r="E117" s="229"/>
      <c r="F117" s="230"/>
      <c r="G117" s="229"/>
      <c r="H117" s="230"/>
      <c r="I117" s="1050"/>
      <c r="J117" s="1051"/>
      <c r="K117" s="977"/>
      <c r="L117" s="978"/>
      <c r="M117" s="978"/>
      <c r="N117" s="979"/>
      <c r="O117" s="983"/>
      <c r="P117" s="984"/>
      <c r="Q117" s="984"/>
      <c r="R117" s="984"/>
      <c r="S117" s="985"/>
      <c r="T117" s="249" t="s">
        <v>441</v>
      </c>
      <c r="V117" s="250"/>
      <c r="W117" s="242"/>
      <c r="X117" s="243"/>
      <c r="Y117" s="243"/>
      <c r="Z117" s="243"/>
      <c r="AA117" s="243"/>
      <c r="AB117" s="243"/>
      <c r="AC117" s="244"/>
      <c r="AD117" s="242"/>
      <c r="AE117" s="243"/>
      <c r="AF117" s="243"/>
      <c r="AG117" s="243"/>
      <c r="AH117" s="243"/>
      <c r="AI117" s="243"/>
      <c r="AJ117" s="244"/>
      <c r="AK117" s="242"/>
      <c r="AL117" s="243"/>
      <c r="AM117" s="243"/>
      <c r="AN117" s="243"/>
      <c r="AO117" s="243"/>
      <c r="AP117" s="243"/>
      <c r="AQ117" s="244"/>
      <c r="AR117" s="242"/>
      <c r="AS117" s="243"/>
      <c r="AT117" s="243"/>
      <c r="AU117" s="243"/>
      <c r="AV117" s="243"/>
      <c r="AW117" s="243"/>
      <c r="AX117" s="244"/>
      <c r="AY117" s="242"/>
      <c r="AZ117" s="243"/>
      <c r="BA117" s="245"/>
      <c r="BB117" s="986"/>
      <c r="BC117" s="987"/>
      <c r="BD117" s="1038"/>
      <c r="BE117" s="1039"/>
      <c r="BF117" s="1040"/>
      <c r="BG117" s="1041"/>
      <c r="BH117" s="1041"/>
      <c r="BI117" s="1041"/>
      <c r="BJ117" s="1042"/>
    </row>
    <row r="118" spans="2:62" ht="20.25" customHeight="1" x14ac:dyDescent="0.4">
      <c r="B118" s="989"/>
      <c r="C118" s="1078"/>
      <c r="D118" s="1079"/>
      <c r="E118" s="251"/>
      <c r="F118" s="252">
        <f>C117</f>
        <v>0</v>
      </c>
      <c r="G118" s="251"/>
      <c r="H118" s="252">
        <f>I117</f>
        <v>0</v>
      </c>
      <c r="I118" s="1080"/>
      <c r="J118" s="1081"/>
      <c r="K118" s="1082"/>
      <c r="L118" s="1083"/>
      <c r="M118" s="1083"/>
      <c r="N118" s="1079"/>
      <c r="O118" s="983"/>
      <c r="P118" s="984"/>
      <c r="Q118" s="984"/>
      <c r="R118" s="984"/>
      <c r="S118" s="985"/>
      <c r="T118" s="246" t="s">
        <v>442</v>
      </c>
      <c r="U118" s="247"/>
      <c r="V118" s="248"/>
      <c r="W118" s="234" t="str">
        <f>IF(W117="","",VLOOKUP(W117,'参考様式１（勤務表_シフト記号表）'!$C$6:$L$47,10,FALSE))</f>
        <v/>
      </c>
      <c r="X118" s="235" t="str">
        <f>IF(X117="","",VLOOKUP(X117,'参考様式１（勤務表_シフト記号表）'!$C$6:$L$47,10,FALSE))</f>
        <v/>
      </c>
      <c r="Y118" s="235" t="str">
        <f>IF(Y117="","",VLOOKUP(Y117,'参考様式１（勤務表_シフト記号表）'!$C$6:$L$47,10,FALSE))</f>
        <v/>
      </c>
      <c r="Z118" s="235" t="str">
        <f>IF(Z117="","",VLOOKUP(Z117,'参考様式１（勤務表_シフト記号表）'!$C$6:$L$47,10,FALSE))</f>
        <v/>
      </c>
      <c r="AA118" s="235" t="str">
        <f>IF(AA117="","",VLOOKUP(AA117,'参考様式１（勤務表_シフト記号表）'!$C$6:$L$47,10,FALSE))</f>
        <v/>
      </c>
      <c r="AB118" s="235" t="str">
        <f>IF(AB117="","",VLOOKUP(AB117,'参考様式１（勤務表_シフト記号表）'!$C$6:$L$47,10,FALSE))</f>
        <v/>
      </c>
      <c r="AC118" s="236" t="str">
        <f>IF(AC117="","",VLOOKUP(AC117,'参考様式１（勤務表_シフト記号表）'!$C$6:$L$47,10,FALSE))</f>
        <v/>
      </c>
      <c r="AD118" s="234" t="str">
        <f>IF(AD117="","",VLOOKUP(AD117,'参考様式１（勤務表_シフト記号表）'!$C$6:$L$47,10,FALSE))</f>
        <v/>
      </c>
      <c r="AE118" s="235" t="str">
        <f>IF(AE117="","",VLOOKUP(AE117,'参考様式１（勤務表_シフト記号表）'!$C$6:$L$47,10,FALSE))</f>
        <v/>
      </c>
      <c r="AF118" s="235" t="str">
        <f>IF(AF117="","",VLOOKUP(AF117,'参考様式１（勤務表_シフト記号表）'!$C$6:$L$47,10,FALSE))</f>
        <v/>
      </c>
      <c r="AG118" s="235" t="str">
        <f>IF(AG117="","",VLOOKUP(AG117,'参考様式１（勤務表_シフト記号表）'!$C$6:$L$47,10,FALSE))</f>
        <v/>
      </c>
      <c r="AH118" s="235" t="str">
        <f>IF(AH117="","",VLOOKUP(AH117,'参考様式１（勤務表_シフト記号表）'!$C$6:$L$47,10,FALSE))</f>
        <v/>
      </c>
      <c r="AI118" s="235" t="str">
        <f>IF(AI117="","",VLOOKUP(AI117,'参考様式１（勤務表_シフト記号表）'!$C$6:$L$47,10,FALSE))</f>
        <v/>
      </c>
      <c r="AJ118" s="236" t="str">
        <f>IF(AJ117="","",VLOOKUP(AJ117,'参考様式１（勤務表_シフト記号表）'!$C$6:$L$47,10,FALSE))</f>
        <v/>
      </c>
      <c r="AK118" s="234" t="str">
        <f>IF(AK117="","",VLOOKUP(AK117,'参考様式１（勤務表_シフト記号表）'!$C$6:$L$47,10,FALSE))</f>
        <v/>
      </c>
      <c r="AL118" s="235" t="str">
        <f>IF(AL117="","",VLOOKUP(AL117,'参考様式１（勤務表_シフト記号表）'!$C$6:$L$47,10,FALSE))</f>
        <v/>
      </c>
      <c r="AM118" s="235" t="str">
        <f>IF(AM117="","",VLOOKUP(AM117,'参考様式１（勤務表_シフト記号表）'!$C$6:$L$47,10,FALSE))</f>
        <v/>
      </c>
      <c r="AN118" s="235" t="str">
        <f>IF(AN117="","",VLOOKUP(AN117,'参考様式１（勤務表_シフト記号表）'!$C$6:$L$47,10,FALSE))</f>
        <v/>
      </c>
      <c r="AO118" s="235" t="str">
        <f>IF(AO117="","",VLOOKUP(AO117,'参考様式１（勤務表_シフト記号表）'!$C$6:$L$47,10,FALSE))</f>
        <v/>
      </c>
      <c r="AP118" s="235" t="str">
        <f>IF(AP117="","",VLOOKUP(AP117,'参考様式１（勤務表_シフト記号表）'!$C$6:$L$47,10,FALSE))</f>
        <v/>
      </c>
      <c r="AQ118" s="236" t="str">
        <f>IF(AQ117="","",VLOOKUP(AQ117,'参考様式１（勤務表_シフト記号表）'!$C$6:$L$47,10,FALSE))</f>
        <v/>
      </c>
      <c r="AR118" s="234" t="str">
        <f>IF(AR117="","",VLOOKUP(AR117,'参考様式１（勤務表_シフト記号表）'!$C$6:$L$47,10,FALSE))</f>
        <v/>
      </c>
      <c r="AS118" s="235" t="str">
        <f>IF(AS117="","",VLOOKUP(AS117,'参考様式１（勤務表_シフト記号表）'!$C$6:$L$47,10,FALSE))</f>
        <v/>
      </c>
      <c r="AT118" s="235" t="str">
        <f>IF(AT117="","",VLOOKUP(AT117,'参考様式１（勤務表_シフト記号表）'!$C$6:$L$47,10,FALSE))</f>
        <v/>
      </c>
      <c r="AU118" s="235" t="str">
        <f>IF(AU117="","",VLOOKUP(AU117,'参考様式１（勤務表_シフト記号表）'!$C$6:$L$47,10,FALSE))</f>
        <v/>
      </c>
      <c r="AV118" s="235" t="str">
        <f>IF(AV117="","",VLOOKUP(AV117,'参考様式１（勤務表_シフト記号表）'!$C$6:$L$47,10,FALSE))</f>
        <v/>
      </c>
      <c r="AW118" s="235" t="str">
        <f>IF(AW117="","",VLOOKUP(AW117,'参考様式１（勤務表_シフト記号表）'!$C$6:$L$47,10,FALSE))</f>
        <v/>
      </c>
      <c r="AX118" s="236" t="str">
        <f>IF(AX117="","",VLOOKUP(AX117,'参考様式１（勤務表_シフト記号表）'!$C$6:$L$47,10,FALSE))</f>
        <v/>
      </c>
      <c r="AY118" s="234" t="str">
        <f>IF(AY117="","",VLOOKUP(AY117,'参考様式１（勤務表_シフト記号表）'!$C$6:$L$47,10,FALSE))</f>
        <v/>
      </c>
      <c r="AZ118" s="235" t="str">
        <f>IF(AZ117="","",VLOOKUP(AZ117,'参考様式１（勤務表_シフト記号表）'!$C$6:$L$47,10,FALSE))</f>
        <v/>
      </c>
      <c r="BA118" s="235" t="str">
        <f>IF(BA117="","",VLOOKUP(BA117,'参考様式１（勤務表_シフト記号表）'!$C$6:$L$47,10,FALSE))</f>
        <v/>
      </c>
      <c r="BB118" s="1075">
        <f>IF($BE$3="４週",SUM(W118:AX118),IF($BE$3="暦月",SUM(W118:BA118),""))</f>
        <v>0</v>
      </c>
      <c r="BC118" s="1076"/>
      <c r="BD118" s="1077">
        <f>IF($BE$3="４週",BB118/4,IF($BE$3="暦月",(BB118/($BE$8/7)),""))</f>
        <v>0</v>
      </c>
      <c r="BE118" s="1076"/>
      <c r="BF118" s="1072"/>
      <c r="BG118" s="1073"/>
      <c r="BH118" s="1073"/>
      <c r="BI118" s="1073"/>
      <c r="BJ118" s="1074"/>
    </row>
    <row r="119" spans="2:62" ht="20.25" customHeight="1" x14ac:dyDescent="0.4">
      <c r="B119" s="988">
        <f>B117+1</f>
        <v>52</v>
      </c>
      <c r="C119" s="1049"/>
      <c r="D119" s="979"/>
      <c r="E119" s="229"/>
      <c r="F119" s="230"/>
      <c r="G119" s="229"/>
      <c r="H119" s="230"/>
      <c r="I119" s="1050"/>
      <c r="J119" s="1051"/>
      <c r="K119" s="977"/>
      <c r="L119" s="978"/>
      <c r="M119" s="978"/>
      <c r="N119" s="979"/>
      <c r="O119" s="983"/>
      <c r="P119" s="984"/>
      <c r="Q119" s="984"/>
      <c r="R119" s="984"/>
      <c r="S119" s="985"/>
      <c r="T119" s="249" t="s">
        <v>441</v>
      </c>
      <c r="V119" s="250"/>
      <c r="W119" s="242"/>
      <c r="X119" s="243"/>
      <c r="Y119" s="243"/>
      <c r="Z119" s="243"/>
      <c r="AA119" s="243"/>
      <c r="AB119" s="243"/>
      <c r="AC119" s="244"/>
      <c r="AD119" s="242"/>
      <c r="AE119" s="243"/>
      <c r="AF119" s="243"/>
      <c r="AG119" s="243"/>
      <c r="AH119" s="243"/>
      <c r="AI119" s="243"/>
      <c r="AJ119" s="244"/>
      <c r="AK119" s="242"/>
      <c r="AL119" s="243"/>
      <c r="AM119" s="243"/>
      <c r="AN119" s="243"/>
      <c r="AO119" s="243"/>
      <c r="AP119" s="243"/>
      <c r="AQ119" s="244"/>
      <c r="AR119" s="242"/>
      <c r="AS119" s="243"/>
      <c r="AT119" s="243"/>
      <c r="AU119" s="243"/>
      <c r="AV119" s="243"/>
      <c r="AW119" s="243"/>
      <c r="AX119" s="244"/>
      <c r="AY119" s="242"/>
      <c r="AZ119" s="243"/>
      <c r="BA119" s="245"/>
      <c r="BB119" s="986"/>
      <c r="BC119" s="987"/>
      <c r="BD119" s="1038"/>
      <c r="BE119" s="1039"/>
      <c r="BF119" s="1040"/>
      <c r="BG119" s="1041"/>
      <c r="BH119" s="1041"/>
      <c r="BI119" s="1041"/>
      <c r="BJ119" s="1042"/>
    </row>
    <row r="120" spans="2:62" ht="20.25" customHeight="1" x14ac:dyDescent="0.4">
      <c r="B120" s="989"/>
      <c r="C120" s="1078"/>
      <c r="D120" s="1079"/>
      <c r="E120" s="251"/>
      <c r="F120" s="252">
        <f>C119</f>
        <v>0</v>
      </c>
      <c r="G120" s="251"/>
      <c r="H120" s="252">
        <f>I119</f>
        <v>0</v>
      </c>
      <c r="I120" s="1080"/>
      <c r="J120" s="1081"/>
      <c r="K120" s="1082"/>
      <c r="L120" s="1083"/>
      <c r="M120" s="1083"/>
      <c r="N120" s="1079"/>
      <c r="O120" s="983"/>
      <c r="P120" s="984"/>
      <c r="Q120" s="984"/>
      <c r="R120" s="984"/>
      <c r="S120" s="985"/>
      <c r="T120" s="246" t="s">
        <v>442</v>
      </c>
      <c r="U120" s="247"/>
      <c r="V120" s="248"/>
      <c r="W120" s="234" t="str">
        <f>IF(W119="","",VLOOKUP(W119,'参考様式１（勤務表_シフト記号表）'!$C$6:$L$47,10,FALSE))</f>
        <v/>
      </c>
      <c r="X120" s="235" t="str">
        <f>IF(X119="","",VLOOKUP(X119,'参考様式１（勤務表_シフト記号表）'!$C$6:$L$47,10,FALSE))</f>
        <v/>
      </c>
      <c r="Y120" s="235" t="str">
        <f>IF(Y119="","",VLOOKUP(Y119,'参考様式１（勤務表_シフト記号表）'!$C$6:$L$47,10,FALSE))</f>
        <v/>
      </c>
      <c r="Z120" s="235" t="str">
        <f>IF(Z119="","",VLOOKUP(Z119,'参考様式１（勤務表_シフト記号表）'!$C$6:$L$47,10,FALSE))</f>
        <v/>
      </c>
      <c r="AA120" s="235" t="str">
        <f>IF(AA119="","",VLOOKUP(AA119,'参考様式１（勤務表_シフト記号表）'!$C$6:$L$47,10,FALSE))</f>
        <v/>
      </c>
      <c r="AB120" s="235" t="str">
        <f>IF(AB119="","",VLOOKUP(AB119,'参考様式１（勤務表_シフト記号表）'!$C$6:$L$47,10,FALSE))</f>
        <v/>
      </c>
      <c r="AC120" s="236" t="str">
        <f>IF(AC119="","",VLOOKUP(AC119,'参考様式１（勤務表_シフト記号表）'!$C$6:$L$47,10,FALSE))</f>
        <v/>
      </c>
      <c r="AD120" s="234" t="str">
        <f>IF(AD119="","",VLOOKUP(AD119,'参考様式１（勤務表_シフト記号表）'!$C$6:$L$47,10,FALSE))</f>
        <v/>
      </c>
      <c r="AE120" s="235" t="str">
        <f>IF(AE119="","",VLOOKUP(AE119,'参考様式１（勤務表_シフト記号表）'!$C$6:$L$47,10,FALSE))</f>
        <v/>
      </c>
      <c r="AF120" s="235" t="str">
        <f>IF(AF119="","",VLOOKUP(AF119,'参考様式１（勤務表_シフト記号表）'!$C$6:$L$47,10,FALSE))</f>
        <v/>
      </c>
      <c r="AG120" s="235" t="str">
        <f>IF(AG119="","",VLOOKUP(AG119,'参考様式１（勤務表_シフト記号表）'!$C$6:$L$47,10,FALSE))</f>
        <v/>
      </c>
      <c r="AH120" s="235" t="str">
        <f>IF(AH119="","",VLOOKUP(AH119,'参考様式１（勤務表_シフト記号表）'!$C$6:$L$47,10,FALSE))</f>
        <v/>
      </c>
      <c r="AI120" s="235" t="str">
        <f>IF(AI119="","",VLOOKUP(AI119,'参考様式１（勤務表_シフト記号表）'!$C$6:$L$47,10,FALSE))</f>
        <v/>
      </c>
      <c r="AJ120" s="236" t="str">
        <f>IF(AJ119="","",VLOOKUP(AJ119,'参考様式１（勤務表_シフト記号表）'!$C$6:$L$47,10,FALSE))</f>
        <v/>
      </c>
      <c r="AK120" s="234" t="str">
        <f>IF(AK119="","",VLOOKUP(AK119,'参考様式１（勤務表_シフト記号表）'!$C$6:$L$47,10,FALSE))</f>
        <v/>
      </c>
      <c r="AL120" s="235" t="str">
        <f>IF(AL119="","",VLOOKUP(AL119,'参考様式１（勤務表_シフト記号表）'!$C$6:$L$47,10,FALSE))</f>
        <v/>
      </c>
      <c r="AM120" s="235" t="str">
        <f>IF(AM119="","",VLOOKUP(AM119,'参考様式１（勤務表_シフト記号表）'!$C$6:$L$47,10,FALSE))</f>
        <v/>
      </c>
      <c r="AN120" s="235" t="str">
        <f>IF(AN119="","",VLOOKUP(AN119,'参考様式１（勤務表_シフト記号表）'!$C$6:$L$47,10,FALSE))</f>
        <v/>
      </c>
      <c r="AO120" s="235" t="str">
        <f>IF(AO119="","",VLOOKUP(AO119,'参考様式１（勤務表_シフト記号表）'!$C$6:$L$47,10,FALSE))</f>
        <v/>
      </c>
      <c r="AP120" s="235" t="str">
        <f>IF(AP119="","",VLOOKUP(AP119,'参考様式１（勤務表_シフト記号表）'!$C$6:$L$47,10,FALSE))</f>
        <v/>
      </c>
      <c r="AQ120" s="236" t="str">
        <f>IF(AQ119="","",VLOOKUP(AQ119,'参考様式１（勤務表_シフト記号表）'!$C$6:$L$47,10,FALSE))</f>
        <v/>
      </c>
      <c r="AR120" s="234" t="str">
        <f>IF(AR119="","",VLOOKUP(AR119,'参考様式１（勤務表_シフト記号表）'!$C$6:$L$47,10,FALSE))</f>
        <v/>
      </c>
      <c r="AS120" s="235" t="str">
        <f>IF(AS119="","",VLOOKUP(AS119,'参考様式１（勤務表_シフト記号表）'!$C$6:$L$47,10,FALSE))</f>
        <v/>
      </c>
      <c r="AT120" s="235" t="str">
        <f>IF(AT119="","",VLOOKUP(AT119,'参考様式１（勤務表_シフト記号表）'!$C$6:$L$47,10,FALSE))</f>
        <v/>
      </c>
      <c r="AU120" s="235" t="str">
        <f>IF(AU119="","",VLOOKUP(AU119,'参考様式１（勤務表_シフト記号表）'!$C$6:$L$47,10,FALSE))</f>
        <v/>
      </c>
      <c r="AV120" s="235" t="str">
        <f>IF(AV119="","",VLOOKUP(AV119,'参考様式１（勤務表_シフト記号表）'!$C$6:$L$47,10,FALSE))</f>
        <v/>
      </c>
      <c r="AW120" s="235" t="str">
        <f>IF(AW119="","",VLOOKUP(AW119,'参考様式１（勤務表_シフト記号表）'!$C$6:$L$47,10,FALSE))</f>
        <v/>
      </c>
      <c r="AX120" s="236" t="str">
        <f>IF(AX119="","",VLOOKUP(AX119,'参考様式１（勤務表_シフト記号表）'!$C$6:$L$47,10,FALSE))</f>
        <v/>
      </c>
      <c r="AY120" s="234" t="str">
        <f>IF(AY119="","",VLOOKUP(AY119,'参考様式１（勤務表_シフト記号表）'!$C$6:$L$47,10,FALSE))</f>
        <v/>
      </c>
      <c r="AZ120" s="235" t="str">
        <f>IF(AZ119="","",VLOOKUP(AZ119,'参考様式１（勤務表_シフト記号表）'!$C$6:$L$47,10,FALSE))</f>
        <v/>
      </c>
      <c r="BA120" s="235" t="str">
        <f>IF(BA119="","",VLOOKUP(BA119,'参考様式１（勤務表_シフト記号表）'!$C$6:$L$47,10,FALSE))</f>
        <v/>
      </c>
      <c r="BB120" s="1075">
        <f>IF($BE$3="４週",SUM(W120:AX120),IF($BE$3="暦月",SUM(W120:BA120),""))</f>
        <v>0</v>
      </c>
      <c r="BC120" s="1076"/>
      <c r="BD120" s="1077">
        <f>IF($BE$3="４週",BB120/4,IF($BE$3="暦月",(BB120/($BE$8/7)),""))</f>
        <v>0</v>
      </c>
      <c r="BE120" s="1076"/>
      <c r="BF120" s="1072"/>
      <c r="BG120" s="1073"/>
      <c r="BH120" s="1073"/>
      <c r="BI120" s="1073"/>
      <c r="BJ120" s="1074"/>
    </row>
    <row r="121" spans="2:62" ht="20.25" customHeight="1" x14ac:dyDescent="0.4">
      <c r="B121" s="988">
        <f>B119+1</f>
        <v>53</v>
      </c>
      <c r="C121" s="1049"/>
      <c r="D121" s="979"/>
      <c r="E121" s="229"/>
      <c r="F121" s="230"/>
      <c r="G121" s="229"/>
      <c r="H121" s="230"/>
      <c r="I121" s="1050"/>
      <c r="J121" s="1051"/>
      <c r="K121" s="977"/>
      <c r="L121" s="978"/>
      <c r="M121" s="978"/>
      <c r="N121" s="979"/>
      <c r="O121" s="983"/>
      <c r="P121" s="984"/>
      <c r="Q121" s="984"/>
      <c r="R121" s="984"/>
      <c r="S121" s="985"/>
      <c r="T121" s="249" t="s">
        <v>441</v>
      </c>
      <c r="V121" s="250"/>
      <c r="W121" s="242"/>
      <c r="X121" s="243"/>
      <c r="Y121" s="243"/>
      <c r="Z121" s="243"/>
      <c r="AA121" s="243"/>
      <c r="AB121" s="243"/>
      <c r="AC121" s="244"/>
      <c r="AD121" s="242"/>
      <c r="AE121" s="243"/>
      <c r="AF121" s="243"/>
      <c r="AG121" s="243"/>
      <c r="AH121" s="243"/>
      <c r="AI121" s="243"/>
      <c r="AJ121" s="244"/>
      <c r="AK121" s="242"/>
      <c r="AL121" s="243"/>
      <c r="AM121" s="243"/>
      <c r="AN121" s="243"/>
      <c r="AO121" s="243"/>
      <c r="AP121" s="243"/>
      <c r="AQ121" s="244"/>
      <c r="AR121" s="242"/>
      <c r="AS121" s="243"/>
      <c r="AT121" s="243"/>
      <c r="AU121" s="243"/>
      <c r="AV121" s="243"/>
      <c r="AW121" s="243"/>
      <c r="AX121" s="244"/>
      <c r="AY121" s="242"/>
      <c r="AZ121" s="243"/>
      <c r="BA121" s="245"/>
      <c r="BB121" s="986"/>
      <c r="BC121" s="987"/>
      <c r="BD121" s="1038"/>
      <c r="BE121" s="1039"/>
      <c r="BF121" s="1040"/>
      <c r="BG121" s="1041"/>
      <c r="BH121" s="1041"/>
      <c r="BI121" s="1041"/>
      <c r="BJ121" s="1042"/>
    </row>
    <row r="122" spans="2:62" ht="20.25" customHeight="1" x14ac:dyDescent="0.4">
      <c r="B122" s="989"/>
      <c r="C122" s="1078"/>
      <c r="D122" s="1079"/>
      <c r="E122" s="251"/>
      <c r="F122" s="252">
        <f>C121</f>
        <v>0</v>
      </c>
      <c r="G122" s="251"/>
      <c r="H122" s="252">
        <f>I121</f>
        <v>0</v>
      </c>
      <c r="I122" s="1080"/>
      <c r="J122" s="1081"/>
      <c r="K122" s="1082"/>
      <c r="L122" s="1083"/>
      <c r="M122" s="1083"/>
      <c r="N122" s="1079"/>
      <c r="O122" s="983"/>
      <c r="P122" s="984"/>
      <c r="Q122" s="984"/>
      <c r="R122" s="984"/>
      <c r="S122" s="985"/>
      <c r="T122" s="246" t="s">
        <v>442</v>
      </c>
      <c r="U122" s="247"/>
      <c r="V122" s="248"/>
      <c r="W122" s="234" t="str">
        <f>IF(W121="","",VLOOKUP(W121,'参考様式１（勤務表_シフト記号表）'!$C$6:$L$47,10,FALSE))</f>
        <v/>
      </c>
      <c r="X122" s="235" t="str">
        <f>IF(X121="","",VLOOKUP(X121,'参考様式１（勤務表_シフト記号表）'!$C$6:$L$47,10,FALSE))</f>
        <v/>
      </c>
      <c r="Y122" s="235" t="str">
        <f>IF(Y121="","",VLOOKUP(Y121,'参考様式１（勤務表_シフト記号表）'!$C$6:$L$47,10,FALSE))</f>
        <v/>
      </c>
      <c r="Z122" s="235" t="str">
        <f>IF(Z121="","",VLOOKUP(Z121,'参考様式１（勤務表_シフト記号表）'!$C$6:$L$47,10,FALSE))</f>
        <v/>
      </c>
      <c r="AA122" s="235" t="str">
        <f>IF(AA121="","",VLOOKUP(AA121,'参考様式１（勤務表_シフト記号表）'!$C$6:$L$47,10,FALSE))</f>
        <v/>
      </c>
      <c r="AB122" s="235" t="str">
        <f>IF(AB121="","",VLOOKUP(AB121,'参考様式１（勤務表_シフト記号表）'!$C$6:$L$47,10,FALSE))</f>
        <v/>
      </c>
      <c r="AC122" s="236" t="str">
        <f>IF(AC121="","",VLOOKUP(AC121,'参考様式１（勤務表_シフト記号表）'!$C$6:$L$47,10,FALSE))</f>
        <v/>
      </c>
      <c r="AD122" s="234" t="str">
        <f>IF(AD121="","",VLOOKUP(AD121,'参考様式１（勤務表_シフト記号表）'!$C$6:$L$47,10,FALSE))</f>
        <v/>
      </c>
      <c r="AE122" s="235" t="str">
        <f>IF(AE121="","",VLOOKUP(AE121,'参考様式１（勤務表_シフト記号表）'!$C$6:$L$47,10,FALSE))</f>
        <v/>
      </c>
      <c r="AF122" s="235" t="str">
        <f>IF(AF121="","",VLOOKUP(AF121,'参考様式１（勤務表_シフト記号表）'!$C$6:$L$47,10,FALSE))</f>
        <v/>
      </c>
      <c r="AG122" s="235" t="str">
        <f>IF(AG121="","",VLOOKUP(AG121,'参考様式１（勤務表_シフト記号表）'!$C$6:$L$47,10,FALSE))</f>
        <v/>
      </c>
      <c r="AH122" s="235" t="str">
        <f>IF(AH121="","",VLOOKUP(AH121,'参考様式１（勤務表_シフト記号表）'!$C$6:$L$47,10,FALSE))</f>
        <v/>
      </c>
      <c r="AI122" s="235" t="str">
        <f>IF(AI121="","",VLOOKUP(AI121,'参考様式１（勤務表_シフト記号表）'!$C$6:$L$47,10,FALSE))</f>
        <v/>
      </c>
      <c r="AJ122" s="236" t="str">
        <f>IF(AJ121="","",VLOOKUP(AJ121,'参考様式１（勤務表_シフト記号表）'!$C$6:$L$47,10,FALSE))</f>
        <v/>
      </c>
      <c r="AK122" s="234" t="str">
        <f>IF(AK121="","",VLOOKUP(AK121,'参考様式１（勤務表_シフト記号表）'!$C$6:$L$47,10,FALSE))</f>
        <v/>
      </c>
      <c r="AL122" s="235" t="str">
        <f>IF(AL121="","",VLOOKUP(AL121,'参考様式１（勤務表_シフト記号表）'!$C$6:$L$47,10,FALSE))</f>
        <v/>
      </c>
      <c r="AM122" s="235" t="str">
        <f>IF(AM121="","",VLOOKUP(AM121,'参考様式１（勤務表_シフト記号表）'!$C$6:$L$47,10,FALSE))</f>
        <v/>
      </c>
      <c r="AN122" s="235" t="str">
        <f>IF(AN121="","",VLOOKUP(AN121,'参考様式１（勤務表_シフト記号表）'!$C$6:$L$47,10,FALSE))</f>
        <v/>
      </c>
      <c r="AO122" s="235" t="str">
        <f>IF(AO121="","",VLOOKUP(AO121,'参考様式１（勤務表_シフト記号表）'!$C$6:$L$47,10,FALSE))</f>
        <v/>
      </c>
      <c r="AP122" s="235" t="str">
        <f>IF(AP121="","",VLOOKUP(AP121,'参考様式１（勤務表_シフト記号表）'!$C$6:$L$47,10,FALSE))</f>
        <v/>
      </c>
      <c r="AQ122" s="236" t="str">
        <f>IF(AQ121="","",VLOOKUP(AQ121,'参考様式１（勤務表_シフト記号表）'!$C$6:$L$47,10,FALSE))</f>
        <v/>
      </c>
      <c r="AR122" s="234" t="str">
        <f>IF(AR121="","",VLOOKUP(AR121,'参考様式１（勤務表_シフト記号表）'!$C$6:$L$47,10,FALSE))</f>
        <v/>
      </c>
      <c r="AS122" s="235" t="str">
        <f>IF(AS121="","",VLOOKUP(AS121,'参考様式１（勤務表_シフト記号表）'!$C$6:$L$47,10,FALSE))</f>
        <v/>
      </c>
      <c r="AT122" s="235" t="str">
        <f>IF(AT121="","",VLOOKUP(AT121,'参考様式１（勤務表_シフト記号表）'!$C$6:$L$47,10,FALSE))</f>
        <v/>
      </c>
      <c r="AU122" s="235" t="str">
        <f>IF(AU121="","",VLOOKUP(AU121,'参考様式１（勤務表_シフト記号表）'!$C$6:$L$47,10,FALSE))</f>
        <v/>
      </c>
      <c r="AV122" s="235" t="str">
        <f>IF(AV121="","",VLOOKUP(AV121,'参考様式１（勤務表_シフト記号表）'!$C$6:$L$47,10,FALSE))</f>
        <v/>
      </c>
      <c r="AW122" s="235" t="str">
        <f>IF(AW121="","",VLOOKUP(AW121,'参考様式１（勤務表_シフト記号表）'!$C$6:$L$47,10,FALSE))</f>
        <v/>
      </c>
      <c r="AX122" s="236" t="str">
        <f>IF(AX121="","",VLOOKUP(AX121,'参考様式１（勤務表_シフト記号表）'!$C$6:$L$47,10,FALSE))</f>
        <v/>
      </c>
      <c r="AY122" s="234" t="str">
        <f>IF(AY121="","",VLOOKUP(AY121,'参考様式１（勤務表_シフト記号表）'!$C$6:$L$47,10,FALSE))</f>
        <v/>
      </c>
      <c r="AZ122" s="235" t="str">
        <f>IF(AZ121="","",VLOOKUP(AZ121,'参考様式１（勤務表_シフト記号表）'!$C$6:$L$47,10,FALSE))</f>
        <v/>
      </c>
      <c r="BA122" s="235" t="str">
        <f>IF(BA121="","",VLOOKUP(BA121,'参考様式１（勤務表_シフト記号表）'!$C$6:$L$47,10,FALSE))</f>
        <v/>
      </c>
      <c r="BB122" s="1075">
        <f>IF($BE$3="４週",SUM(W122:AX122),IF($BE$3="暦月",SUM(W122:BA122),""))</f>
        <v>0</v>
      </c>
      <c r="BC122" s="1076"/>
      <c r="BD122" s="1077">
        <f>IF($BE$3="４週",BB122/4,IF($BE$3="暦月",(BB122/($BE$8/7)),""))</f>
        <v>0</v>
      </c>
      <c r="BE122" s="1076"/>
      <c r="BF122" s="1072"/>
      <c r="BG122" s="1073"/>
      <c r="BH122" s="1073"/>
      <c r="BI122" s="1073"/>
      <c r="BJ122" s="1074"/>
    </row>
    <row r="123" spans="2:62" ht="20.25" customHeight="1" x14ac:dyDescent="0.4">
      <c r="B123" s="988">
        <f>B121+1</f>
        <v>54</v>
      </c>
      <c r="C123" s="1049"/>
      <c r="D123" s="979"/>
      <c r="E123" s="229"/>
      <c r="F123" s="230"/>
      <c r="G123" s="229"/>
      <c r="H123" s="230"/>
      <c r="I123" s="1050"/>
      <c r="J123" s="1051"/>
      <c r="K123" s="977"/>
      <c r="L123" s="978"/>
      <c r="M123" s="978"/>
      <c r="N123" s="979"/>
      <c r="O123" s="983"/>
      <c r="P123" s="984"/>
      <c r="Q123" s="984"/>
      <c r="R123" s="984"/>
      <c r="S123" s="985"/>
      <c r="T123" s="249" t="s">
        <v>441</v>
      </c>
      <c r="V123" s="250"/>
      <c r="W123" s="242"/>
      <c r="X123" s="243"/>
      <c r="Y123" s="243"/>
      <c r="Z123" s="243"/>
      <c r="AA123" s="243"/>
      <c r="AB123" s="243"/>
      <c r="AC123" s="244"/>
      <c r="AD123" s="242"/>
      <c r="AE123" s="243"/>
      <c r="AF123" s="243"/>
      <c r="AG123" s="243"/>
      <c r="AH123" s="243"/>
      <c r="AI123" s="243"/>
      <c r="AJ123" s="244"/>
      <c r="AK123" s="242"/>
      <c r="AL123" s="243"/>
      <c r="AM123" s="243"/>
      <c r="AN123" s="243"/>
      <c r="AO123" s="243"/>
      <c r="AP123" s="243"/>
      <c r="AQ123" s="244"/>
      <c r="AR123" s="242"/>
      <c r="AS123" s="243"/>
      <c r="AT123" s="243"/>
      <c r="AU123" s="243"/>
      <c r="AV123" s="243"/>
      <c r="AW123" s="243"/>
      <c r="AX123" s="244"/>
      <c r="AY123" s="242"/>
      <c r="AZ123" s="243"/>
      <c r="BA123" s="245"/>
      <c r="BB123" s="986"/>
      <c r="BC123" s="987"/>
      <c r="BD123" s="1038"/>
      <c r="BE123" s="1039"/>
      <c r="BF123" s="1040"/>
      <c r="BG123" s="1041"/>
      <c r="BH123" s="1041"/>
      <c r="BI123" s="1041"/>
      <c r="BJ123" s="1042"/>
    </row>
    <row r="124" spans="2:62" ht="20.25" customHeight="1" x14ac:dyDescent="0.4">
      <c r="B124" s="989"/>
      <c r="C124" s="1078"/>
      <c r="D124" s="1079"/>
      <c r="E124" s="251"/>
      <c r="F124" s="252">
        <f>C123</f>
        <v>0</v>
      </c>
      <c r="G124" s="251"/>
      <c r="H124" s="252">
        <f>I123</f>
        <v>0</v>
      </c>
      <c r="I124" s="1080"/>
      <c r="J124" s="1081"/>
      <c r="K124" s="1082"/>
      <c r="L124" s="1083"/>
      <c r="M124" s="1083"/>
      <c r="N124" s="1079"/>
      <c r="O124" s="983"/>
      <c r="P124" s="984"/>
      <c r="Q124" s="984"/>
      <c r="R124" s="984"/>
      <c r="S124" s="985"/>
      <c r="T124" s="246" t="s">
        <v>442</v>
      </c>
      <c r="U124" s="247"/>
      <c r="V124" s="248"/>
      <c r="W124" s="234" t="str">
        <f>IF(W123="","",VLOOKUP(W123,'参考様式１（勤務表_シフト記号表）'!$C$6:$L$47,10,FALSE))</f>
        <v/>
      </c>
      <c r="X124" s="235" t="str">
        <f>IF(X123="","",VLOOKUP(X123,'参考様式１（勤務表_シフト記号表）'!$C$6:$L$47,10,FALSE))</f>
        <v/>
      </c>
      <c r="Y124" s="235" t="str">
        <f>IF(Y123="","",VLOOKUP(Y123,'参考様式１（勤務表_シフト記号表）'!$C$6:$L$47,10,FALSE))</f>
        <v/>
      </c>
      <c r="Z124" s="235" t="str">
        <f>IF(Z123="","",VLOOKUP(Z123,'参考様式１（勤務表_シフト記号表）'!$C$6:$L$47,10,FALSE))</f>
        <v/>
      </c>
      <c r="AA124" s="235" t="str">
        <f>IF(AA123="","",VLOOKUP(AA123,'参考様式１（勤務表_シフト記号表）'!$C$6:$L$47,10,FALSE))</f>
        <v/>
      </c>
      <c r="AB124" s="235" t="str">
        <f>IF(AB123="","",VLOOKUP(AB123,'参考様式１（勤務表_シフト記号表）'!$C$6:$L$47,10,FALSE))</f>
        <v/>
      </c>
      <c r="AC124" s="236" t="str">
        <f>IF(AC123="","",VLOOKUP(AC123,'参考様式１（勤務表_シフト記号表）'!$C$6:$L$47,10,FALSE))</f>
        <v/>
      </c>
      <c r="AD124" s="234" t="str">
        <f>IF(AD123="","",VLOOKUP(AD123,'参考様式１（勤務表_シフト記号表）'!$C$6:$L$47,10,FALSE))</f>
        <v/>
      </c>
      <c r="AE124" s="235" t="str">
        <f>IF(AE123="","",VLOOKUP(AE123,'参考様式１（勤務表_シフト記号表）'!$C$6:$L$47,10,FALSE))</f>
        <v/>
      </c>
      <c r="AF124" s="235" t="str">
        <f>IF(AF123="","",VLOOKUP(AF123,'参考様式１（勤務表_シフト記号表）'!$C$6:$L$47,10,FALSE))</f>
        <v/>
      </c>
      <c r="AG124" s="235" t="str">
        <f>IF(AG123="","",VLOOKUP(AG123,'参考様式１（勤務表_シフト記号表）'!$C$6:$L$47,10,FALSE))</f>
        <v/>
      </c>
      <c r="AH124" s="235" t="str">
        <f>IF(AH123="","",VLOOKUP(AH123,'参考様式１（勤務表_シフト記号表）'!$C$6:$L$47,10,FALSE))</f>
        <v/>
      </c>
      <c r="AI124" s="235" t="str">
        <f>IF(AI123="","",VLOOKUP(AI123,'参考様式１（勤務表_シフト記号表）'!$C$6:$L$47,10,FALSE))</f>
        <v/>
      </c>
      <c r="AJ124" s="236" t="str">
        <f>IF(AJ123="","",VLOOKUP(AJ123,'参考様式１（勤務表_シフト記号表）'!$C$6:$L$47,10,FALSE))</f>
        <v/>
      </c>
      <c r="AK124" s="234" t="str">
        <f>IF(AK123="","",VLOOKUP(AK123,'参考様式１（勤務表_シフト記号表）'!$C$6:$L$47,10,FALSE))</f>
        <v/>
      </c>
      <c r="AL124" s="235" t="str">
        <f>IF(AL123="","",VLOOKUP(AL123,'参考様式１（勤務表_シフト記号表）'!$C$6:$L$47,10,FALSE))</f>
        <v/>
      </c>
      <c r="AM124" s="235" t="str">
        <f>IF(AM123="","",VLOOKUP(AM123,'参考様式１（勤務表_シフト記号表）'!$C$6:$L$47,10,FALSE))</f>
        <v/>
      </c>
      <c r="AN124" s="235" t="str">
        <f>IF(AN123="","",VLOOKUP(AN123,'参考様式１（勤務表_シフト記号表）'!$C$6:$L$47,10,FALSE))</f>
        <v/>
      </c>
      <c r="AO124" s="235" t="str">
        <f>IF(AO123="","",VLOOKUP(AO123,'参考様式１（勤務表_シフト記号表）'!$C$6:$L$47,10,FALSE))</f>
        <v/>
      </c>
      <c r="AP124" s="235" t="str">
        <f>IF(AP123="","",VLOOKUP(AP123,'参考様式１（勤務表_シフト記号表）'!$C$6:$L$47,10,FALSE))</f>
        <v/>
      </c>
      <c r="AQ124" s="236" t="str">
        <f>IF(AQ123="","",VLOOKUP(AQ123,'参考様式１（勤務表_シフト記号表）'!$C$6:$L$47,10,FALSE))</f>
        <v/>
      </c>
      <c r="AR124" s="234" t="str">
        <f>IF(AR123="","",VLOOKUP(AR123,'参考様式１（勤務表_シフト記号表）'!$C$6:$L$47,10,FALSE))</f>
        <v/>
      </c>
      <c r="AS124" s="235" t="str">
        <f>IF(AS123="","",VLOOKUP(AS123,'参考様式１（勤務表_シフト記号表）'!$C$6:$L$47,10,FALSE))</f>
        <v/>
      </c>
      <c r="AT124" s="235" t="str">
        <f>IF(AT123="","",VLOOKUP(AT123,'参考様式１（勤務表_シフト記号表）'!$C$6:$L$47,10,FALSE))</f>
        <v/>
      </c>
      <c r="AU124" s="235" t="str">
        <f>IF(AU123="","",VLOOKUP(AU123,'参考様式１（勤務表_シフト記号表）'!$C$6:$L$47,10,FALSE))</f>
        <v/>
      </c>
      <c r="AV124" s="235" t="str">
        <f>IF(AV123="","",VLOOKUP(AV123,'参考様式１（勤務表_シフト記号表）'!$C$6:$L$47,10,FALSE))</f>
        <v/>
      </c>
      <c r="AW124" s="235" t="str">
        <f>IF(AW123="","",VLOOKUP(AW123,'参考様式１（勤務表_シフト記号表）'!$C$6:$L$47,10,FALSE))</f>
        <v/>
      </c>
      <c r="AX124" s="236" t="str">
        <f>IF(AX123="","",VLOOKUP(AX123,'参考様式１（勤務表_シフト記号表）'!$C$6:$L$47,10,FALSE))</f>
        <v/>
      </c>
      <c r="AY124" s="234" t="str">
        <f>IF(AY123="","",VLOOKUP(AY123,'参考様式１（勤務表_シフト記号表）'!$C$6:$L$47,10,FALSE))</f>
        <v/>
      </c>
      <c r="AZ124" s="235" t="str">
        <f>IF(AZ123="","",VLOOKUP(AZ123,'参考様式１（勤務表_シフト記号表）'!$C$6:$L$47,10,FALSE))</f>
        <v/>
      </c>
      <c r="BA124" s="235" t="str">
        <f>IF(BA123="","",VLOOKUP(BA123,'参考様式１（勤務表_シフト記号表）'!$C$6:$L$47,10,FALSE))</f>
        <v/>
      </c>
      <c r="BB124" s="1075">
        <f>IF($BE$3="４週",SUM(W124:AX124),IF($BE$3="暦月",SUM(W124:BA124),""))</f>
        <v>0</v>
      </c>
      <c r="BC124" s="1076"/>
      <c r="BD124" s="1077">
        <f>IF($BE$3="４週",BB124/4,IF($BE$3="暦月",(BB124/($BE$8/7)),""))</f>
        <v>0</v>
      </c>
      <c r="BE124" s="1076"/>
      <c r="BF124" s="1072"/>
      <c r="BG124" s="1073"/>
      <c r="BH124" s="1073"/>
      <c r="BI124" s="1073"/>
      <c r="BJ124" s="1074"/>
    </row>
    <row r="125" spans="2:62" ht="20.25" customHeight="1" x14ac:dyDescent="0.4">
      <c r="B125" s="988">
        <f>B123+1</f>
        <v>55</v>
      </c>
      <c r="C125" s="1049"/>
      <c r="D125" s="979"/>
      <c r="E125" s="229"/>
      <c r="F125" s="230"/>
      <c r="G125" s="229"/>
      <c r="H125" s="230"/>
      <c r="I125" s="1050"/>
      <c r="J125" s="1051"/>
      <c r="K125" s="977"/>
      <c r="L125" s="978"/>
      <c r="M125" s="978"/>
      <c r="N125" s="979"/>
      <c r="O125" s="983"/>
      <c r="P125" s="984"/>
      <c r="Q125" s="984"/>
      <c r="R125" s="984"/>
      <c r="S125" s="985"/>
      <c r="T125" s="249" t="s">
        <v>441</v>
      </c>
      <c r="V125" s="250"/>
      <c r="W125" s="242"/>
      <c r="X125" s="243"/>
      <c r="Y125" s="243"/>
      <c r="Z125" s="243"/>
      <c r="AA125" s="243"/>
      <c r="AB125" s="243"/>
      <c r="AC125" s="244"/>
      <c r="AD125" s="242"/>
      <c r="AE125" s="243"/>
      <c r="AF125" s="243"/>
      <c r="AG125" s="243"/>
      <c r="AH125" s="243"/>
      <c r="AI125" s="243"/>
      <c r="AJ125" s="244"/>
      <c r="AK125" s="242"/>
      <c r="AL125" s="243"/>
      <c r="AM125" s="243"/>
      <c r="AN125" s="243"/>
      <c r="AO125" s="243"/>
      <c r="AP125" s="243"/>
      <c r="AQ125" s="244"/>
      <c r="AR125" s="242"/>
      <c r="AS125" s="243"/>
      <c r="AT125" s="243"/>
      <c r="AU125" s="243"/>
      <c r="AV125" s="243"/>
      <c r="AW125" s="243"/>
      <c r="AX125" s="244"/>
      <c r="AY125" s="242"/>
      <c r="AZ125" s="243"/>
      <c r="BA125" s="245"/>
      <c r="BB125" s="986"/>
      <c r="BC125" s="987"/>
      <c r="BD125" s="1038"/>
      <c r="BE125" s="1039"/>
      <c r="BF125" s="1040"/>
      <c r="BG125" s="1041"/>
      <c r="BH125" s="1041"/>
      <c r="BI125" s="1041"/>
      <c r="BJ125" s="1042"/>
    </row>
    <row r="126" spans="2:62" ht="20.25" customHeight="1" x14ac:dyDescent="0.4">
      <c r="B126" s="989"/>
      <c r="C126" s="1078"/>
      <c r="D126" s="1079"/>
      <c r="E126" s="251"/>
      <c r="F126" s="252">
        <f>C125</f>
        <v>0</v>
      </c>
      <c r="G126" s="251"/>
      <c r="H126" s="252">
        <f>I125</f>
        <v>0</v>
      </c>
      <c r="I126" s="1080"/>
      <c r="J126" s="1081"/>
      <c r="K126" s="1082"/>
      <c r="L126" s="1083"/>
      <c r="M126" s="1083"/>
      <c r="N126" s="1079"/>
      <c r="O126" s="983"/>
      <c r="P126" s="984"/>
      <c r="Q126" s="984"/>
      <c r="R126" s="984"/>
      <c r="S126" s="985"/>
      <c r="T126" s="246" t="s">
        <v>442</v>
      </c>
      <c r="U126" s="247"/>
      <c r="V126" s="248"/>
      <c r="W126" s="234" t="str">
        <f>IF(W125="","",VLOOKUP(W125,'参考様式１（勤務表_シフト記号表）'!$C$6:$L$47,10,FALSE))</f>
        <v/>
      </c>
      <c r="X126" s="235" t="str">
        <f>IF(X125="","",VLOOKUP(X125,'参考様式１（勤務表_シフト記号表）'!$C$6:$L$47,10,FALSE))</f>
        <v/>
      </c>
      <c r="Y126" s="235" t="str">
        <f>IF(Y125="","",VLOOKUP(Y125,'参考様式１（勤務表_シフト記号表）'!$C$6:$L$47,10,FALSE))</f>
        <v/>
      </c>
      <c r="Z126" s="235" t="str">
        <f>IF(Z125="","",VLOOKUP(Z125,'参考様式１（勤務表_シフト記号表）'!$C$6:$L$47,10,FALSE))</f>
        <v/>
      </c>
      <c r="AA126" s="235" t="str">
        <f>IF(AA125="","",VLOOKUP(AA125,'参考様式１（勤務表_シフト記号表）'!$C$6:$L$47,10,FALSE))</f>
        <v/>
      </c>
      <c r="AB126" s="235" t="str">
        <f>IF(AB125="","",VLOOKUP(AB125,'参考様式１（勤務表_シフト記号表）'!$C$6:$L$47,10,FALSE))</f>
        <v/>
      </c>
      <c r="AC126" s="236" t="str">
        <f>IF(AC125="","",VLOOKUP(AC125,'参考様式１（勤務表_シフト記号表）'!$C$6:$L$47,10,FALSE))</f>
        <v/>
      </c>
      <c r="AD126" s="234" t="str">
        <f>IF(AD125="","",VLOOKUP(AD125,'参考様式１（勤務表_シフト記号表）'!$C$6:$L$47,10,FALSE))</f>
        <v/>
      </c>
      <c r="AE126" s="235" t="str">
        <f>IF(AE125="","",VLOOKUP(AE125,'参考様式１（勤務表_シフト記号表）'!$C$6:$L$47,10,FALSE))</f>
        <v/>
      </c>
      <c r="AF126" s="235" t="str">
        <f>IF(AF125="","",VLOOKUP(AF125,'参考様式１（勤務表_シフト記号表）'!$C$6:$L$47,10,FALSE))</f>
        <v/>
      </c>
      <c r="AG126" s="235" t="str">
        <f>IF(AG125="","",VLOOKUP(AG125,'参考様式１（勤務表_シフト記号表）'!$C$6:$L$47,10,FALSE))</f>
        <v/>
      </c>
      <c r="AH126" s="235" t="str">
        <f>IF(AH125="","",VLOOKUP(AH125,'参考様式１（勤務表_シフト記号表）'!$C$6:$L$47,10,FALSE))</f>
        <v/>
      </c>
      <c r="AI126" s="235" t="str">
        <f>IF(AI125="","",VLOOKUP(AI125,'参考様式１（勤務表_シフト記号表）'!$C$6:$L$47,10,FALSE))</f>
        <v/>
      </c>
      <c r="AJ126" s="236" t="str">
        <f>IF(AJ125="","",VLOOKUP(AJ125,'参考様式１（勤務表_シフト記号表）'!$C$6:$L$47,10,FALSE))</f>
        <v/>
      </c>
      <c r="AK126" s="234" t="str">
        <f>IF(AK125="","",VLOOKUP(AK125,'参考様式１（勤務表_シフト記号表）'!$C$6:$L$47,10,FALSE))</f>
        <v/>
      </c>
      <c r="AL126" s="235" t="str">
        <f>IF(AL125="","",VLOOKUP(AL125,'参考様式１（勤務表_シフト記号表）'!$C$6:$L$47,10,FALSE))</f>
        <v/>
      </c>
      <c r="AM126" s="235" t="str">
        <f>IF(AM125="","",VLOOKUP(AM125,'参考様式１（勤務表_シフト記号表）'!$C$6:$L$47,10,FALSE))</f>
        <v/>
      </c>
      <c r="AN126" s="235" t="str">
        <f>IF(AN125="","",VLOOKUP(AN125,'参考様式１（勤務表_シフト記号表）'!$C$6:$L$47,10,FALSE))</f>
        <v/>
      </c>
      <c r="AO126" s="235" t="str">
        <f>IF(AO125="","",VLOOKUP(AO125,'参考様式１（勤務表_シフト記号表）'!$C$6:$L$47,10,FALSE))</f>
        <v/>
      </c>
      <c r="AP126" s="235" t="str">
        <f>IF(AP125="","",VLOOKUP(AP125,'参考様式１（勤務表_シフト記号表）'!$C$6:$L$47,10,FALSE))</f>
        <v/>
      </c>
      <c r="AQ126" s="236" t="str">
        <f>IF(AQ125="","",VLOOKUP(AQ125,'参考様式１（勤務表_シフト記号表）'!$C$6:$L$47,10,FALSE))</f>
        <v/>
      </c>
      <c r="AR126" s="234" t="str">
        <f>IF(AR125="","",VLOOKUP(AR125,'参考様式１（勤務表_シフト記号表）'!$C$6:$L$47,10,FALSE))</f>
        <v/>
      </c>
      <c r="AS126" s="235" t="str">
        <f>IF(AS125="","",VLOOKUP(AS125,'参考様式１（勤務表_シフト記号表）'!$C$6:$L$47,10,FALSE))</f>
        <v/>
      </c>
      <c r="AT126" s="235" t="str">
        <f>IF(AT125="","",VLOOKUP(AT125,'参考様式１（勤務表_シフト記号表）'!$C$6:$L$47,10,FALSE))</f>
        <v/>
      </c>
      <c r="AU126" s="235" t="str">
        <f>IF(AU125="","",VLOOKUP(AU125,'参考様式１（勤務表_シフト記号表）'!$C$6:$L$47,10,FALSE))</f>
        <v/>
      </c>
      <c r="AV126" s="235" t="str">
        <f>IF(AV125="","",VLOOKUP(AV125,'参考様式１（勤務表_シフト記号表）'!$C$6:$L$47,10,FALSE))</f>
        <v/>
      </c>
      <c r="AW126" s="235" t="str">
        <f>IF(AW125="","",VLOOKUP(AW125,'参考様式１（勤務表_シフト記号表）'!$C$6:$L$47,10,FALSE))</f>
        <v/>
      </c>
      <c r="AX126" s="236" t="str">
        <f>IF(AX125="","",VLOOKUP(AX125,'参考様式１（勤務表_シフト記号表）'!$C$6:$L$47,10,FALSE))</f>
        <v/>
      </c>
      <c r="AY126" s="234" t="str">
        <f>IF(AY125="","",VLOOKUP(AY125,'参考様式１（勤務表_シフト記号表）'!$C$6:$L$47,10,FALSE))</f>
        <v/>
      </c>
      <c r="AZ126" s="235" t="str">
        <f>IF(AZ125="","",VLOOKUP(AZ125,'参考様式１（勤務表_シフト記号表）'!$C$6:$L$47,10,FALSE))</f>
        <v/>
      </c>
      <c r="BA126" s="235" t="str">
        <f>IF(BA125="","",VLOOKUP(BA125,'参考様式１（勤務表_シフト記号表）'!$C$6:$L$47,10,FALSE))</f>
        <v/>
      </c>
      <c r="BB126" s="1075">
        <f>IF($BE$3="４週",SUM(W126:AX126),IF($BE$3="暦月",SUM(W126:BA126),""))</f>
        <v>0</v>
      </c>
      <c r="BC126" s="1076"/>
      <c r="BD126" s="1077">
        <f>IF($BE$3="４週",BB126/4,IF($BE$3="暦月",(BB126/($BE$8/7)),""))</f>
        <v>0</v>
      </c>
      <c r="BE126" s="1076"/>
      <c r="BF126" s="1072"/>
      <c r="BG126" s="1073"/>
      <c r="BH126" s="1073"/>
      <c r="BI126" s="1073"/>
      <c r="BJ126" s="1074"/>
    </row>
    <row r="127" spans="2:62" ht="20.25" customHeight="1" x14ac:dyDescent="0.4">
      <c r="B127" s="988">
        <f>B125+1</f>
        <v>56</v>
      </c>
      <c r="C127" s="1049"/>
      <c r="D127" s="979"/>
      <c r="E127" s="229"/>
      <c r="F127" s="230"/>
      <c r="G127" s="229"/>
      <c r="H127" s="230"/>
      <c r="I127" s="1050"/>
      <c r="J127" s="1051"/>
      <c r="K127" s="977"/>
      <c r="L127" s="978"/>
      <c r="M127" s="978"/>
      <c r="N127" s="979"/>
      <c r="O127" s="983"/>
      <c r="P127" s="984"/>
      <c r="Q127" s="984"/>
      <c r="R127" s="984"/>
      <c r="S127" s="985"/>
      <c r="T127" s="249" t="s">
        <v>441</v>
      </c>
      <c r="V127" s="250"/>
      <c r="W127" s="242"/>
      <c r="X127" s="243"/>
      <c r="Y127" s="243"/>
      <c r="Z127" s="243"/>
      <c r="AA127" s="243"/>
      <c r="AB127" s="243"/>
      <c r="AC127" s="244"/>
      <c r="AD127" s="242"/>
      <c r="AE127" s="243"/>
      <c r="AF127" s="243"/>
      <c r="AG127" s="243"/>
      <c r="AH127" s="243"/>
      <c r="AI127" s="243"/>
      <c r="AJ127" s="244"/>
      <c r="AK127" s="242"/>
      <c r="AL127" s="243"/>
      <c r="AM127" s="243"/>
      <c r="AN127" s="243"/>
      <c r="AO127" s="243"/>
      <c r="AP127" s="243"/>
      <c r="AQ127" s="244"/>
      <c r="AR127" s="242"/>
      <c r="AS127" s="243"/>
      <c r="AT127" s="243"/>
      <c r="AU127" s="243"/>
      <c r="AV127" s="243"/>
      <c r="AW127" s="243"/>
      <c r="AX127" s="244"/>
      <c r="AY127" s="242"/>
      <c r="AZ127" s="243"/>
      <c r="BA127" s="245"/>
      <c r="BB127" s="986"/>
      <c r="BC127" s="987"/>
      <c r="BD127" s="1038"/>
      <c r="BE127" s="1039"/>
      <c r="BF127" s="1040"/>
      <c r="BG127" s="1041"/>
      <c r="BH127" s="1041"/>
      <c r="BI127" s="1041"/>
      <c r="BJ127" s="1042"/>
    </row>
    <row r="128" spans="2:62" ht="20.25" customHeight="1" x14ac:dyDescent="0.4">
      <c r="B128" s="989"/>
      <c r="C128" s="1078"/>
      <c r="D128" s="1079"/>
      <c r="E128" s="251"/>
      <c r="F128" s="252">
        <f>C127</f>
        <v>0</v>
      </c>
      <c r="G128" s="251"/>
      <c r="H128" s="252">
        <f>I127</f>
        <v>0</v>
      </c>
      <c r="I128" s="1080"/>
      <c r="J128" s="1081"/>
      <c r="K128" s="1082"/>
      <c r="L128" s="1083"/>
      <c r="M128" s="1083"/>
      <c r="N128" s="1079"/>
      <c r="O128" s="983"/>
      <c r="P128" s="984"/>
      <c r="Q128" s="984"/>
      <c r="R128" s="984"/>
      <c r="S128" s="985"/>
      <c r="T128" s="246" t="s">
        <v>442</v>
      </c>
      <c r="U128" s="247"/>
      <c r="V128" s="248"/>
      <c r="W128" s="234" t="str">
        <f>IF(W127="","",VLOOKUP(W127,'参考様式１（勤務表_シフト記号表）'!$C$6:$L$47,10,FALSE))</f>
        <v/>
      </c>
      <c r="X128" s="235" t="str">
        <f>IF(X127="","",VLOOKUP(X127,'参考様式１（勤務表_シフト記号表）'!$C$6:$L$47,10,FALSE))</f>
        <v/>
      </c>
      <c r="Y128" s="235" t="str">
        <f>IF(Y127="","",VLOOKUP(Y127,'参考様式１（勤務表_シフト記号表）'!$C$6:$L$47,10,FALSE))</f>
        <v/>
      </c>
      <c r="Z128" s="235" t="str">
        <f>IF(Z127="","",VLOOKUP(Z127,'参考様式１（勤務表_シフト記号表）'!$C$6:$L$47,10,FALSE))</f>
        <v/>
      </c>
      <c r="AA128" s="235" t="str">
        <f>IF(AA127="","",VLOOKUP(AA127,'参考様式１（勤務表_シフト記号表）'!$C$6:$L$47,10,FALSE))</f>
        <v/>
      </c>
      <c r="AB128" s="235" t="str">
        <f>IF(AB127="","",VLOOKUP(AB127,'参考様式１（勤務表_シフト記号表）'!$C$6:$L$47,10,FALSE))</f>
        <v/>
      </c>
      <c r="AC128" s="236" t="str">
        <f>IF(AC127="","",VLOOKUP(AC127,'参考様式１（勤務表_シフト記号表）'!$C$6:$L$47,10,FALSE))</f>
        <v/>
      </c>
      <c r="AD128" s="234" t="str">
        <f>IF(AD127="","",VLOOKUP(AD127,'参考様式１（勤務表_シフト記号表）'!$C$6:$L$47,10,FALSE))</f>
        <v/>
      </c>
      <c r="AE128" s="235" t="str">
        <f>IF(AE127="","",VLOOKUP(AE127,'参考様式１（勤務表_シフト記号表）'!$C$6:$L$47,10,FALSE))</f>
        <v/>
      </c>
      <c r="AF128" s="235" t="str">
        <f>IF(AF127="","",VLOOKUP(AF127,'参考様式１（勤務表_シフト記号表）'!$C$6:$L$47,10,FALSE))</f>
        <v/>
      </c>
      <c r="AG128" s="235" t="str">
        <f>IF(AG127="","",VLOOKUP(AG127,'参考様式１（勤務表_シフト記号表）'!$C$6:$L$47,10,FALSE))</f>
        <v/>
      </c>
      <c r="AH128" s="235" t="str">
        <f>IF(AH127="","",VLOOKUP(AH127,'参考様式１（勤務表_シフト記号表）'!$C$6:$L$47,10,FALSE))</f>
        <v/>
      </c>
      <c r="AI128" s="235" t="str">
        <f>IF(AI127="","",VLOOKUP(AI127,'参考様式１（勤務表_シフト記号表）'!$C$6:$L$47,10,FALSE))</f>
        <v/>
      </c>
      <c r="AJ128" s="236" t="str">
        <f>IF(AJ127="","",VLOOKUP(AJ127,'参考様式１（勤務表_シフト記号表）'!$C$6:$L$47,10,FALSE))</f>
        <v/>
      </c>
      <c r="AK128" s="234" t="str">
        <f>IF(AK127="","",VLOOKUP(AK127,'参考様式１（勤務表_シフト記号表）'!$C$6:$L$47,10,FALSE))</f>
        <v/>
      </c>
      <c r="AL128" s="235" t="str">
        <f>IF(AL127="","",VLOOKUP(AL127,'参考様式１（勤務表_シフト記号表）'!$C$6:$L$47,10,FALSE))</f>
        <v/>
      </c>
      <c r="AM128" s="235" t="str">
        <f>IF(AM127="","",VLOOKUP(AM127,'参考様式１（勤務表_シフト記号表）'!$C$6:$L$47,10,FALSE))</f>
        <v/>
      </c>
      <c r="AN128" s="235" t="str">
        <f>IF(AN127="","",VLOOKUP(AN127,'参考様式１（勤務表_シフト記号表）'!$C$6:$L$47,10,FALSE))</f>
        <v/>
      </c>
      <c r="AO128" s="235" t="str">
        <f>IF(AO127="","",VLOOKUP(AO127,'参考様式１（勤務表_シフト記号表）'!$C$6:$L$47,10,FALSE))</f>
        <v/>
      </c>
      <c r="AP128" s="235" t="str">
        <f>IF(AP127="","",VLOOKUP(AP127,'参考様式１（勤務表_シフト記号表）'!$C$6:$L$47,10,FALSE))</f>
        <v/>
      </c>
      <c r="AQ128" s="236" t="str">
        <f>IF(AQ127="","",VLOOKUP(AQ127,'参考様式１（勤務表_シフト記号表）'!$C$6:$L$47,10,FALSE))</f>
        <v/>
      </c>
      <c r="AR128" s="234" t="str">
        <f>IF(AR127="","",VLOOKUP(AR127,'参考様式１（勤務表_シフト記号表）'!$C$6:$L$47,10,FALSE))</f>
        <v/>
      </c>
      <c r="AS128" s="235" t="str">
        <f>IF(AS127="","",VLOOKUP(AS127,'参考様式１（勤務表_シフト記号表）'!$C$6:$L$47,10,FALSE))</f>
        <v/>
      </c>
      <c r="AT128" s="235" t="str">
        <f>IF(AT127="","",VLOOKUP(AT127,'参考様式１（勤務表_シフト記号表）'!$C$6:$L$47,10,FALSE))</f>
        <v/>
      </c>
      <c r="AU128" s="235" t="str">
        <f>IF(AU127="","",VLOOKUP(AU127,'参考様式１（勤務表_シフト記号表）'!$C$6:$L$47,10,FALSE))</f>
        <v/>
      </c>
      <c r="AV128" s="235" t="str">
        <f>IF(AV127="","",VLOOKUP(AV127,'参考様式１（勤務表_シフト記号表）'!$C$6:$L$47,10,FALSE))</f>
        <v/>
      </c>
      <c r="AW128" s="235" t="str">
        <f>IF(AW127="","",VLOOKUP(AW127,'参考様式１（勤務表_シフト記号表）'!$C$6:$L$47,10,FALSE))</f>
        <v/>
      </c>
      <c r="AX128" s="236" t="str">
        <f>IF(AX127="","",VLOOKUP(AX127,'参考様式１（勤務表_シフト記号表）'!$C$6:$L$47,10,FALSE))</f>
        <v/>
      </c>
      <c r="AY128" s="234" t="str">
        <f>IF(AY127="","",VLOOKUP(AY127,'参考様式１（勤務表_シフト記号表）'!$C$6:$L$47,10,FALSE))</f>
        <v/>
      </c>
      <c r="AZ128" s="235" t="str">
        <f>IF(AZ127="","",VLOOKUP(AZ127,'参考様式１（勤務表_シフト記号表）'!$C$6:$L$47,10,FALSE))</f>
        <v/>
      </c>
      <c r="BA128" s="235" t="str">
        <f>IF(BA127="","",VLOOKUP(BA127,'参考様式１（勤務表_シフト記号表）'!$C$6:$L$47,10,FALSE))</f>
        <v/>
      </c>
      <c r="BB128" s="1075">
        <f>IF($BE$3="４週",SUM(W128:AX128),IF($BE$3="暦月",SUM(W128:BA128),""))</f>
        <v>0</v>
      </c>
      <c r="BC128" s="1076"/>
      <c r="BD128" s="1077">
        <f>IF($BE$3="４週",BB128/4,IF($BE$3="暦月",(BB128/($BE$8/7)),""))</f>
        <v>0</v>
      </c>
      <c r="BE128" s="1076"/>
      <c r="BF128" s="1072"/>
      <c r="BG128" s="1073"/>
      <c r="BH128" s="1073"/>
      <c r="BI128" s="1073"/>
      <c r="BJ128" s="1074"/>
    </row>
    <row r="129" spans="2:62" ht="20.25" customHeight="1" x14ac:dyDescent="0.4">
      <c r="B129" s="988">
        <f>B127+1</f>
        <v>57</v>
      </c>
      <c r="C129" s="1049"/>
      <c r="D129" s="979"/>
      <c r="E129" s="229"/>
      <c r="F129" s="230"/>
      <c r="G129" s="229"/>
      <c r="H129" s="230"/>
      <c r="I129" s="1050"/>
      <c r="J129" s="1051"/>
      <c r="K129" s="977"/>
      <c r="L129" s="978"/>
      <c r="M129" s="978"/>
      <c r="N129" s="979"/>
      <c r="O129" s="983"/>
      <c r="P129" s="984"/>
      <c r="Q129" s="984"/>
      <c r="R129" s="984"/>
      <c r="S129" s="985"/>
      <c r="T129" s="249" t="s">
        <v>441</v>
      </c>
      <c r="V129" s="250"/>
      <c r="W129" s="242"/>
      <c r="X129" s="243"/>
      <c r="Y129" s="243"/>
      <c r="Z129" s="243"/>
      <c r="AA129" s="243"/>
      <c r="AB129" s="243"/>
      <c r="AC129" s="244"/>
      <c r="AD129" s="242"/>
      <c r="AE129" s="243"/>
      <c r="AF129" s="243"/>
      <c r="AG129" s="243"/>
      <c r="AH129" s="243"/>
      <c r="AI129" s="243"/>
      <c r="AJ129" s="244"/>
      <c r="AK129" s="242"/>
      <c r="AL129" s="243"/>
      <c r="AM129" s="243"/>
      <c r="AN129" s="243"/>
      <c r="AO129" s="243"/>
      <c r="AP129" s="243"/>
      <c r="AQ129" s="244"/>
      <c r="AR129" s="242"/>
      <c r="AS129" s="243"/>
      <c r="AT129" s="243"/>
      <c r="AU129" s="243"/>
      <c r="AV129" s="243"/>
      <c r="AW129" s="243"/>
      <c r="AX129" s="244"/>
      <c r="AY129" s="242"/>
      <c r="AZ129" s="243"/>
      <c r="BA129" s="245"/>
      <c r="BB129" s="986"/>
      <c r="BC129" s="987"/>
      <c r="BD129" s="1038"/>
      <c r="BE129" s="1039"/>
      <c r="BF129" s="1040"/>
      <c r="BG129" s="1041"/>
      <c r="BH129" s="1041"/>
      <c r="BI129" s="1041"/>
      <c r="BJ129" s="1042"/>
    </row>
    <row r="130" spans="2:62" ht="20.25" customHeight="1" x14ac:dyDescent="0.4">
      <c r="B130" s="989"/>
      <c r="C130" s="1078"/>
      <c r="D130" s="1079"/>
      <c r="E130" s="251"/>
      <c r="F130" s="252">
        <f>C129</f>
        <v>0</v>
      </c>
      <c r="G130" s="251"/>
      <c r="H130" s="252">
        <f>I129</f>
        <v>0</v>
      </c>
      <c r="I130" s="1080"/>
      <c r="J130" s="1081"/>
      <c r="K130" s="1082"/>
      <c r="L130" s="1083"/>
      <c r="M130" s="1083"/>
      <c r="N130" s="1079"/>
      <c r="O130" s="983"/>
      <c r="P130" s="984"/>
      <c r="Q130" s="984"/>
      <c r="R130" s="984"/>
      <c r="S130" s="985"/>
      <c r="T130" s="246" t="s">
        <v>442</v>
      </c>
      <c r="U130" s="247"/>
      <c r="V130" s="248"/>
      <c r="W130" s="234" t="str">
        <f>IF(W129="","",VLOOKUP(W129,'参考様式１（勤務表_シフト記号表）'!$C$6:$L$47,10,FALSE))</f>
        <v/>
      </c>
      <c r="X130" s="235" t="str">
        <f>IF(X129="","",VLOOKUP(X129,'参考様式１（勤務表_シフト記号表）'!$C$6:$L$47,10,FALSE))</f>
        <v/>
      </c>
      <c r="Y130" s="235" t="str">
        <f>IF(Y129="","",VLOOKUP(Y129,'参考様式１（勤務表_シフト記号表）'!$C$6:$L$47,10,FALSE))</f>
        <v/>
      </c>
      <c r="Z130" s="235" t="str">
        <f>IF(Z129="","",VLOOKUP(Z129,'参考様式１（勤務表_シフト記号表）'!$C$6:$L$47,10,FALSE))</f>
        <v/>
      </c>
      <c r="AA130" s="235" t="str">
        <f>IF(AA129="","",VLOOKUP(AA129,'参考様式１（勤務表_シフト記号表）'!$C$6:$L$47,10,FALSE))</f>
        <v/>
      </c>
      <c r="AB130" s="235" t="str">
        <f>IF(AB129="","",VLOOKUP(AB129,'参考様式１（勤務表_シフト記号表）'!$C$6:$L$47,10,FALSE))</f>
        <v/>
      </c>
      <c r="AC130" s="236" t="str">
        <f>IF(AC129="","",VLOOKUP(AC129,'参考様式１（勤務表_シフト記号表）'!$C$6:$L$47,10,FALSE))</f>
        <v/>
      </c>
      <c r="AD130" s="234" t="str">
        <f>IF(AD129="","",VLOOKUP(AD129,'参考様式１（勤務表_シフト記号表）'!$C$6:$L$47,10,FALSE))</f>
        <v/>
      </c>
      <c r="AE130" s="235" t="str">
        <f>IF(AE129="","",VLOOKUP(AE129,'参考様式１（勤務表_シフト記号表）'!$C$6:$L$47,10,FALSE))</f>
        <v/>
      </c>
      <c r="AF130" s="235" t="str">
        <f>IF(AF129="","",VLOOKUP(AF129,'参考様式１（勤務表_シフト記号表）'!$C$6:$L$47,10,FALSE))</f>
        <v/>
      </c>
      <c r="AG130" s="235" t="str">
        <f>IF(AG129="","",VLOOKUP(AG129,'参考様式１（勤務表_シフト記号表）'!$C$6:$L$47,10,FALSE))</f>
        <v/>
      </c>
      <c r="AH130" s="235" t="str">
        <f>IF(AH129="","",VLOOKUP(AH129,'参考様式１（勤務表_シフト記号表）'!$C$6:$L$47,10,FALSE))</f>
        <v/>
      </c>
      <c r="AI130" s="235" t="str">
        <f>IF(AI129="","",VLOOKUP(AI129,'参考様式１（勤務表_シフト記号表）'!$C$6:$L$47,10,FALSE))</f>
        <v/>
      </c>
      <c r="AJ130" s="236" t="str">
        <f>IF(AJ129="","",VLOOKUP(AJ129,'参考様式１（勤務表_シフト記号表）'!$C$6:$L$47,10,FALSE))</f>
        <v/>
      </c>
      <c r="AK130" s="234" t="str">
        <f>IF(AK129="","",VLOOKUP(AK129,'参考様式１（勤務表_シフト記号表）'!$C$6:$L$47,10,FALSE))</f>
        <v/>
      </c>
      <c r="AL130" s="235" t="str">
        <f>IF(AL129="","",VLOOKUP(AL129,'参考様式１（勤務表_シフト記号表）'!$C$6:$L$47,10,FALSE))</f>
        <v/>
      </c>
      <c r="AM130" s="235" t="str">
        <f>IF(AM129="","",VLOOKUP(AM129,'参考様式１（勤務表_シフト記号表）'!$C$6:$L$47,10,FALSE))</f>
        <v/>
      </c>
      <c r="AN130" s="235" t="str">
        <f>IF(AN129="","",VLOOKUP(AN129,'参考様式１（勤務表_シフト記号表）'!$C$6:$L$47,10,FALSE))</f>
        <v/>
      </c>
      <c r="AO130" s="235" t="str">
        <f>IF(AO129="","",VLOOKUP(AO129,'参考様式１（勤務表_シフト記号表）'!$C$6:$L$47,10,FALSE))</f>
        <v/>
      </c>
      <c r="AP130" s="235" t="str">
        <f>IF(AP129="","",VLOOKUP(AP129,'参考様式１（勤務表_シフト記号表）'!$C$6:$L$47,10,FALSE))</f>
        <v/>
      </c>
      <c r="AQ130" s="236" t="str">
        <f>IF(AQ129="","",VLOOKUP(AQ129,'参考様式１（勤務表_シフト記号表）'!$C$6:$L$47,10,FALSE))</f>
        <v/>
      </c>
      <c r="AR130" s="234" t="str">
        <f>IF(AR129="","",VLOOKUP(AR129,'参考様式１（勤務表_シフト記号表）'!$C$6:$L$47,10,FALSE))</f>
        <v/>
      </c>
      <c r="AS130" s="235" t="str">
        <f>IF(AS129="","",VLOOKUP(AS129,'参考様式１（勤務表_シフト記号表）'!$C$6:$L$47,10,FALSE))</f>
        <v/>
      </c>
      <c r="AT130" s="235" t="str">
        <f>IF(AT129="","",VLOOKUP(AT129,'参考様式１（勤務表_シフト記号表）'!$C$6:$L$47,10,FALSE))</f>
        <v/>
      </c>
      <c r="AU130" s="235" t="str">
        <f>IF(AU129="","",VLOOKUP(AU129,'参考様式１（勤務表_シフト記号表）'!$C$6:$L$47,10,FALSE))</f>
        <v/>
      </c>
      <c r="AV130" s="235" t="str">
        <f>IF(AV129="","",VLOOKUP(AV129,'参考様式１（勤務表_シフト記号表）'!$C$6:$L$47,10,FALSE))</f>
        <v/>
      </c>
      <c r="AW130" s="235" t="str">
        <f>IF(AW129="","",VLOOKUP(AW129,'参考様式１（勤務表_シフト記号表）'!$C$6:$L$47,10,FALSE))</f>
        <v/>
      </c>
      <c r="AX130" s="236" t="str">
        <f>IF(AX129="","",VLOOKUP(AX129,'参考様式１（勤務表_シフト記号表）'!$C$6:$L$47,10,FALSE))</f>
        <v/>
      </c>
      <c r="AY130" s="234" t="str">
        <f>IF(AY129="","",VLOOKUP(AY129,'参考様式１（勤務表_シフト記号表）'!$C$6:$L$47,10,FALSE))</f>
        <v/>
      </c>
      <c r="AZ130" s="235" t="str">
        <f>IF(AZ129="","",VLOOKUP(AZ129,'参考様式１（勤務表_シフト記号表）'!$C$6:$L$47,10,FALSE))</f>
        <v/>
      </c>
      <c r="BA130" s="235" t="str">
        <f>IF(BA129="","",VLOOKUP(BA129,'参考様式１（勤務表_シフト記号表）'!$C$6:$L$47,10,FALSE))</f>
        <v/>
      </c>
      <c r="BB130" s="1075">
        <f>IF($BE$3="４週",SUM(W130:AX130),IF($BE$3="暦月",SUM(W130:BA130),""))</f>
        <v>0</v>
      </c>
      <c r="BC130" s="1076"/>
      <c r="BD130" s="1077">
        <f>IF($BE$3="４週",BB130/4,IF($BE$3="暦月",(BB130/($BE$8/7)),""))</f>
        <v>0</v>
      </c>
      <c r="BE130" s="1076"/>
      <c r="BF130" s="1072"/>
      <c r="BG130" s="1073"/>
      <c r="BH130" s="1073"/>
      <c r="BI130" s="1073"/>
      <c r="BJ130" s="1074"/>
    </row>
    <row r="131" spans="2:62" ht="20.25" customHeight="1" x14ac:dyDescent="0.4">
      <c r="B131" s="988">
        <f>B129+1</f>
        <v>58</v>
      </c>
      <c r="C131" s="1049"/>
      <c r="D131" s="979"/>
      <c r="E131" s="229"/>
      <c r="F131" s="230"/>
      <c r="G131" s="229"/>
      <c r="H131" s="230"/>
      <c r="I131" s="1050"/>
      <c r="J131" s="1051"/>
      <c r="K131" s="977"/>
      <c r="L131" s="978"/>
      <c r="M131" s="978"/>
      <c r="N131" s="979"/>
      <c r="O131" s="983"/>
      <c r="P131" s="984"/>
      <c r="Q131" s="984"/>
      <c r="R131" s="984"/>
      <c r="S131" s="985"/>
      <c r="T131" s="249" t="s">
        <v>441</v>
      </c>
      <c r="V131" s="250"/>
      <c r="W131" s="242"/>
      <c r="X131" s="243"/>
      <c r="Y131" s="243"/>
      <c r="Z131" s="243"/>
      <c r="AA131" s="243"/>
      <c r="AB131" s="243"/>
      <c r="AC131" s="244"/>
      <c r="AD131" s="242"/>
      <c r="AE131" s="243"/>
      <c r="AF131" s="243"/>
      <c r="AG131" s="243"/>
      <c r="AH131" s="243"/>
      <c r="AI131" s="243"/>
      <c r="AJ131" s="244"/>
      <c r="AK131" s="242"/>
      <c r="AL131" s="243"/>
      <c r="AM131" s="243"/>
      <c r="AN131" s="243"/>
      <c r="AO131" s="243"/>
      <c r="AP131" s="243"/>
      <c r="AQ131" s="244"/>
      <c r="AR131" s="242"/>
      <c r="AS131" s="243"/>
      <c r="AT131" s="243"/>
      <c r="AU131" s="243"/>
      <c r="AV131" s="243"/>
      <c r="AW131" s="243"/>
      <c r="AX131" s="244"/>
      <c r="AY131" s="242"/>
      <c r="AZ131" s="243"/>
      <c r="BA131" s="245"/>
      <c r="BB131" s="986"/>
      <c r="BC131" s="987"/>
      <c r="BD131" s="1038"/>
      <c r="BE131" s="1039"/>
      <c r="BF131" s="1040"/>
      <c r="BG131" s="1041"/>
      <c r="BH131" s="1041"/>
      <c r="BI131" s="1041"/>
      <c r="BJ131" s="1042"/>
    </row>
    <row r="132" spans="2:62" ht="20.25" customHeight="1" x14ac:dyDescent="0.4">
      <c r="B132" s="989"/>
      <c r="C132" s="1078"/>
      <c r="D132" s="1079"/>
      <c r="E132" s="251"/>
      <c r="F132" s="252">
        <f>C131</f>
        <v>0</v>
      </c>
      <c r="G132" s="251"/>
      <c r="H132" s="252">
        <f>I131</f>
        <v>0</v>
      </c>
      <c r="I132" s="1080"/>
      <c r="J132" s="1081"/>
      <c r="K132" s="1082"/>
      <c r="L132" s="1083"/>
      <c r="M132" s="1083"/>
      <c r="N132" s="1079"/>
      <c r="O132" s="983"/>
      <c r="P132" s="984"/>
      <c r="Q132" s="984"/>
      <c r="R132" s="984"/>
      <c r="S132" s="985"/>
      <c r="T132" s="246" t="s">
        <v>442</v>
      </c>
      <c r="U132" s="247"/>
      <c r="V132" s="248"/>
      <c r="W132" s="234" t="str">
        <f>IF(W131="","",VLOOKUP(W131,'参考様式１（勤務表_シフト記号表）'!$C$6:$L$47,10,FALSE))</f>
        <v/>
      </c>
      <c r="X132" s="235" t="str">
        <f>IF(X131="","",VLOOKUP(X131,'参考様式１（勤務表_シフト記号表）'!$C$6:$L$47,10,FALSE))</f>
        <v/>
      </c>
      <c r="Y132" s="235" t="str">
        <f>IF(Y131="","",VLOOKUP(Y131,'参考様式１（勤務表_シフト記号表）'!$C$6:$L$47,10,FALSE))</f>
        <v/>
      </c>
      <c r="Z132" s="235" t="str">
        <f>IF(Z131="","",VLOOKUP(Z131,'参考様式１（勤務表_シフト記号表）'!$C$6:$L$47,10,FALSE))</f>
        <v/>
      </c>
      <c r="AA132" s="235" t="str">
        <f>IF(AA131="","",VLOOKUP(AA131,'参考様式１（勤務表_シフト記号表）'!$C$6:$L$47,10,FALSE))</f>
        <v/>
      </c>
      <c r="AB132" s="235" t="str">
        <f>IF(AB131="","",VLOOKUP(AB131,'参考様式１（勤務表_シフト記号表）'!$C$6:$L$47,10,FALSE))</f>
        <v/>
      </c>
      <c r="AC132" s="236" t="str">
        <f>IF(AC131="","",VLOOKUP(AC131,'参考様式１（勤務表_シフト記号表）'!$C$6:$L$47,10,FALSE))</f>
        <v/>
      </c>
      <c r="AD132" s="234" t="str">
        <f>IF(AD131="","",VLOOKUP(AD131,'参考様式１（勤務表_シフト記号表）'!$C$6:$L$47,10,FALSE))</f>
        <v/>
      </c>
      <c r="AE132" s="235" t="str">
        <f>IF(AE131="","",VLOOKUP(AE131,'参考様式１（勤務表_シフト記号表）'!$C$6:$L$47,10,FALSE))</f>
        <v/>
      </c>
      <c r="AF132" s="235" t="str">
        <f>IF(AF131="","",VLOOKUP(AF131,'参考様式１（勤務表_シフト記号表）'!$C$6:$L$47,10,FALSE))</f>
        <v/>
      </c>
      <c r="AG132" s="235" t="str">
        <f>IF(AG131="","",VLOOKUP(AG131,'参考様式１（勤務表_シフト記号表）'!$C$6:$L$47,10,FALSE))</f>
        <v/>
      </c>
      <c r="AH132" s="235" t="str">
        <f>IF(AH131="","",VLOOKUP(AH131,'参考様式１（勤務表_シフト記号表）'!$C$6:$L$47,10,FALSE))</f>
        <v/>
      </c>
      <c r="AI132" s="235" t="str">
        <f>IF(AI131="","",VLOOKUP(AI131,'参考様式１（勤務表_シフト記号表）'!$C$6:$L$47,10,FALSE))</f>
        <v/>
      </c>
      <c r="AJ132" s="236" t="str">
        <f>IF(AJ131="","",VLOOKUP(AJ131,'参考様式１（勤務表_シフト記号表）'!$C$6:$L$47,10,FALSE))</f>
        <v/>
      </c>
      <c r="AK132" s="234" t="str">
        <f>IF(AK131="","",VLOOKUP(AK131,'参考様式１（勤務表_シフト記号表）'!$C$6:$L$47,10,FALSE))</f>
        <v/>
      </c>
      <c r="AL132" s="235" t="str">
        <f>IF(AL131="","",VLOOKUP(AL131,'参考様式１（勤務表_シフト記号表）'!$C$6:$L$47,10,FALSE))</f>
        <v/>
      </c>
      <c r="AM132" s="235" t="str">
        <f>IF(AM131="","",VLOOKUP(AM131,'参考様式１（勤務表_シフト記号表）'!$C$6:$L$47,10,FALSE))</f>
        <v/>
      </c>
      <c r="AN132" s="235" t="str">
        <f>IF(AN131="","",VLOOKUP(AN131,'参考様式１（勤務表_シフト記号表）'!$C$6:$L$47,10,FALSE))</f>
        <v/>
      </c>
      <c r="AO132" s="235" t="str">
        <f>IF(AO131="","",VLOOKUP(AO131,'参考様式１（勤務表_シフト記号表）'!$C$6:$L$47,10,FALSE))</f>
        <v/>
      </c>
      <c r="AP132" s="235" t="str">
        <f>IF(AP131="","",VLOOKUP(AP131,'参考様式１（勤務表_シフト記号表）'!$C$6:$L$47,10,FALSE))</f>
        <v/>
      </c>
      <c r="AQ132" s="236" t="str">
        <f>IF(AQ131="","",VLOOKUP(AQ131,'参考様式１（勤務表_シフト記号表）'!$C$6:$L$47,10,FALSE))</f>
        <v/>
      </c>
      <c r="AR132" s="234" t="str">
        <f>IF(AR131="","",VLOOKUP(AR131,'参考様式１（勤務表_シフト記号表）'!$C$6:$L$47,10,FALSE))</f>
        <v/>
      </c>
      <c r="AS132" s="235" t="str">
        <f>IF(AS131="","",VLOOKUP(AS131,'参考様式１（勤務表_シフト記号表）'!$C$6:$L$47,10,FALSE))</f>
        <v/>
      </c>
      <c r="AT132" s="235" t="str">
        <f>IF(AT131="","",VLOOKUP(AT131,'参考様式１（勤務表_シフト記号表）'!$C$6:$L$47,10,FALSE))</f>
        <v/>
      </c>
      <c r="AU132" s="235" t="str">
        <f>IF(AU131="","",VLOOKUP(AU131,'参考様式１（勤務表_シフト記号表）'!$C$6:$L$47,10,FALSE))</f>
        <v/>
      </c>
      <c r="AV132" s="235" t="str">
        <f>IF(AV131="","",VLOOKUP(AV131,'参考様式１（勤務表_シフト記号表）'!$C$6:$L$47,10,FALSE))</f>
        <v/>
      </c>
      <c r="AW132" s="235" t="str">
        <f>IF(AW131="","",VLOOKUP(AW131,'参考様式１（勤務表_シフト記号表）'!$C$6:$L$47,10,FALSE))</f>
        <v/>
      </c>
      <c r="AX132" s="236" t="str">
        <f>IF(AX131="","",VLOOKUP(AX131,'参考様式１（勤務表_シフト記号表）'!$C$6:$L$47,10,FALSE))</f>
        <v/>
      </c>
      <c r="AY132" s="234" t="str">
        <f>IF(AY131="","",VLOOKUP(AY131,'参考様式１（勤務表_シフト記号表）'!$C$6:$L$47,10,FALSE))</f>
        <v/>
      </c>
      <c r="AZ132" s="235" t="str">
        <f>IF(AZ131="","",VLOOKUP(AZ131,'参考様式１（勤務表_シフト記号表）'!$C$6:$L$47,10,FALSE))</f>
        <v/>
      </c>
      <c r="BA132" s="235" t="str">
        <f>IF(BA131="","",VLOOKUP(BA131,'参考様式１（勤務表_シフト記号表）'!$C$6:$L$47,10,FALSE))</f>
        <v/>
      </c>
      <c r="BB132" s="1075">
        <f>IF($BE$3="４週",SUM(W132:AX132),IF($BE$3="暦月",SUM(W132:BA132),""))</f>
        <v>0</v>
      </c>
      <c r="BC132" s="1076"/>
      <c r="BD132" s="1077">
        <f>IF($BE$3="４週",BB132/4,IF($BE$3="暦月",(BB132/($BE$8/7)),""))</f>
        <v>0</v>
      </c>
      <c r="BE132" s="1076"/>
      <c r="BF132" s="1072"/>
      <c r="BG132" s="1073"/>
      <c r="BH132" s="1073"/>
      <c r="BI132" s="1073"/>
      <c r="BJ132" s="1074"/>
    </row>
    <row r="133" spans="2:62" ht="20.25" customHeight="1" x14ac:dyDescent="0.4">
      <c r="B133" s="988">
        <f>B131+1</f>
        <v>59</v>
      </c>
      <c r="C133" s="1049"/>
      <c r="D133" s="979"/>
      <c r="E133" s="229"/>
      <c r="F133" s="230"/>
      <c r="G133" s="229"/>
      <c r="H133" s="230"/>
      <c r="I133" s="1050"/>
      <c r="J133" s="1051"/>
      <c r="K133" s="977"/>
      <c r="L133" s="978"/>
      <c r="M133" s="978"/>
      <c r="N133" s="979"/>
      <c r="O133" s="983"/>
      <c r="P133" s="984"/>
      <c r="Q133" s="984"/>
      <c r="R133" s="984"/>
      <c r="S133" s="985"/>
      <c r="T133" s="249" t="s">
        <v>441</v>
      </c>
      <c r="V133" s="250"/>
      <c r="W133" s="242"/>
      <c r="X133" s="243"/>
      <c r="Y133" s="243"/>
      <c r="Z133" s="243"/>
      <c r="AA133" s="243"/>
      <c r="AB133" s="243"/>
      <c r="AC133" s="244"/>
      <c r="AD133" s="242"/>
      <c r="AE133" s="243"/>
      <c r="AF133" s="243"/>
      <c r="AG133" s="243"/>
      <c r="AH133" s="243"/>
      <c r="AI133" s="243"/>
      <c r="AJ133" s="244"/>
      <c r="AK133" s="242"/>
      <c r="AL133" s="243"/>
      <c r="AM133" s="243"/>
      <c r="AN133" s="243"/>
      <c r="AO133" s="243"/>
      <c r="AP133" s="243"/>
      <c r="AQ133" s="244"/>
      <c r="AR133" s="242"/>
      <c r="AS133" s="243"/>
      <c r="AT133" s="243"/>
      <c r="AU133" s="243"/>
      <c r="AV133" s="243"/>
      <c r="AW133" s="243"/>
      <c r="AX133" s="244"/>
      <c r="AY133" s="242"/>
      <c r="AZ133" s="243"/>
      <c r="BA133" s="245"/>
      <c r="BB133" s="986"/>
      <c r="BC133" s="987"/>
      <c r="BD133" s="1038"/>
      <c r="BE133" s="1039"/>
      <c r="BF133" s="1040"/>
      <c r="BG133" s="1041"/>
      <c r="BH133" s="1041"/>
      <c r="BI133" s="1041"/>
      <c r="BJ133" s="1042"/>
    </row>
    <row r="134" spans="2:62" ht="20.25" customHeight="1" x14ac:dyDescent="0.4">
      <c r="B134" s="989"/>
      <c r="C134" s="1078"/>
      <c r="D134" s="1079"/>
      <c r="E134" s="251"/>
      <c r="F134" s="252">
        <f>C133</f>
        <v>0</v>
      </c>
      <c r="G134" s="251"/>
      <c r="H134" s="252">
        <f>I133</f>
        <v>0</v>
      </c>
      <c r="I134" s="1080"/>
      <c r="J134" s="1081"/>
      <c r="K134" s="1082"/>
      <c r="L134" s="1083"/>
      <c r="M134" s="1083"/>
      <c r="N134" s="1079"/>
      <c r="O134" s="983"/>
      <c r="P134" s="984"/>
      <c r="Q134" s="984"/>
      <c r="R134" s="984"/>
      <c r="S134" s="985"/>
      <c r="T134" s="246" t="s">
        <v>442</v>
      </c>
      <c r="U134" s="247"/>
      <c r="V134" s="248"/>
      <c r="W134" s="234" t="str">
        <f>IF(W133="","",VLOOKUP(W133,'参考様式１（勤務表_シフト記号表）'!$C$6:$L$47,10,FALSE))</f>
        <v/>
      </c>
      <c r="X134" s="235" t="str">
        <f>IF(X133="","",VLOOKUP(X133,'参考様式１（勤務表_シフト記号表）'!$C$6:$L$47,10,FALSE))</f>
        <v/>
      </c>
      <c r="Y134" s="235" t="str">
        <f>IF(Y133="","",VLOOKUP(Y133,'参考様式１（勤務表_シフト記号表）'!$C$6:$L$47,10,FALSE))</f>
        <v/>
      </c>
      <c r="Z134" s="235" t="str">
        <f>IF(Z133="","",VLOOKUP(Z133,'参考様式１（勤務表_シフト記号表）'!$C$6:$L$47,10,FALSE))</f>
        <v/>
      </c>
      <c r="AA134" s="235" t="str">
        <f>IF(AA133="","",VLOOKUP(AA133,'参考様式１（勤務表_シフト記号表）'!$C$6:$L$47,10,FALSE))</f>
        <v/>
      </c>
      <c r="AB134" s="235" t="str">
        <f>IF(AB133="","",VLOOKUP(AB133,'参考様式１（勤務表_シフト記号表）'!$C$6:$L$47,10,FALSE))</f>
        <v/>
      </c>
      <c r="AC134" s="236" t="str">
        <f>IF(AC133="","",VLOOKUP(AC133,'参考様式１（勤務表_シフト記号表）'!$C$6:$L$47,10,FALSE))</f>
        <v/>
      </c>
      <c r="AD134" s="234" t="str">
        <f>IF(AD133="","",VLOOKUP(AD133,'参考様式１（勤務表_シフト記号表）'!$C$6:$L$47,10,FALSE))</f>
        <v/>
      </c>
      <c r="AE134" s="235" t="str">
        <f>IF(AE133="","",VLOOKUP(AE133,'参考様式１（勤務表_シフト記号表）'!$C$6:$L$47,10,FALSE))</f>
        <v/>
      </c>
      <c r="AF134" s="235" t="str">
        <f>IF(AF133="","",VLOOKUP(AF133,'参考様式１（勤務表_シフト記号表）'!$C$6:$L$47,10,FALSE))</f>
        <v/>
      </c>
      <c r="AG134" s="235" t="str">
        <f>IF(AG133="","",VLOOKUP(AG133,'参考様式１（勤務表_シフト記号表）'!$C$6:$L$47,10,FALSE))</f>
        <v/>
      </c>
      <c r="AH134" s="235" t="str">
        <f>IF(AH133="","",VLOOKUP(AH133,'参考様式１（勤務表_シフト記号表）'!$C$6:$L$47,10,FALSE))</f>
        <v/>
      </c>
      <c r="AI134" s="235" t="str">
        <f>IF(AI133="","",VLOOKUP(AI133,'参考様式１（勤務表_シフト記号表）'!$C$6:$L$47,10,FALSE))</f>
        <v/>
      </c>
      <c r="AJ134" s="236" t="str">
        <f>IF(AJ133="","",VLOOKUP(AJ133,'参考様式１（勤務表_シフト記号表）'!$C$6:$L$47,10,FALSE))</f>
        <v/>
      </c>
      <c r="AK134" s="234" t="str">
        <f>IF(AK133="","",VLOOKUP(AK133,'参考様式１（勤務表_シフト記号表）'!$C$6:$L$47,10,FALSE))</f>
        <v/>
      </c>
      <c r="AL134" s="235" t="str">
        <f>IF(AL133="","",VLOOKUP(AL133,'参考様式１（勤務表_シフト記号表）'!$C$6:$L$47,10,FALSE))</f>
        <v/>
      </c>
      <c r="AM134" s="235" t="str">
        <f>IF(AM133="","",VLOOKUP(AM133,'参考様式１（勤務表_シフト記号表）'!$C$6:$L$47,10,FALSE))</f>
        <v/>
      </c>
      <c r="AN134" s="235" t="str">
        <f>IF(AN133="","",VLOOKUP(AN133,'参考様式１（勤務表_シフト記号表）'!$C$6:$L$47,10,FALSE))</f>
        <v/>
      </c>
      <c r="AO134" s="235" t="str">
        <f>IF(AO133="","",VLOOKUP(AO133,'参考様式１（勤務表_シフト記号表）'!$C$6:$L$47,10,FALSE))</f>
        <v/>
      </c>
      <c r="AP134" s="235" t="str">
        <f>IF(AP133="","",VLOOKUP(AP133,'参考様式１（勤務表_シフト記号表）'!$C$6:$L$47,10,FALSE))</f>
        <v/>
      </c>
      <c r="AQ134" s="236" t="str">
        <f>IF(AQ133="","",VLOOKUP(AQ133,'参考様式１（勤務表_シフト記号表）'!$C$6:$L$47,10,FALSE))</f>
        <v/>
      </c>
      <c r="AR134" s="234" t="str">
        <f>IF(AR133="","",VLOOKUP(AR133,'参考様式１（勤務表_シフト記号表）'!$C$6:$L$47,10,FALSE))</f>
        <v/>
      </c>
      <c r="AS134" s="235" t="str">
        <f>IF(AS133="","",VLOOKUP(AS133,'参考様式１（勤務表_シフト記号表）'!$C$6:$L$47,10,FALSE))</f>
        <v/>
      </c>
      <c r="AT134" s="235" t="str">
        <f>IF(AT133="","",VLOOKUP(AT133,'参考様式１（勤務表_シフト記号表）'!$C$6:$L$47,10,FALSE))</f>
        <v/>
      </c>
      <c r="AU134" s="235" t="str">
        <f>IF(AU133="","",VLOOKUP(AU133,'参考様式１（勤務表_シフト記号表）'!$C$6:$L$47,10,FALSE))</f>
        <v/>
      </c>
      <c r="AV134" s="235" t="str">
        <f>IF(AV133="","",VLOOKUP(AV133,'参考様式１（勤務表_シフト記号表）'!$C$6:$L$47,10,FALSE))</f>
        <v/>
      </c>
      <c r="AW134" s="235" t="str">
        <f>IF(AW133="","",VLOOKUP(AW133,'参考様式１（勤務表_シフト記号表）'!$C$6:$L$47,10,FALSE))</f>
        <v/>
      </c>
      <c r="AX134" s="236" t="str">
        <f>IF(AX133="","",VLOOKUP(AX133,'参考様式１（勤務表_シフト記号表）'!$C$6:$L$47,10,FALSE))</f>
        <v/>
      </c>
      <c r="AY134" s="234" t="str">
        <f>IF(AY133="","",VLOOKUP(AY133,'参考様式１（勤務表_シフト記号表）'!$C$6:$L$47,10,FALSE))</f>
        <v/>
      </c>
      <c r="AZ134" s="235" t="str">
        <f>IF(AZ133="","",VLOOKUP(AZ133,'参考様式１（勤務表_シフト記号表）'!$C$6:$L$47,10,FALSE))</f>
        <v/>
      </c>
      <c r="BA134" s="235" t="str">
        <f>IF(BA133="","",VLOOKUP(BA133,'参考様式１（勤務表_シフト記号表）'!$C$6:$L$47,10,FALSE))</f>
        <v/>
      </c>
      <c r="BB134" s="1075">
        <f>IF($BE$3="４週",SUM(W134:AX134),IF($BE$3="暦月",SUM(W134:BA134),""))</f>
        <v>0</v>
      </c>
      <c r="BC134" s="1076"/>
      <c r="BD134" s="1077">
        <f>IF($BE$3="４週",BB134/4,IF($BE$3="暦月",(BB134/($BE$8/7)),""))</f>
        <v>0</v>
      </c>
      <c r="BE134" s="1076"/>
      <c r="BF134" s="1072"/>
      <c r="BG134" s="1073"/>
      <c r="BH134" s="1073"/>
      <c r="BI134" s="1073"/>
      <c r="BJ134" s="1074"/>
    </row>
    <row r="135" spans="2:62" ht="20.25" customHeight="1" x14ac:dyDescent="0.4">
      <c r="B135" s="988">
        <f>B133+1</f>
        <v>60</v>
      </c>
      <c r="C135" s="1049"/>
      <c r="D135" s="979"/>
      <c r="E135" s="229"/>
      <c r="F135" s="230"/>
      <c r="G135" s="229"/>
      <c r="H135" s="230"/>
      <c r="I135" s="1050"/>
      <c r="J135" s="1051"/>
      <c r="K135" s="977"/>
      <c r="L135" s="978"/>
      <c r="M135" s="978"/>
      <c r="N135" s="979"/>
      <c r="O135" s="983"/>
      <c r="P135" s="984"/>
      <c r="Q135" s="984"/>
      <c r="R135" s="984"/>
      <c r="S135" s="985"/>
      <c r="T135" s="249" t="s">
        <v>441</v>
      </c>
      <c r="V135" s="250"/>
      <c r="W135" s="242"/>
      <c r="X135" s="243"/>
      <c r="Y135" s="243"/>
      <c r="Z135" s="243"/>
      <c r="AA135" s="243"/>
      <c r="AB135" s="243"/>
      <c r="AC135" s="244"/>
      <c r="AD135" s="242"/>
      <c r="AE135" s="243"/>
      <c r="AF135" s="243"/>
      <c r="AG135" s="243"/>
      <c r="AH135" s="243"/>
      <c r="AI135" s="243"/>
      <c r="AJ135" s="244"/>
      <c r="AK135" s="242"/>
      <c r="AL135" s="243"/>
      <c r="AM135" s="243"/>
      <c r="AN135" s="243"/>
      <c r="AO135" s="243"/>
      <c r="AP135" s="243"/>
      <c r="AQ135" s="244"/>
      <c r="AR135" s="242"/>
      <c r="AS135" s="243"/>
      <c r="AT135" s="243"/>
      <c r="AU135" s="243"/>
      <c r="AV135" s="243"/>
      <c r="AW135" s="243"/>
      <c r="AX135" s="244"/>
      <c r="AY135" s="242"/>
      <c r="AZ135" s="243"/>
      <c r="BA135" s="245"/>
      <c r="BB135" s="986"/>
      <c r="BC135" s="987"/>
      <c r="BD135" s="1038"/>
      <c r="BE135" s="1039"/>
      <c r="BF135" s="1040"/>
      <c r="BG135" s="1041"/>
      <c r="BH135" s="1041"/>
      <c r="BI135" s="1041"/>
      <c r="BJ135" s="1042"/>
    </row>
    <row r="136" spans="2:62" ht="20.25" customHeight="1" x14ac:dyDescent="0.4">
      <c r="B136" s="989"/>
      <c r="C136" s="1078"/>
      <c r="D136" s="1079"/>
      <c r="E136" s="251"/>
      <c r="F136" s="252">
        <f>C135</f>
        <v>0</v>
      </c>
      <c r="G136" s="251"/>
      <c r="H136" s="252">
        <f>I135</f>
        <v>0</v>
      </c>
      <c r="I136" s="1080"/>
      <c r="J136" s="1081"/>
      <c r="K136" s="1082"/>
      <c r="L136" s="1083"/>
      <c r="M136" s="1083"/>
      <c r="N136" s="1079"/>
      <c r="O136" s="983"/>
      <c r="P136" s="984"/>
      <c r="Q136" s="984"/>
      <c r="R136" s="984"/>
      <c r="S136" s="985"/>
      <c r="T136" s="246" t="s">
        <v>442</v>
      </c>
      <c r="U136" s="247"/>
      <c r="V136" s="248"/>
      <c r="W136" s="234" t="str">
        <f>IF(W135="","",VLOOKUP(W135,'参考様式１（勤務表_シフト記号表）'!$C$6:$L$47,10,FALSE))</f>
        <v/>
      </c>
      <c r="X136" s="235" t="str">
        <f>IF(X135="","",VLOOKUP(X135,'参考様式１（勤務表_シフト記号表）'!$C$6:$L$47,10,FALSE))</f>
        <v/>
      </c>
      <c r="Y136" s="235" t="str">
        <f>IF(Y135="","",VLOOKUP(Y135,'参考様式１（勤務表_シフト記号表）'!$C$6:$L$47,10,FALSE))</f>
        <v/>
      </c>
      <c r="Z136" s="235" t="str">
        <f>IF(Z135="","",VLOOKUP(Z135,'参考様式１（勤務表_シフト記号表）'!$C$6:$L$47,10,FALSE))</f>
        <v/>
      </c>
      <c r="AA136" s="235" t="str">
        <f>IF(AA135="","",VLOOKUP(AA135,'参考様式１（勤務表_シフト記号表）'!$C$6:$L$47,10,FALSE))</f>
        <v/>
      </c>
      <c r="AB136" s="235" t="str">
        <f>IF(AB135="","",VLOOKUP(AB135,'参考様式１（勤務表_シフト記号表）'!$C$6:$L$47,10,FALSE))</f>
        <v/>
      </c>
      <c r="AC136" s="236" t="str">
        <f>IF(AC135="","",VLOOKUP(AC135,'参考様式１（勤務表_シフト記号表）'!$C$6:$L$47,10,FALSE))</f>
        <v/>
      </c>
      <c r="AD136" s="234" t="str">
        <f>IF(AD135="","",VLOOKUP(AD135,'参考様式１（勤務表_シフト記号表）'!$C$6:$L$47,10,FALSE))</f>
        <v/>
      </c>
      <c r="AE136" s="235" t="str">
        <f>IF(AE135="","",VLOOKUP(AE135,'参考様式１（勤務表_シフト記号表）'!$C$6:$L$47,10,FALSE))</f>
        <v/>
      </c>
      <c r="AF136" s="235" t="str">
        <f>IF(AF135="","",VLOOKUP(AF135,'参考様式１（勤務表_シフト記号表）'!$C$6:$L$47,10,FALSE))</f>
        <v/>
      </c>
      <c r="AG136" s="235" t="str">
        <f>IF(AG135="","",VLOOKUP(AG135,'参考様式１（勤務表_シフト記号表）'!$C$6:$L$47,10,FALSE))</f>
        <v/>
      </c>
      <c r="AH136" s="235" t="str">
        <f>IF(AH135="","",VLOOKUP(AH135,'参考様式１（勤務表_シフト記号表）'!$C$6:$L$47,10,FALSE))</f>
        <v/>
      </c>
      <c r="AI136" s="235" t="str">
        <f>IF(AI135="","",VLOOKUP(AI135,'参考様式１（勤務表_シフト記号表）'!$C$6:$L$47,10,FALSE))</f>
        <v/>
      </c>
      <c r="AJ136" s="236" t="str">
        <f>IF(AJ135="","",VLOOKUP(AJ135,'参考様式１（勤務表_シフト記号表）'!$C$6:$L$47,10,FALSE))</f>
        <v/>
      </c>
      <c r="AK136" s="234" t="str">
        <f>IF(AK135="","",VLOOKUP(AK135,'参考様式１（勤務表_シフト記号表）'!$C$6:$L$47,10,FALSE))</f>
        <v/>
      </c>
      <c r="AL136" s="235" t="str">
        <f>IF(AL135="","",VLOOKUP(AL135,'参考様式１（勤務表_シフト記号表）'!$C$6:$L$47,10,FALSE))</f>
        <v/>
      </c>
      <c r="AM136" s="235" t="str">
        <f>IF(AM135="","",VLOOKUP(AM135,'参考様式１（勤務表_シフト記号表）'!$C$6:$L$47,10,FALSE))</f>
        <v/>
      </c>
      <c r="AN136" s="235" t="str">
        <f>IF(AN135="","",VLOOKUP(AN135,'参考様式１（勤務表_シフト記号表）'!$C$6:$L$47,10,FALSE))</f>
        <v/>
      </c>
      <c r="AO136" s="235" t="str">
        <f>IF(AO135="","",VLOOKUP(AO135,'参考様式１（勤務表_シフト記号表）'!$C$6:$L$47,10,FALSE))</f>
        <v/>
      </c>
      <c r="AP136" s="235" t="str">
        <f>IF(AP135="","",VLOOKUP(AP135,'参考様式１（勤務表_シフト記号表）'!$C$6:$L$47,10,FALSE))</f>
        <v/>
      </c>
      <c r="AQ136" s="236" t="str">
        <f>IF(AQ135="","",VLOOKUP(AQ135,'参考様式１（勤務表_シフト記号表）'!$C$6:$L$47,10,FALSE))</f>
        <v/>
      </c>
      <c r="AR136" s="234" t="str">
        <f>IF(AR135="","",VLOOKUP(AR135,'参考様式１（勤務表_シフト記号表）'!$C$6:$L$47,10,FALSE))</f>
        <v/>
      </c>
      <c r="AS136" s="235" t="str">
        <f>IF(AS135="","",VLOOKUP(AS135,'参考様式１（勤務表_シフト記号表）'!$C$6:$L$47,10,FALSE))</f>
        <v/>
      </c>
      <c r="AT136" s="235" t="str">
        <f>IF(AT135="","",VLOOKUP(AT135,'参考様式１（勤務表_シフト記号表）'!$C$6:$L$47,10,FALSE))</f>
        <v/>
      </c>
      <c r="AU136" s="235" t="str">
        <f>IF(AU135="","",VLOOKUP(AU135,'参考様式１（勤務表_シフト記号表）'!$C$6:$L$47,10,FALSE))</f>
        <v/>
      </c>
      <c r="AV136" s="235" t="str">
        <f>IF(AV135="","",VLOOKUP(AV135,'参考様式１（勤務表_シフト記号表）'!$C$6:$L$47,10,FALSE))</f>
        <v/>
      </c>
      <c r="AW136" s="235" t="str">
        <f>IF(AW135="","",VLOOKUP(AW135,'参考様式１（勤務表_シフト記号表）'!$C$6:$L$47,10,FALSE))</f>
        <v/>
      </c>
      <c r="AX136" s="236" t="str">
        <f>IF(AX135="","",VLOOKUP(AX135,'参考様式１（勤務表_シフト記号表）'!$C$6:$L$47,10,FALSE))</f>
        <v/>
      </c>
      <c r="AY136" s="234" t="str">
        <f>IF(AY135="","",VLOOKUP(AY135,'参考様式１（勤務表_シフト記号表）'!$C$6:$L$47,10,FALSE))</f>
        <v/>
      </c>
      <c r="AZ136" s="235" t="str">
        <f>IF(AZ135="","",VLOOKUP(AZ135,'参考様式１（勤務表_シフト記号表）'!$C$6:$L$47,10,FALSE))</f>
        <v/>
      </c>
      <c r="BA136" s="235" t="str">
        <f>IF(BA135="","",VLOOKUP(BA135,'参考様式１（勤務表_シフト記号表）'!$C$6:$L$47,10,FALSE))</f>
        <v/>
      </c>
      <c r="BB136" s="1075">
        <f>IF($BE$3="４週",SUM(W136:AX136),IF($BE$3="暦月",SUM(W136:BA136),""))</f>
        <v>0</v>
      </c>
      <c r="BC136" s="1076"/>
      <c r="BD136" s="1077">
        <f>IF($BE$3="４週",BB136/4,IF($BE$3="暦月",(BB136/($BE$8/7)),""))</f>
        <v>0</v>
      </c>
      <c r="BE136" s="1076"/>
      <c r="BF136" s="1072"/>
      <c r="BG136" s="1073"/>
      <c r="BH136" s="1073"/>
      <c r="BI136" s="1073"/>
      <c r="BJ136" s="1074"/>
    </row>
    <row r="137" spans="2:62" ht="20.25" customHeight="1" x14ac:dyDescent="0.4">
      <c r="B137" s="988">
        <f>B135+1</f>
        <v>61</v>
      </c>
      <c r="C137" s="1049"/>
      <c r="D137" s="979"/>
      <c r="E137" s="229"/>
      <c r="F137" s="230"/>
      <c r="G137" s="229"/>
      <c r="H137" s="230"/>
      <c r="I137" s="1050"/>
      <c r="J137" s="1051"/>
      <c r="K137" s="977"/>
      <c r="L137" s="978"/>
      <c r="M137" s="978"/>
      <c r="N137" s="979"/>
      <c r="O137" s="983"/>
      <c r="P137" s="984"/>
      <c r="Q137" s="984"/>
      <c r="R137" s="984"/>
      <c r="S137" s="985"/>
      <c r="T137" s="249" t="s">
        <v>441</v>
      </c>
      <c r="V137" s="250"/>
      <c r="W137" s="242"/>
      <c r="X137" s="243"/>
      <c r="Y137" s="243"/>
      <c r="Z137" s="243"/>
      <c r="AA137" s="243"/>
      <c r="AB137" s="243"/>
      <c r="AC137" s="244"/>
      <c r="AD137" s="242"/>
      <c r="AE137" s="243"/>
      <c r="AF137" s="243"/>
      <c r="AG137" s="243"/>
      <c r="AH137" s="243"/>
      <c r="AI137" s="243"/>
      <c r="AJ137" s="244"/>
      <c r="AK137" s="242"/>
      <c r="AL137" s="243"/>
      <c r="AM137" s="243"/>
      <c r="AN137" s="243"/>
      <c r="AO137" s="243"/>
      <c r="AP137" s="243"/>
      <c r="AQ137" s="244"/>
      <c r="AR137" s="242"/>
      <c r="AS137" s="243"/>
      <c r="AT137" s="243"/>
      <c r="AU137" s="243"/>
      <c r="AV137" s="243"/>
      <c r="AW137" s="243"/>
      <c r="AX137" s="244"/>
      <c r="AY137" s="242"/>
      <c r="AZ137" s="243"/>
      <c r="BA137" s="245"/>
      <c r="BB137" s="986"/>
      <c r="BC137" s="987"/>
      <c r="BD137" s="1038"/>
      <c r="BE137" s="1039"/>
      <c r="BF137" s="1040"/>
      <c r="BG137" s="1041"/>
      <c r="BH137" s="1041"/>
      <c r="BI137" s="1041"/>
      <c r="BJ137" s="1042"/>
    </row>
    <row r="138" spans="2:62" ht="20.25" customHeight="1" x14ac:dyDescent="0.4">
      <c r="B138" s="989"/>
      <c r="C138" s="1078"/>
      <c r="D138" s="1079"/>
      <c r="E138" s="251"/>
      <c r="F138" s="252">
        <f>C137</f>
        <v>0</v>
      </c>
      <c r="G138" s="251"/>
      <c r="H138" s="252">
        <f>I137</f>
        <v>0</v>
      </c>
      <c r="I138" s="1080"/>
      <c r="J138" s="1081"/>
      <c r="K138" s="1082"/>
      <c r="L138" s="1083"/>
      <c r="M138" s="1083"/>
      <c r="N138" s="1079"/>
      <c r="O138" s="983"/>
      <c r="P138" s="984"/>
      <c r="Q138" s="984"/>
      <c r="R138" s="984"/>
      <c r="S138" s="985"/>
      <c r="T138" s="246" t="s">
        <v>442</v>
      </c>
      <c r="U138" s="247"/>
      <c r="V138" s="248"/>
      <c r="W138" s="234" t="str">
        <f>IF(W137="","",VLOOKUP(W137,'参考様式１（勤務表_シフト記号表）'!$C$6:$L$47,10,FALSE))</f>
        <v/>
      </c>
      <c r="X138" s="235" t="str">
        <f>IF(X137="","",VLOOKUP(X137,'参考様式１（勤務表_シフト記号表）'!$C$6:$L$47,10,FALSE))</f>
        <v/>
      </c>
      <c r="Y138" s="235" t="str">
        <f>IF(Y137="","",VLOOKUP(Y137,'参考様式１（勤務表_シフト記号表）'!$C$6:$L$47,10,FALSE))</f>
        <v/>
      </c>
      <c r="Z138" s="235" t="str">
        <f>IF(Z137="","",VLOOKUP(Z137,'参考様式１（勤務表_シフト記号表）'!$C$6:$L$47,10,FALSE))</f>
        <v/>
      </c>
      <c r="AA138" s="235" t="str">
        <f>IF(AA137="","",VLOOKUP(AA137,'参考様式１（勤務表_シフト記号表）'!$C$6:$L$47,10,FALSE))</f>
        <v/>
      </c>
      <c r="AB138" s="235" t="str">
        <f>IF(AB137="","",VLOOKUP(AB137,'参考様式１（勤務表_シフト記号表）'!$C$6:$L$47,10,FALSE))</f>
        <v/>
      </c>
      <c r="AC138" s="236" t="str">
        <f>IF(AC137="","",VLOOKUP(AC137,'参考様式１（勤務表_シフト記号表）'!$C$6:$L$47,10,FALSE))</f>
        <v/>
      </c>
      <c r="AD138" s="234" t="str">
        <f>IF(AD137="","",VLOOKUP(AD137,'参考様式１（勤務表_シフト記号表）'!$C$6:$L$47,10,FALSE))</f>
        <v/>
      </c>
      <c r="AE138" s="235" t="str">
        <f>IF(AE137="","",VLOOKUP(AE137,'参考様式１（勤務表_シフト記号表）'!$C$6:$L$47,10,FALSE))</f>
        <v/>
      </c>
      <c r="AF138" s="235" t="str">
        <f>IF(AF137="","",VLOOKUP(AF137,'参考様式１（勤務表_シフト記号表）'!$C$6:$L$47,10,FALSE))</f>
        <v/>
      </c>
      <c r="AG138" s="235" t="str">
        <f>IF(AG137="","",VLOOKUP(AG137,'参考様式１（勤務表_シフト記号表）'!$C$6:$L$47,10,FALSE))</f>
        <v/>
      </c>
      <c r="AH138" s="235" t="str">
        <f>IF(AH137="","",VLOOKUP(AH137,'参考様式１（勤務表_シフト記号表）'!$C$6:$L$47,10,FALSE))</f>
        <v/>
      </c>
      <c r="AI138" s="235" t="str">
        <f>IF(AI137="","",VLOOKUP(AI137,'参考様式１（勤務表_シフト記号表）'!$C$6:$L$47,10,FALSE))</f>
        <v/>
      </c>
      <c r="AJ138" s="236" t="str">
        <f>IF(AJ137="","",VLOOKUP(AJ137,'参考様式１（勤務表_シフト記号表）'!$C$6:$L$47,10,FALSE))</f>
        <v/>
      </c>
      <c r="AK138" s="234" t="str">
        <f>IF(AK137="","",VLOOKUP(AK137,'参考様式１（勤務表_シフト記号表）'!$C$6:$L$47,10,FALSE))</f>
        <v/>
      </c>
      <c r="AL138" s="235" t="str">
        <f>IF(AL137="","",VLOOKUP(AL137,'参考様式１（勤務表_シフト記号表）'!$C$6:$L$47,10,FALSE))</f>
        <v/>
      </c>
      <c r="AM138" s="235" t="str">
        <f>IF(AM137="","",VLOOKUP(AM137,'参考様式１（勤務表_シフト記号表）'!$C$6:$L$47,10,FALSE))</f>
        <v/>
      </c>
      <c r="AN138" s="235" t="str">
        <f>IF(AN137="","",VLOOKUP(AN137,'参考様式１（勤務表_シフト記号表）'!$C$6:$L$47,10,FALSE))</f>
        <v/>
      </c>
      <c r="AO138" s="235" t="str">
        <f>IF(AO137="","",VLOOKUP(AO137,'参考様式１（勤務表_シフト記号表）'!$C$6:$L$47,10,FALSE))</f>
        <v/>
      </c>
      <c r="AP138" s="235" t="str">
        <f>IF(AP137="","",VLOOKUP(AP137,'参考様式１（勤務表_シフト記号表）'!$C$6:$L$47,10,FALSE))</f>
        <v/>
      </c>
      <c r="AQ138" s="236" t="str">
        <f>IF(AQ137="","",VLOOKUP(AQ137,'参考様式１（勤務表_シフト記号表）'!$C$6:$L$47,10,FALSE))</f>
        <v/>
      </c>
      <c r="AR138" s="234" t="str">
        <f>IF(AR137="","",VLOOKUP(AR137,'参考様式１（勤務表_シフト記号表）'!$C$6:$L$47,10,FALSE))</f>
        <v/>
      </c>
      <c r="AS138" s="235" t="str">
        <f>IF(AS137="","",VLOOKUP(AS137,'参考様式１（勤務表_シフト記号表）'!$C$6:$L$47,10,FALSE))</f>
        <v/>
      </c>
      <c r="AT138" s="235" t="str">
        <f>IF(AT137="","",VLOOKUP(AT137,'参考様式１（勤務表_シフト記号表）'!$C$6:$L$47,10,FALSE))</f>
        <v/>
      </c>
      <c r="AU138" s="235" t="str">
        <f>IF(AU137="","",VLOOKUP(AU137,'参考様式１（勤務表_シフト記号表）'!$C$6:$L$47,10,FALSE))</f>
        <v/>
      </c>
      <c r="AV138" s="235" t="str">
        <f>IF(AV137="","",VLOOKUP(AV137,'参考様式１（勤務表_シフト記号表）'!$C$6:$L$47,10,FALSE))</f>
        <v/>
      </c>
      <c r="AW138" s="235" t="str">
        <f>IF(AW137="","",VLOOKUP(AW137,'参考様式１（勤務表_シフト記号表）'!$C$6:$L$47,10,FALSE))</f>
        <v/>
      </c>
      <c r="AX138" s="236" t="str">
        <f>IF(AX137="","",VLOOKUP(AX137,'参考様式１（勤務表_シフト記号表）'!$C$6:$L$47,10,FALSE))</f>
        <v/>
      </c>
      <c r="AY138" s="234" t="str">
        <f>IF(AY137="","",VLOOKUP(AY137,'参考様式１（勤務表_シフト記号表）'!$C$6:$L$47,10,FALSE))</f>
        <v/>
      </c>
      <c r="AZ138" s="235" t="str">
        <f>IF(AZ137="","",VLOOKUP(AZ137,'参考様式１（勤務表_シフト記号表）'!$C$6:$L$47,10,FALSE))</f>
        <v/>
      </c>
      <c r="BA138" s="235" t="str">
        <f>IF(BA137="","",VLOOKUP(BA137,'参考様式１（勤務表_シフト記号表）'!$C$6:$L$47,10,FALSE))</f>
        <v/>
      </c>
      <c r="BB138" s="1075">
        <f>IF($BE$3="４週",SUM(W138:AX138),IF($BE$3="暦月",SUM(W138:BA138),""))</f>
        <v>0</v>
      </c>
      <c r="BC138" s="1076"/>
      <c r="BD138" s="1077">
        <f>IF($BE$3="４週",BB138/4,IF($BE$3="暦月",(BB138/($BE$8/7)),""))</f>
        <v>0</v>
      </c>
      <c r="BE138" s="1076"/>
      <c r="BF138" s="1072"/>
      <c r="BG138" s="1073"/>
      <c r="BH138" s="1073"/>
      <c r="BI138" s="1073"/>
      <c r="BJ138" s="1074"/>
    </row>
    <row r="139" spans="2:62" ht="20.25" customHeight="1" x14ac:dyDescent="0.4">
      <c r="B139" s="988">
        <f>B137+1</f>
        <v>62</v>
      </c>
      <c r="C139" s="1049"/>
      <c r="D139" s="979"/>
      <c r="E139" s="229"/>
      <c r="F139" s="230"/>
      <c r="G139" s="229"/>
      <c r="H139" s="230"/>
      <c r="I139" s="1050"/>
      <c r="J139" s="1051"/>
      <c r="K139" s="977"/>
      <c r="L139" s="978"/>
      <c r="M139" s="978"/>
      <c r="N139" s="979"/>
      <c r="O139" s="983"/>
      <c r="P139" s="984"/>
      <c r="Q139" s="984"/>
      <c r="R139" s="984"/>
      <c r="S139" s="985"/>
      <c r="T139" s="249" t="s">
        <v>441</v>
      </c>
      <c r="V139" s="250"/>
      <c r="W139" s="242"/>
      <c r="X139" s="243"/>
      <c r="Y139" s="243"/>
      <c r="Z139" s="243"/>
      <c r="AA139" s="243"/>
      <c r="AB139" s="243"/>
      <c r="AC139" s="244"/>
      <c r="AD139" s="242"/>
      <c r="AE139" s="243"/>
      <c r="AF139" s="243"/>
      <c r="AG139" s="243"/>
      <c r="AH139" s="243"/>
      <c r="AI139" s="243"/>
      <c r="AJ139" s="244"/>
      <c r="AK139" s="242"/>
      <c r="AL139" s="243"/>
      <c r="AM139" s="243"/>
      <c r="AN139" s="243"/>
      <c r="AO139" s="243"/>
      <c r="AP139" s="243"/>
      <c r="AQ139" s="244"/>
      <c r="AR139" s="242"/>
      <c r="AS139" s="243"/>
      <c r="AT139" s="243"/>
      <c r="AU139" s="243"/>
      <c r="AV139" s="243"/>
      <c r="AW139" s="243"/>
      <c r="AX139" s="244"/>
      <c r="AY139" s="242"/>
      <c r="AZ139" s="243"/>
      <c r="BA139" s="245"/>
      <c r="BB139" s="986"/>
      <c r="BC139" s="987"/>
      <c r="BD139" s="1038"/>
      <c r="BE139" s="1039"/>
      <c r="BF139" s="1040"/>
      <c r="BG139" s="1041"/>
      <c r="BH139" s="1041"/>
      <c r="BI139" s="1041"/>
      <c r="BJ139" s="1042"/>
    </row>
    <row r="140" spans="2:62" ht="20.25" customHeight="1" x14ac:dyDescent="0.4">
      <c r="B140" s="989"/>
      <c r="C140" s="1078"/>
      <c r="D140" s="1079"/>
      <c r="E140" s="251"/>
      <c r="F140" s="252">
        <f>C139</f>
        <v>0</v>
      </c>
      <c r="G140" s="251"/>
      <c r="H140" s="252">
        <f>I139</f>
        <v>0</v>
      </c>
      <c r="I140" s="1080"/>
      <c r="J140" s="1081"/>
      <c r="K140" s="1082"/>
      <c r="L140" s="1083"/>
      <c r="M140" s="1083"/>
      <c r="N140" s="1079"/>
      <c r="O140" s="983"/>
      <c r="P140" s="984"/>
      <c r="Q140" s="984"/>
      <c r="R140" s="984"/>
      <c r="S140" s="985"/>
      <c r="T140" s="246" t="s">
        <v>442</v>
      </c>
      <c r="U140" s="247"/>
      <c r="V140" s="248"/>
      <c r="W140" s="234" t="str">
        <f>IF(W139="","",VLOOKUP(W139,'参考様式１（勤務表_シフト記号表）'!$C$6:$L$47,10,FALSE))</f>
        <v/>
      </c>
      <c r="X140" s="235" t="str">
        <f>IF(X139="","",VLOOKUP(X139,'参考様式１（勤務表_シフト記号表）'!$C$6:$L$47,10,FALSE))</f>
        <v/>
      </c>
      <c r="Y140" s="235" t="str">
        <f>IF(Y139="","",VLOOKUP(Y139,'参考様式１（勤務表_シフト記号表）'!$C$6:$L$47,10,FALSE))</f>
        <v/>
      </c>
      <c r="Z140" s="235" t="str">
        <f>IF(Z139="","",VLOOKUP(Z139,'参考様式１（勤務表_シフト記号表）'!$C$6:$L$47,10,FALSE))</f>
        <v/>
      </c>
      <c r="AA140" s="235" t="str">
        <f>IF(AA139="","",VLOOKUP(AA139,'参考様式１（勤務表_シフト記号表）'!$C$6:$L$47,10,FALSE))</f>
        <v/>
      </c>
      <c r="AB140" s="235" t="str">
        <f>IF(AB139="","",VLOOKUP(AB139,'参考様式１（勤務表_シフト記号表）'!$C$6:$L$47,10,FALSE))</f>
        <v/>
      </c>
      <c r="AC140" s="236" t="str">
        <f>IF(AC139="","",VLOOKUP(AC139,'参考様式１（勤務表_シフト記号表）'!$C$6:$L$47,10,FALSE))</f>
        <v/>
      </c>
      <c r="AD140" s="234" t="str">
        <f>IF(AD139="","",VLOOKUP(AD139,'参考様式１（勤務表_シフト記号表）'!$C$6:$L$47,10,FALSE))</f>
        <v/>
      </c>
      <c r="AE140" s="235" t="str">
        <f>IF(AE139="","",VLOOKUP(AE139,'参考様式１（勤務表_シフト記号表）'!$C$6:$L$47,10,FALSE))</f>
        <v/>
      </c>
      <c r="AF140" s="235" t="str">
        <f>IF(AF139="","",VLOOKUP(AF139,'参考様式１（勤務表_シフト記号表）'!$C$6:$L$47,10,FALSE))</f>
        <v/>
      </c>
      <c r="AG140" s="235" t="str">
        <f>IF(AG139="","",VLOOKUP(AG139,'参考様式１（勤務表_シフト記号表）'!$C$6:$L$47,10,FALSE))</f>
        <v/>
      </c>
      <c r="AH140" s="235" t="str">
        <f>IF(AH139="","",VLOOKUP(AH139,'参考様式１（勤務表_シフト記号表）'!$C$6:$L$47,10,FALSE))</f>
        <v/>
      </c>
      <c r="AI140" s="235" t="str">
        <f>IF(AI139="","",VLOOKUP(AI139,'参考様式１（勤務表_シフト記号表）'!$C$6:$L$47,10,FALSE))</f>
        <v/>
      </c>
      <c r="AJ140" s="236" t="str">
        <f>IF(AJ139="","",VLOOKUP(AJ139,'参考様式１（勤務表_シフト記号表）'!$C$6:$L$47,10,FALSE))</f>
        <v/>
      </c>
      <c r="AK140" s="234" t="str">
        <f>IF(AK139="","",VLOOKUP(AK139,'参考様式１（勤務表_シフト記号表）'!$C$6:$L$47,10,FALSE))</f>
        <v/>
      </c>
      <c r="AL140" s="235" t="str">
        <f>IF(AL139="","",VLOOKUP(AL139,'参考様式１（勤務表_シフト記号表）'!$C$6:$L$47,10,FALSE))</f>
        <v/>
      </c>
      <c r="AM140" s="235" t="str">
        <f>IF(AM139="","",VLOOKUP(AM139,'参考様式１（勤務表_シフト記号表）'!$C$6:$L$47,10,FALSE))</f>
        <v/>
      </c>
      <c r="AN140" s="235" t="str">
        <f>IF(AN139="","",VLOOKUP(AN139,'参考様式１（勤務表_シフト記号表）'!$C$6:$L$47,10,FALSE))</f>
        <v/>
      </c>
      <c r="AO140" s="235" t="str">
        <f>IF(AO139="","",VLOOKUP(AO139,'参考様式１（勤務表_シフト記号表）'!$C$6:$L$47,10,FALSE))</f>
        <v/>
      </c>
      <c r="AP140" s="235" t="str">
        <f>IF(AP139="","",VLOOKUP(AP139,'参考様式１（勤務表_シフト記号表）'!$C$6:$L$47,10,FALSE))</f>
        <v/>
      </c>
      <c r="AQ140" s="236" t="str">
        <f>IF(AQ139="","",VLOOKUP(AQ139,'参考様式１（勤務表_シフト記号表）'!$C$6:$L$47,10,FALSE))</f>
        <v/>
      </c>
      <c r="AR140" s="234" t="str">
        <f>IF(AR139="","",VLOOKUP(AR139,'参考様式１（勤務表_シフト記号表）'!$C$6:$L$47,10,FALSE))</f>
        <v/>
      </c>
      <c r="AS140" s="235" t="str">
        <f>IF(AS139="","",VLOOKUP(AS139,'参考様式１（勤務表_シフト記号表）'!$C$6:$L$47,10,FALSE))</f>
        <v/>
      </c>
      <c r="AT140" s="235" t="str">
        <f>IF(AT139="","",VLOOKUP(AT139,'参考様式１（勤務表_シフト記号表）'!$C$6:$L$47,10,FALSE))</f>
        <v/>
      </c>
      <c r="AU140" s="235" t="str">
        <f>IF(AU139="","",VLOOKUP(AU139,'参考様式１（勤務表_シフト記号表）'!$C$6:$L$47,10,FALSE))</f>
        <v/>
      </c>
      <c r="AV140" s="235" t="str">
        <f>IF(AV139="","",VLOOKUP(AV139,'参考様式１（勤務表_シフト記号表）'!$C$6:$L$47,10,FALSE))</f>
        <v/>
      </c>
      <c r="AW140" s="235" t="str">
        <f>IF(AW139="","",VLOOKUP(AW139,'参考様式１（勤務表_シフト記号表）'!$C$6:$L$47,10,FALSE))</f>
        <v/>
      </c>
      <c r="AX140" s="236" t="str">
        <f>IF(AX139="","",VLOOKUP(AX139,'参考様式１（勤務表_シフト記号表）'!$C$6:$L$47,10,FALSE))</f>
        <v/>
      </c>
      <c r="AY140" s="234" t="str">
        <f>IF(AY139="","",VLOOKUP(AY139,'参考様式１（勤務表_シフト記号表）'!$C$6:$L$47,10,FALSE))</f>
        <v/>
      </c>
      <c r="AZ140" s="235" t="str">
        <f>IF(AZ139="","",VLOOKUP(AZ139,'参考様式１（勤務表_シフト記号表）'!$C$6:$L$47,10,FALSE))</f>
        <v/>
      </c>
      <c r="BA140" s="235" t="str">
        <f>IF(BA139="","",VLOOKUP(BA139,'参考様式１（勤務表_シフト記号表）'!$C$6:$L$47,10,FALSE))</f>
        <v/>
      </c>
      <c r="BB140" s="1075">
        <f>IF($BE$3="４週",SUM(W140:AX140),IF($BE$3="暦月",SUM(W140:BA140),""))</f>
        <v>0</v>
      </c>
      <c r="BC140" s="1076"/>
      <c r="BD140" s="1077">
        <f>IF($BE$3="４週",BB140/4,IF($BE$3="暦月",(BB140/($BE$8/7)),""))</f>
        <v>0</v>
      </c>
      <c r="BE140" s="1076"/>
      <c r="BF140" s="1072"/>
      <c r="BG140" s="1073"/>
      <c r="BH140" s="1073"/>
      <c r="BI140" s="1073"/>
      <c r="BJ140" s="1074"/>
    </row>
    <row r="141" spans="2:62" ht="20.25" customHeight="1" x14ac:dyDescent="0.4">
      <c r="B141" s="988">
        <f>B139+1</f>
        <v>63</v>
      </c>
      <c r="C141" s="1049"/>
      <c r="D141" s="979"/>
      <c r="E141" s="229"/>
      <c r="F141" s="230"/>
      <c r="G141" s="229"/>
      <c r="H141" s="230"/>
      <c r="I141" s="1050"/>
      <c r="J141" s="1051"/>
      <c r="K141" s="977"/>
      <c r="L141" s="978"/>
      <c r="M141" s="978"/>
      <c r="N141" s="979"/>
      <c r="O141" s="983"/>
      <c r="P141" s="984"/>
      <c r="Q141" s="984"/>
      <c r="R141" s="984"/>
      <c r="S141" s="985"/>
      <c r="T141" s="249" t="s">
        <v>441</v>
      </c>
      <c r="V141" s="250"/>
      <c r="W141" s="242"/>
      <c r="X141" s="243"/>
      <c r="Y141" s="243"/>
      <c r="Z141" s="243"/>
      <c r="AA141" s="243"/>
      <c r="AB141" s="243"/>
      <c r="AC141" s="244"/>
      <c r="AD141" s="242"/>
      <c r="AE141" s="243"/>
      <c r="AF141" s="243"/>
      <c r="AG141" s="243"/>
      <c r="AH141" s="243"/>
      <c r="AI141" s="243"/>
      <c r="AJ141" s="244"/>
      <c r="AK141" s="242"/>
      <c r="AL141" s="243"/>
      <c r="AM141" s="243"/>
      <c r="AN141" s="243"/>
      <c r="AO141" s="243"/>
      <c r="AP141" s="243"/>
      <c r="AQ141" s="244"/>
      <c r="AR141" s="242"/>
      <c r="AS141" s="243"/>
      <c r="AT141" s="243"/>
      <c r="AU141" s="243"/>
      <c r="AV141" s="243"/>
      <c r="AW141" s="243"/>
      <c r="AX141" s="244"/>
      <c r="AY141" s="242"/>
      <c r="AZ141" s="243"/>
      <c r="BA141" s="245"/>
      <c r="BB141" s="986"/>
      <c r="BC141" s="987"/>
      <c r="BD141" s="1038"/>
      <c r="BE141" s="1039"/>
      <c r="BF141" s="1040"/>
      <c r="BG141" s="1041"/>
      <c r="BH141" s="1041"/>
      <c r="BI141" s="1041"/>
      <c r="BJ141" s="1042"/>
    </row>
    <row r="142" spans="2:62" ht="20.25" customHeight="1" x14ac:dyDescent="0.4">
      <c r="B142" s="989"/>
      <c r="C142" s="1078"/>
      <c r="D142" s="1079"/>
      <c r="E142" s="251"/>
      <c r="F142" s="252">
        <f>C141</f>
        <v>0</v>
      </c>
      <c r="G142" s="251"/>
      <c r="H142" s="252">
        <f>I141</f>
        <v>0</v>
      </c>
      <c r="I142" s="1080"/>
      <c r="J142" s="1081"/>
      <c r="K142" s="1082"/>
      <c r="L142" s="1083"/>
      <c r="M142" s="1083"/>
      <c r="N142" s="1079"/>
      <c r="O142" s="983"/>
      <c r="P142" s="984"/>
      <c r="Q142" s="984"/>
      <c r="R142" s="984"/>
      <c r="S142" s="985"/>
      <c r="T142" s="246" t="s">
        <v>442</v>
      </c>
      <c r="U142" s="247"/>
      <c r="V142" s="248"/>
      <c r="W142" s="234" t="str">
        <f>IF(W141="","",VLOOKUP(W141,'参考様式１（勤務表_シフト記号表）'!$C$6:$L$47,10,FALSE))</f>
        <v/>
      </c>
      <c r="X142" s="235" t="str">
        <f>IF(X141="","",VLOOKUP(X141,'参考様式１（勤務表_シフト記号表）'!$C$6:$L$47,10,FALSE))</f>
        <v/>
      </c>
      <c r="Y142" s="235" t="str">
        <f>IF(Y141="","",VLOOKUP(Y141,'参考様式１（勤務表_シフト記号表）'!$C$6:$L$47,10,FALSE))</f>
        <v/>
      </c>
      <c r="Z142" s="235" t="str">
        <f>IF(Z141="","",VLOOKUP(Z141,'参考様式１（勤務表_シフト記号表）'!$C$6:$L$47,10,FALSE))</f>
        <v/>
      </c>
      <c r="AA142" s="235" t="str">
        <f>IF(AA141="","",VLOOKUP(AA141,'参考様式１（勤務表_シフト記号表）'!$C$6:$L$47,10,FALSE))</f>
        <v/>
      </c>
      <c r="AB142" s="235" t="str">
        <f>IF(AB141="","",VLOOKUP(AB141,'参考様式１（勤務表_シフト記号表）'!$C$6:$L$47,10,FALSE))</f>
        <v/>
      </c>
      <c r="AC142" s="236" t="str">
        <f>IF(AC141="","",VLOOKUP(AC141,'参考様式１（勤務表_シフト記号表）'!$C$6:$L$47,10,FALSE))</f>
        <v/>
      </c>
      <c r="AD142" s="234" t="str">
        <f>IF(AD141="","",VLOOKUP(AD141,'参考様式１（勤務表_シフト記号表）'!$C$6:$L$47,10,FALSE))</f>
        <v/>
      </c>
      <c r="AE142" s="235" t="str">
        <f>IF(AE141="","",VLOOKUP(AE141,'参考様式１（勤務表_シフト記号表）'!$C$6:$L$47,10,FALSE))</f>
        <v/>
      </c>
      <c r="AF142" s="235" t="str">
        <f>IF(AF141="","",VLOOKUP(AF141,'参考様式１（勤務表_シフト記号表）'!$C$6:$L$47,10,FALSE))</f>
        <v/>
      </c>
      <c r="AG142" s="235" t="str">
        <f>IF(AG141="","",VLOOKUP(AG141,'参考様式１（勤務表_シフト記号表）'!$C$6:$L$47,10,FALSE))</f>
        <v/>
      </c>
      <c r="AH142" s="235" t="str">
        <f>IF(AH141="","",VLOOKUP(AH141,'参考様式１（勤務表_シフト記号表）'!$C$6:$L$47,10,FALSE))</f>
        <v/>
      </c>
      <c r="AI142" s="235" t="str">
        <f>IF(AI141="","",VLOOKUP(AI141,'参考様式１（勤務表_シフト記号表）'!$C$6:$L$47,10,FALSE))</f>
        <v/>
      </c>
      <c r="AJ142" s="236" t="str">
        <f>IF(AJ141="","",VLOOKUP(AJ141,'参考様式１（勤務表_シフト記号表）'!$C$6:$L$47,10,FALSE))</f>
        <v/>
      </c>
      <c r="AK142" s="234" t="str">
        <f>IF(AK141="","",VLOOKUP(AK141,'参考様式１（勤務表_シフト記号表）'!$C$6:$L$47,10,FALSE))</f>
        <v/>
      </c>
      <c r="AL142" s="235" t="str">
        <f>IF(AL141="","",VLOOKUP(AL141,'参考様式１（勤務表_シフト記号表）'!$C$6:$L$47,10,FALSE))</f>
        <v/>
      </c>
      <c r="AM142" s="235" t="str">
        <f>IF(AM141="","",VLOOKUP(AM141,'参考様式１（勤務表_シフト記号表）'!$C$6:$L$47,10,FALSE))</f>
        <v/>
      </c>
      <c r="AN142" s="235" t="str">
        <f>IF(AN141="","",VLOOKUP(AN141,'参考様式１（勤務表_シフト記号表）'!$C$6:$L$47,10,FALSE))</f>
        <v/>
      </c>
      <c r="AO142" s="235" t="str">
        <f>IF(AO141="","",VLOOKUP(AO141,'参考様式１（勤務表_シフト記号表）'!$C$6:$L$47,10,FALSE))</f>
        <v/>
      </c>
      <c r="AP142" s="235" t="str">
        <f>IF(AP141="","",VLOOKUP(AP141,'参考様式１（勤務表_シフト記号表）'!$C$6:$L$47,10,FALSE))</f>
        <v/>
      </c>
      <c r="AQ142" s="236" t="str">
        <f>IF(AQ141="","",VLOOKUP(AQ141,'参考様式１（勤務表_シフト記号表）'!$C$6:$L$47,10,FALSE))</f>
        <v/>
      </c>
      <c r="AR142" s="234" t="str">
        <f>IF(AR141="","",VLOOKUP(AR141,'参考様式１（勤務表_シフト記号表）'!$C$6:$L$47,10,FALSE))</f>
        <v/>
      </c>
      <c r="AS142" s="235" t="str">
        <f>IF(AS141="","",VLOOKUP(AS141,'参考様式１（勤務表_シフト記号表）'!$C$6:$L$47,10,FALSE))</f>
        <v/>
      </c>
      <c r="AT142" s="235" t="str">
        <f>IF(AT141="","",VLOOKUP(AT141,'参考様式１（勤務表_シフト記号表）'!$C$6:$L$47,10,FALSE))</f>
        <v/>
      </c>
      <c r="AU142" s="235" t="str">
        <f>IF(AU141="","",VLOOKUP(AU141,'参考様式１（勤務表_シフト記号表）'!$C$6:$L$47,10,FALSE))</f>
        <v/>
      </c>
      <c r="AV142" s="235" t="str">
        <f>IF(AV141="","",VLOOKUP(AV141,'参考様式１（勤務表_シフト記号表）'!$C$6:$L$47,10,FALSE))</f>
        <v/>
      </c>
      <c r="AW142" s="235" t="str">
        <f>IF(AW141="","",VLOOKUP(AW141,'参考様式１（勤務表_シフト記号表）'!$C$6:$L$47,10,FALSE))</f>
        <v/>
      </c>
      <c r="AX142" s="236" t="str">
        <f>IF(AX141="","",VLOOKUP(AX141,'参考様式１（勤務表_シフト記号表）'!$C$6:$L$47,10,FALSE))</f>
        <v/>
      </c>
      <c r="AY142" s="234" t="str">
        <f>IF(AY141="","",VLOOKUP(AY141,'参考様式１（勤務表_シフト記号表）'!$C$6:$L$47,10,FALSE))</f>
        <v/>
      </c>
      <c r="AZ142" s="235" t="str">
        <f>IF(AZ141="","",VLOOKUP(AZ141,'参考様式１（勤務表_シフト記号表）'!$C$6:$L$47,10,FALSE))</f>
        <v/>
      </c>
      <c r="BA142" s="235" t="str">
        <f>IF(BA141="","",VLOOKUP(BA141,'参考様式１（勤務表_シフト記号表）'!$C$6:$L$47,10,FALSE))</f>
        <v/>
      </c>
      <c r="BB142" s="1075">
        <f>IF($BE$3="４週",SUM(W142:AX142),IF($BE$3="暦月",SUM(W142:BA142),""))</f>
        <v>0</v>
      </c>
      <c r="BC142" s="1076"/>
      <c r="BD142" s="1077">
        <f>IF($BE$3="４週",BB142/4,IF($BE$3="暦月",(BB142/($BE$8/7)),""))</f>
        <v>0</v>
      </c>
      <c r="BE142" s="1076"/>
      <c r="BF142" s="1072"/>
      <c r="BG142" s="1073"/>
      <c r="BH142" s="1073"/>
      <c r="BI142" s="1073"/>
      <c r="BJ142" s="1074"/>
    </row>
    <row r="143" spans="2:62" ht="20.25" customHeight="1" x14ac:dyDescent="0.4">
      <c r="B143" s="988">
        <f>B141+1</f>
        <v>64</v>
      </c>
      <c r="C143" s="1049"/>
      <c r="D143" s="979"/>
      <c r="E143" s="229"/>
      <c r="F143" s="230"/>
      <c r="G143" s="229"/>
      <c r="H143" s="230"/>
      <c r="I143" s="1050"/>
      <c r="J143" s="1051"/>
      <c r="K143" s="977"/>
      <c r="L143" s="978"/>
      <c r="M143" s="978"/>
      <c r="N143" s="979"/>
      <c r="O143" s="983"/>
      <c r="P143" s="984"/>
      <c r="Q143" s="984"/>
      <c r="R143" s="984"/>
      <c r="S143" s="985"/>
      <c r="T143" s="249" t="s">
        <v>441</v>
      </c>
      <c r="V143" s="250"/>
      <c r="W143" s="242"/>
      <c r="X143" s="243"/>
      <c r="Y143" s="243"/>
      <c r="Z143" s="243"/>
      <c r="AA143" s="243"/>
      <c r="AB143" s="243"/>
      <c r="AC143" s="244"/>
      <c r="AD143" s="242"/>
      <c r="AE143" s="243"/>
      <c r="AF143" s="243"/>
      <c r="AG143" s="243"/>
      <c r="AH143" s="243"/>
      <c r="AI143" s="243"/>
      <c r="AJ143" s="244"/>
      <c r="AK143" s="242"/>
      <c r="AL143" s="243"/>
      <c r="AM143" s="243"/>
      <c r="AN143" s="243"/>
      <c r="AO143" s="243"/>
      <c r="AP143" s="243"/>
      <c r="AQ143" s="244"/>
      <c r="AR143" s="242"/>
      <c r="AS143" s="243"/>
      <c r="AT143" s="243"/>
      <c r="AU143" s="243"/>
      <c r="AV143" s="243"/>
      <c r="AW143" s="243"/>
      <c r="AX143" s="244"/>
      <c r="AY143" s="242"/>
      <c r="AZ143" s="243"/>
      <c r="BA143" s="245"/>
      <c r="BB143" s="986"/>
      <c r="BC143" s="987"/>
      <c r="BD143" s="1038"/>
      <c r="BE143" s="1039"/>
      <c r="BF143" s="1040"/>
      <c r="BG143" s="1041"/>
      <c r="BH143" s="1041"/>
      <c r="BI143" s="1041"/>
      <c r="BJ143" s="1042"/>
    </row>
    <row r="144" spans="2:62" ht="20.25" customHeight="1" x14ac:dyDescent="0.4">
      <c r="B144" s="989"/>
      <c r="C144" s="1078"/>
      <c r="D144" s="1079"/>
      <c r="E144" s="251"/>
      <c r="F144" s="252">
        <f>C143</f>
        <v>0</v>
      </c>
      <c r="G144" s="251"/>
      <c r="H144" s="252">
        <f>I143</f>
        <v>0</v>
      </c>
      <c r="I144" s="1080"/>
      <c r="J144" s="1081"/>
      <c r="K144" s="1082"/>
      <c r="L144" s="1083"/>
      <c r="M144" s="1083"/>
      <c r="N144" s="1079"/>
      <c r="O144" s="983"/>
      <c r="P144" s="984"/>
      <c r="Q144" s="984"/>
      <c r="R144" s="984"/>
      <c r="S144" s="985"/>
      <c r="T144" s="246" t="s">
        <v>442</v>
      </c>
      <c r="U144" s="247"/>
      <c r="V144" s="248"/>
      <c r="W144" s="234" t="str">
        <f>IF(W143="","",VLOOKUP(W143,'参考様式１（勤務表_シフト記号表）'!$C$6:$L$47,10,FALSE))</f>
        <v/>
      </c>
      <c r="X144" s="235" t="str">
        <f>IF(X143="","",VLOOKUP(X143,'参考様式１（勤務表_シフト記号表）'!$C$6:$L$47,10,FALSE))</f>
        <v/>
      </c>
      <c r="Y144" s="235" t="str">
        <f>IF(Y143="","",VLOOKUP(Y143,'参考様式１（勤務表_シフト記号表）'!$C$6:$L$47,10,FALSE))</f>
        <v/>
      </c>
      <c r="Z144" s="235" t="str">
        <f>IF(Z143="","",VLOOKUP(Z143,'参考様式１（勤務表_シフト記号表）'!$C$6:$L$47,10,FALSE))</f>
        <v/>
      </c>
      <c r="AA144" s="235" t="str">
        <f>IF(AA143="","",VLOOKUP(AA143,'参考様式１（勤務表_シフト記号表）'!$C$6:$L$47,10,FALSE))</f>
        <v/>
      </c>
      <c r="AB144" s="235" t="str">
        <f>IF(AB143="","",VLOOKUP(AB143,'参考様式１（勤務表_シフト記号表）'!$C$6:$L$47,10,FALSE))</f>
        <v/>
      </c>
      <c r="AC144" s="236" t="str">
        <f>IF(AC143="","",VLOOKUP(AC143,'参考様式１（勤務表_シフト記号表）'!$C$6:$L$47,10,FALSE))</f>
        <v/>
      </c>
      <c r="AD144" s="234" t="str">
        <f>IF(AD143="","",VLOOKUP(AD143,'参考様式１（勤務表_シフト記号表）'!$C$6:$L$47,10,FALSE))</f>
        <v/>
      </c>
      <c r="AE144" s="235" t="str">
        <f>IF(AE143="","",VLOOKUP(AE143,'参考様式１（勤務表_シフト記号表）'!$C$6:$L$47,10,FALSE))</f>
        <v/>
      </c>
      <c r="AF144" s="235" t="str">
        <f>IF(AF143="","",VLOOKUP(AF143,'参考様式１（勤務表_シフト記号表）'!$C$6:$L$47,10,FALSE))</f>
        <v/>
      </c>
      <c r="AG144" s="235" t="str">
        <f>IF(AG143="","",VLOOKUP(AG143,'参考様式１（勤務表_シフト記号表）'!$C$6:$L$47,10,FALSE))</f>
        <v/>
      </c>
      <c r="AH144" s="235" t="str">
        <f>IF(AH143="","",VLOOKUP(AH143,'参考様式１（勤務表_シフト記号表）'!$C$6:$L$47,10,FALSE))</f>
        <v/>
      </c>
      <c r="AI144" s="235" t="str">
        <f>IF(AI143="","",VLOOKUP(AI143,'参考様式１（勤務表_シフト記号表）'!$C$6:$L$47,10,FALSE))</f>
        <v/>
      </c>
      <c r="AJ144" s="236" t="str">
        <f>IF(AJ143="","",VLOOKUP(AJ143,'参考様式１（勤務表_シフト記号表）'!$C$6:$L$47,10,FALSE))</f>
        <v/>
      </c>
      <c r="AK144" s="234" t="str">
        <f>IF(AK143="","",VLOOKUP(AK143,'参考様式１（勤務表_シフト記号表）'!$C$6:$L$47,10,FALSE))</f>
        <v/>
      </c>
      <c r="AL144" s="235" t="str">
        <f>IF(AL143="","",VLOOKUP(AL143,'参考様式１（勤務表_シフト記号表）'!$C$6:$L$47,10,FALSE))</f>
        <v/>
      </c>
      <c r="AM144" s="235" t="str">
        <f>IF(AM143="","",VLOOKUP(AM143,'参考様式１（勤務表_シフト記号表）'!$C$6:$L$47,10,FALSE))</f>
        <v/>
      </c>
      <c r="AN144" s="235" t="str">
        <f>IF(AN143="","",VLOOKUP(AN143,'参考様式１（勤務表_シフト記号表）'!$C$6:$L$47,10,FALSE))</f>
        <v/>
      </c>
      <c r="AO144" s="235" t="str">
        <f>IF(AO143="","",VLOOKUP(AO143,'参考様式１（勤務表_シフト記号表）'!$C$6:$L$47,10,FALSE))</f>
        <v/>
      </c>
      <c r="AP144" s="235" t="str">
        <f>IF(AP143="","",VLOOKUP(AP143,'参考様式１（勤務表_シフト記号表）'!$C$6:$L$47,10,FALSE))</f>
        <v/>
      </c>
      <c r="AQ144" s="236" t="str">
        <f>IF(AQ143="","",VLOOKUP(AQ143,'参考様式１（勤務表_シフト記号表）'!$C$6:$L$47,10,FALSE))</f>
        <v/>
      </c>
      <c r="AR144" s="234" t="str">
        <f>IF(AR143="","",VLOOKUP(AR143,'参考様式１（勤務表_シフト記号表）'!$C$6:$L$47,10,FALSE))</f>
        <v/>
      </c>
      <c r="AS144" s="235" t="str">
        <f>IF(AS143="","",VLOOKUP(AS143,'参考様式１（勤務表_シフト記号表）'!$C$6:$L$47,10,FALSE))</f>
        <v/>
      </c>
      <c r="AT144" s="235" t="str">
        <f>IF(AT143="","",VLOOKUP(AT143,'参考様式１（勤務表_シフト記号表）'!$C$6:$L$47,10,FALSE))</f>
        <v/>
      </c>
      <c r="AU144" s="235" t="str">
        <f>IF(AU143="","",VLOOKUP(AU143,'参考様式１（勤務表_シフト記号表）'!$C$6:$L$47,10,FALSE))</f>
        <v/>
      </c>
      <c r="AV144" s="235" t="str">
        <f>IF(AV143="","",VLOOKUP(AV143,'参考様式１（勤務表_シフト記号表）'!$C$6:$L$47,10,FALSE))</f>
        <v/>
      </c>
      <c r="AW144" s="235" t="str">
        <f>IF(AW143="","",VLOOKUP(AW143,'参考様式１（勤務表_シフト記号表）'!$C$6:$L$47,10,FALSE))</f>
        <v/>
      </c>
      <c r="AX144" s="236" t="str">
        <f>IF(AX143="","",VLOOKUP(AX143,'参考様式１（勤務表_シフト記号表）'!$C$6:$L$47,10,FALSE))</f>
        <v/>
      </c>
      <c r="AY144" s="234" t="str">
        <f>IF(AY143="","",VLOOKUP(AY143,'参考様式１（勤務表_シフト記号表）'!$C$6:$L$47,10,FALSE))</f>
        <v/>
      </c>
      <c r="AZ144" s="235" t="str">
        <f>IF(AZ143="","",VLOOKUP(AZ143,'参考様式１（勤務表_シフト記号表）'!$C$6:$L$47,10,FALSE))</f>
        <v/>
      </c>
      <c r="BA144" s="235" t="str">
        <f>IF(BA143="","",VLOOKUP(BA143,'参考様式１（勤務表_シフト記号表）'!$C$6:$L$47,10,FALSE))</f>
        <v/>
      </c>
      <c r="BB144" s="1075">
        <f>IF($BE$3="４週",SUM(W144:AX144),IF($BE$3="暦月",SUM(W144:BA144),""))</f>
        <v>0</v>
      </c>
      <c r="BC144" s="1076"/>
      <c r="BD144" s="1077">
        <f>IF($BE$3="４週",BB144/4,IF($BE$3="暦月",(BB144/($BE$8/7)),""))</f>
        <v>0</v>
      </c>
      <c r="BE144" s="1076"/>
      <c r="BF144" s="1072"/>
      <c r="BG144" s="1073"/>
      <c r="BH144" s="1073"/>
      <c r="BI144" s="1073"/>
      <c r="BJ144" s="1074"/>
    </row>
    <row r="145" spans="2:62" ht="20.25" customHeight="1" x14ac:dyDescent="0.4">
      <c r="B145" s="988">
        <f>B143+1</f>
        <v>65</v>
      </c>
      <c r="C145" s="1049"/>
      <c r="D145" s="979"/>
      <c r="E145" s="229"/>
      <c r="F145" s="230"/>
      <c r="G145" s="229"/>
      <c r="H145" s="230"/>
      <c r="I145" s="1050"/>
      <c r="J145" s="1051"/>
      <c r="K145" s="977"/>
      <c r="L145" s="978"/>
      <c r="M145" s="978"/>
      <c r="N145" s="979"/>
      <c r="O145" s="983"/>
      <c r="P145" s="984"/>
      <c r="Q145" s="984"/>
      <c r="R145" s="984"/>
      <c r="S145" s="985"/>
      <c r="T145" s="249" t="s">
        <v>441</v>
      </c>
      <c r="V145" s="250"/>
      <c r="W145" s="242"/>
      <c r="X145" s="243"/>
      <c r="Y145" s="243"/>
      <c r="Z145" s="243"/>
      <c r="AA145" s="243"/>
      <c r="AB145" s="243"/>
      <c r="AC145" s="244"/>
      <c r="AD145" s="242"/>
      <c r="AE145" s="243"/>
      <c r="AF145" s="243"/>
      <c r="AG145" s="243"/>
      <c r="AH145" s="243"/>
      <c r="AI145" s="243"/>
      <c r="AJ145" s="244"/>
      <c r="AK145" s="242"/>
      <c r="AL145" s="243"/>
      <c r="AM145" s="243"/>
      <c r="AN145" s="243"/>
      <c r="AO145" s="243"/>
      <c r="AP145" s="243"/>
      <c r="AQ145" s="244"/>
      <c r="AR145" s="242"/>
      <c r="AS145" s="243"/>
      <c r="AT145" s="243"/>
      <c r="AU145" s="243"/>
      <c r="AV145" s="243"/>
      <c r="AW145" s="243"/>
      <c r="AX145" s="244"/>
      <c r="AY145" s="242"/>
      <c r="AZ145" s="243"/>
      <c r="BA145" s="245"/>
      <c r="BB145" s="986"/>
      <c r="BC145" s="987"/>
      <c r="BD145" s="1038"/>
      <c r="BE145" s="1039"/>
      <c r="BF145" s="1040"/>
      <c r="BG145" s="1041"/>
      <c r="BH145" s="1041"/>
      <c r="BI145" s="1041"/>
      <c r="BJ145" s="1042"/>
    </row>
    <row r="146" spans="2:62" ht="20.25" customHeight="1" x14ac:dyDescent="0.4">
      <c r="B146" s="989"/>
      <c r="C146" s="1078"/>
      <c r="D146" s="1079"/>
      <c r="E146" s="251"/>
      <c r="F146" s="252">
        <f>C145</f>
        <v>0</v>
      </c>
      <c r="G146" s="251"/>
      <c r="H146" s="252">
        <f>I145</f>
        <v>0</v>
      </c>
      <c r="I146" s="1080"/>
      <c r="J146" s="1081"/>
      <c r="K146" s="1082"/>
      <c r="L146" s="1083"/>
      <c r="M146" s="1083"/>
      <c r="N146" s="1079"/>
      <c r="O146" s="983"/>
      <c r="P146" s="984"/>
      <c r="Q146" s="984"/>
      <c r="R146" s="984"/>
      <c r="S146" s="985"/>
      <c r="T146" s="246" t="s">
        <v>442</v>
      </c>
      <c r="U146" s="247"/>
      <c r="V146" s="248"/>
      <c r="W146" s="234" t="str">
        <f>IF(W145="","",VLOOKUP(W145,'参考様式１（勤務表_シフト記号表）'!$C$6:$L$47,10,FALSE))</f>
        <v/>
      </c>
      <c r="X146" s="235" t="str">
        <f>IF(X145="","",VLOOKUP(X145,'参考様式１（勤務表_シフト記号表）'!$C$6:$L$47,10,FALSE))</f>
        <v/>
      </c>
      <c r="Y146" s="235" t="str">
        <f>IF(Y145="","",VLOOKUP(Y145,'参考様式１（勤務表_シフト記号表）'!$C$6:$L$47,10,FALSE))</f>
        <v/>
      </c>
      <c r="Z146" s="235" t="str">
        <f>IF(Z145="","",VLOOKUP(Z145,'参考様式１（勤務表_シフト記号表）'!$C$6:$L$47,10,FALSE))</f>
        <v/>
      </c>
      <c r="AA146" s="235" t="str">
        <f>IF(AA145="","",VLOOKUP(AA145,'参考様式１（勤務表_シフト記号表）'!$C$6:$L$47,10,FALSE))</f>
        <v/>
      </c>
      <c r="AB146" s="235" t="str">
        <f>IF(AB145="","",VLOOKUP(AB145,'参考様式１（勤務表_シフト記号表）'!$C$6:$L$47,10,FALSE))</f>
        <v/>
      </c>
      <c r="AC146" s="236" t="str">
        <f>IF(AC145="","",VLOOKUP(AC145,'参考様式１（勤務表_シフト記号表）'!$C$6:$L$47,10,FALSE))</f>
        <v/>
      </c>
      <c r="AD146" s="234" t="str">
        <f>IF(AD145="","",VLOOKUP(AD145,'参考様式１（勤務表_シフト記号表）'!$C$6:$L$47,10,FALSE))</f>
        <v/>
      </c>
      <c r="AE146" s="235" t="str">
        <f>IF(AE145="","",VLOOKUP(AE145,'参考様式１（勤務表_シフト記号表）'!$C$6:$L$47,10,FALSE))</f>
        <v/>
      </c>
      <c r="AF146" s="235" t="str">
        <f>IF(AF145="","",VLOOKUP(AF145,'参考様式１（勤務表_シフト記号表）'!$C$6:$L$47,10,FALSE))</f>
        <v/>
      </c>
      <c r="AG146" s="235" t="str">
        <f>IF(AG145="","",VLOOKUP(AG145,'参考様式１（勤務表_シフト記号表）'!$C$6:$L$47,10,FALSE))</f>
        <v/>
      </c>
      <c r="AH146" s="235" t="str">
        <f>IF(AH145="","",VLOOKUP(AH145,'参考様式１（勤務表_シフト記号表）'!$C$6:$L$47,10,FALSE))</f>
        <v/>
      </c>
      <c r="AI146" s="235" t="str">
        <f>IF(AI145="","",VLOOKUP(AI145,'参考様式１（勤務表_シフト記号表）'!$C$6:$L$47,10,FALSE))</f>
        <v/>
      </c>
      <c r="AJ146" s="236" t="str">
        <f>IF(AJ145="","",VLOOKUP(AJ145,'参考様式１（勤務表_シフト記号表）'!$C$6:$L$47,10,FALSE))</f>
        <v/>
      </c>
      <c r="AK146" s="234" t="str">
        <f>IF(AK145="","",VLOOKUP(AK145,'参考様式１（勤務表_シフト記号表）'!$C$6:$L$47,10,FALSE))</f>
        <v/>
      </c>
      <c r="AL146" s="235" t="str">
        <f>IF(AL145="","",VLOOKUP(AL145,'参考様式１（勤務表_シフト記号表）'!$C$6:$L$47,10,FALSE))</f>
        <v/>
      </c>
      <c r="AM146" s="235" t="str">
        <f>IF(AM145="","",VLOOKUP(AM145,'参考様式１（勤務表_シフト記号表）'!$C$6:$L$47,10,FALSE))</f>
        <v/>
      </c>
      <c r="AN146" s="235" t="str">
        <f>IF(AN145="","",VLOOKUP(AN145,'参考様式１（勤務表_シフト記号表）'!$C$6:$L$47,10,FALSE))</f>
        <v/>
      </c>
      <c r="AO146" s="235" t="str">
        <f>IF(AO145="","",VLOOKUP(AO145,'参考様式１（勤務表_シフト記号表）'!$C$6:$L$47,10,FALSE))</f>
        <v/>
      </c>
      <c r="AP146" s="235" t="str">
        <f>IF(AP145="","",VLOOKUP(AP145,'参考様式１（勤務表_シフト記号表）'!$C$6:$L$47,10,FALSE))</f>
        <v/>
      </c>
      <c r="AQ146" s="236" t="str">
        <f>IF(AQ145="","",VLOOKUP(AQ145,'参考様式１（勤務表_シフト記号表）'!$C$6:$L$47,10,FALSE))</f>
        <v/>
      </c>
      <c r="AR146" s="234" t="str">
        <f>IF(AR145="","",VLOOKUP(AR145,'参考様式１（勤務表_シフト記号表）'!$C$6:$L$47,10,FALSE))</f>
        <v/>
      </c>
      <c r="AS146" s="235" t="str">
        <f>IF(AS145="","",VLOOKUP(AS145,'参考様式１（勤務表_シフト記号表）'!$C$6:$L$47,10,FALSE))</f>
        <v/>
      </c>
      <c r="AT146" s="235" t="str">
        <f>IF(AT145="","",VLOOKUP(AT145,'参考様式１（勤務表_シフト記号表）'!$C$6:$L$47,10,FALSE))</f>
        <v/>
      </c>
      <c r="AU146" s="235" t="str">
        <f>IF(AU145="","",VLOOKUP(AU145,'参考様式１（勤務表_シフト記号表）'!$C$6:$L$47,10,FALSE))</f>
        <v/>
      </c>
      <c r="AV146" s="235" t="str">
        <f>IF(AV145="","",VLOOKUP(AV145,'参考様式１（勤務表_シフト記号表）'!$C$6:$L$47,10,FALSE))</f>
        <v/>
      </c>
      <c r="AW146" s="235" t="str">
        <f>IF(AW145="","",VLOOKUP(AW145,'参考様式１（勤務表_シフト記号表）'!$C$6:$L$47,10,FALSE))</f>
        <v/>
      </c>
      <c r="AX146" s="236" t="str">
        <f>IF(AX145="","",VLOOKUP(AX145,'参考様式１（勤務表_シフト記号表）'!$C$6:$L$47,10,FALSE))</f>
        <v/>
      </c>
      <c r="AY146" s="234" t="str">
        <f>IF(AY145="","",VLOOKUP(AY145,'参考様式１（勤務表_シフト記号表）'!$C$6:$L$47,10,FALSE))</f>
        <v/>
      </c>
      <c r="AZ146" s="235" t="str">
        <f>IF(AZ145="","",VLOOKUP(AZ145,'参考様式１（勤務表_シフト記号表）'!$C$6:$L$47,10,FALSE))</f>
        <v/>
      </c>
      <c r="BA146" s="235" t="str">
        <f>IF(BA145="","",VLOOKUP(BA145,'参考様式１（勤務表_シフト記号表）'!$C$6:$L$47,10,FALSE))</f>
        <v/>
      </c>
      <c r="BB146" s="1075">
        <f>IF($BE$3="４週",SUM(W146:AX146),IF($BE$3="暦月",SUM(W146:BA146),""))</f>
        <v>0</v>
      </c>
      <c r="BC146" s="1076"/>
      <c r="BD146" s="1077">
        <f>IF($BE$3="４週",BB146/4,IF($BE$3="暦月",(BB146/($BE$8/7)),""))</f>
        <v>0</v>
      </c>
      <c r="BE146" s="1076"/>
      <c r="BF146" s="1072"/>
      <c r="BG146" s="1073"/>
      <c r="BH146" s="1073"/>
      <c r="BI146" s="1073"/>
      <c r="BJ146" s="1074"/>
    </row>
    <row r="147" spans="2:62" ht="20.25" customHeight="1" x14ac:dyDescent="0.4">
      <c r="B147" s="988">
        <f>B145+1</f>
        <v>66</v>
      </c>
      <c r="C147" s="1049"/>
      <c r="D147" s="979"/>
      <c r="E147" s="229"/>
      <c r="F147" s="230"/>
      <c r="G147" s="229"/>
      <c r="H147" s="230"/>
      <c r="I147" s="1050"/>
      <c r="J147" s="1051"/>
      <c r="K147" s="977"/>
      <c r="L147" s="978"/>
      <c r="M147" s="978"/>
      <c r="N147" s="979"/>
      <c r="O147" s="983"/>
      <c r="P147" s="984"/>
      <c r="Q147" s="984"/>
      <c r="R147" s="984"/>
      <c r="S147" s="985"/>
      <c r="T147" s="249" t="s">
        <v>441</v>
      </c>
      <c r="V147" s="250"/>
      <c r="W147" s="242"/>
      <c r="X147" s="243"/>
      <c r="Y147" s="243"/>
      <c r="Z147" s="243"/>
      <c r="AA147" s="243"/>
      <c r="AB147" s="243"/>
      <c r="AC147" s="244"/>
      <c r="AD147" s="242"/>
      <c r="AE147" s="243"/>
      <c r="AF147" s="243"/>
      <c r="AG147" s="243"/>
      <c r="AH147" s="243"/>
      <c r="AI147" s="243"/>
      <c r="AJ147" s="244"/>
      <c r="AK147" s="242"/>
      <c r="AL147" s="243"/>
      <c r="AM147" s="243"/>
      <c r="AN147" s="243"/>
      <c r="AO147" s="243"/>
      <c r="AP147" s="243"/>
      <c r="AQ147" s="244"/>
      <c r="AR147" s="242"/>
      <c r="AS147" s="243"/>
      <c r="AT147" s="243"/>
      <c r="AU147" s="243"/>
      <c r="AV147" s="243"/>
      <c r="AW147" s="243"/>
      <c r="AX147" s="244"/>
      <c r="AY147" s="242"/>
      <c r="AZ147" s="243"/>
      <c r="BA147" s="245"/>
      <c r="BB147" s="986"/>
      <c r="BC147" s="987"/>
      <c r="BD147" s="1038"/>
      <c r="BE147" s="1039"/>
      <c r="BF147" s="1040"/>
      <c r="BG147" s="1041"/>
      <c r="BH147" s="1041"/>
      <c r="BI147" s="1041"/>
      <c r="BJ147" s="1042"/>
    </row>
    <row r="148" spans="2:62" ht="20.25" customHeight="1" x14ac:dyDescent="0.4">
      <c r="B148" s="989"/>
      <c r="C148" s="1078"/>
      <c r="D148" s="1079"/>
      <c r="E148" s="251"/>
      <c r="F148" s="252">
        <f>C147</f>
        <v>0</v>
      </c>
      <c r="G148" s="251"/>
      <c r="H148" s="252">
        <f>I147</f>
        <v>0</v>
      </c>
      <c r="I148" s="1080"/>
      <c r="J148" s="1081"/>
      <c r="K148" s="1082"/>
      <c r="L148" s="1083"/>
      <c r="M148" s="1083"/>
      <c r="N148" s="1079"/>
      <c r="O148" s="983"/>
      <c r="P148" s="984"/>
      <c r="Q148" s="984"/>
      <c r="R148" s="984"/>
      <c r="S148" s="985"/>
      <c r="T148" s="246" t="s">
        <v>442</v>
      </c>
      <c r="U148" s="247"/>
      <c r="V148" s="248"/>
      <c r="W148" s="234" t="str">
        <f>IF(W147="","",VLOOKUP(W147,'参考様式１（勤務表_シフト記号表）'!$C$6:$L$47,10,FALSE))</f>
        <v/>
      </c>
      <c r="X148" s="235" t="str">
        <f>IF(X147="","",VLOOKUP(X147,'参考様式１（勤務表_シフト記号表）'!$C$6:$L$47,10,FALSE))</f>
        <v/>
      </c>
      <c r="Y148" s="235" t="str">
        <f>IF(Y147="","",VLOOKUP(Y147,'参考様式１（勤務表_シフト記号表）'!$C$6:$L$47,10,FALSE))</f>
        <v/>
      </c>
      <c r="Z148" s="235" t="str">
        <f>IF(Z147="","",VLOOKUP(Z147,'参考様式１（勤務表_シフト記号表）'!$C$6:$L$47,10,FALSE))</f>
        <v/>
      </c>
      <c r="AA148" s="235" t="str">
        <f>IF(AA147="","",VLOOKUP(AA147,'参考様式１（勤務表_シフト記号表）'!$C$6:$L$47,10,FALSE))</f>
        <v/>
      </c>
      <c r="AB148" s="235" t="str">
        <f>IF(AB147="","",VLOOKUP(AB147,'参考様式１（勤務表_シフト記号表）'!$C$6:$L$47,10,FALSE))</f>
        <v/>
      </c>
      <c r="AC148" s="236" t="str">
        <f>IF(AC147="","",VLOOKUP(AC147,'参考様式１（勤務表_シフト記号表）'!$C$6:$L$47,10,FALSE))</f>
        <v/>
      </c>
      <c r="AD148" s="234" t="str">
        <f>IF(AD147="","",VLOOKUP(AD147,'参考様式１（勤務表_シフト記号表）'!$C$6:$L$47,10,FALSE))</f>
        <v/>
      </c>
      <c r="AE148" s="235" t="str">
        <f>IF(AE147="","",VLOOKUP(AE147,'参考様式１（勤務表_シフト記号表）'!$C$6:$L$47,10,FALSE))</f>
        <v/>
      </c>
      <c r="AF148" s="235" t="str">
        <f>IF(AF147="","",VLOOKUP(AF147,'参考様式１（勤務表_シフト記号表）'!$C$6:$L$47,10,FALSE))</f>
        <v/>
      </c>
      <c r="AG148" s="235" t="str">
        <f>IF(AG147="","",VLOOKUP(AG147,'参考様式１（勤務表_シフト記号表）'!$C$6:$L$47,10,FALSE))</f>
        <v/>
      </c>
      <c r="AH148" s="235" t="str">
        <f>IF(AH147="","",VLOOKUP(AH147,'参考様式１（勤務表_シフト記号表）'!$C$6:$L$47,10,FALSE))</f>
        <v/>
      </c>
      <c r="AI148" s="235" t="str">
        <f>IF(AI147="","",VLOOKUP(AI147,'参考様式１（勤務表_シフト記号表）'!$C$6:$L$47,10,FALSE))</f>
        <v/>
      </c>
      <c r="AJ148" s="236" t="str">
        <f>IF(AJ147="","",VLOOKUP(AJ147,'参考様式１（勤務表_シフト記号表）'!$C$6:$L$47,10,FALSE))</f>
        <v/>
      </c>
      <c r="AK148" s="234" t="str">
        <f>IF(AK147="","",VLOOKUP(AK147,'参考様式１（勤務表_シフト記号表）'!$C$6:$L$47,10,FALSE))</f>
        <v/>
      </c>
      <c r="AL148" s="235" t="str">
        <f>IF(AL147="","",VLOOKUP(AL147,'参考様式１（勤務表_シフト記号表）'!$C$6:$L$47,10,FALSE))</f>
        <v/>
      </c>
      <c r="AM148" s="235" t="str">
        <f>IF(AM147="","",VLOOKUP(AM147,'参考様式１（勤務表_シフト記号表）'!$C$6:$L$47,10,FALSE))</f>
        <v/>
      </c>
      <c r="AN148" s="235" t="str">
        <f>IF(AN147="","",VLOOKUP(AN147,'参考様式１（勤務表_シフト記号表）'!$C$6:$L$47,10,FALSE))</f>
        <v/>
      </c>
      <c r="AO148" s="235" t="str">
        <f>IF(AO147="","",VLOOKUP(AO147,'参考様式１（勤務表_シフト記号表）'!$C$6:$L$47,10,FALSE))</f>
        <v/>
      </c>
      <c r="AP148" s="235" t="str">
        <f>IF(AP147="","",VLOOKUP(AP147,'参考様式１（勤務表_シフト記号表）'!$C$6:$L$47,10,FALSE))</f>
        <v/>
      </c>
      <c r="AQ148" s="236" t="str">
        <f>IF(AQ147="","",VLOOKUP(AQ147,'参考様式１（勤務表_シフト記号表）'!$C$6:$L$47,10,FALSE))</f>
        <v/>
      </c>
      <c r="AR148" s="234" t="str">
        <f>IF(AR147="","",VLOOKUP(AR147,'参考様式１（勤務表_シフト記号表）'!$C$6:$L$47,10,FALSE))</f>
        <v/>
      </c>
      <c r="AS148" s="235" t="str">
        <f>IF(AS147="","",VLOOKUP(AS147,'参考様式１（勤務表_シフト記号表）'!$C$6:$L$47,10,FALSE))</f>
        <v/>
      </c>
      <c r="AT148" s="235" t="str">
        <f>IF(AT147="","",VLOOKUP(AT147,'参考様式１（勤務表_シフト記号表）'!$C$6:$L$47,10,FALSE))</f>
        <v/>
      </c>
      <c r="AU148" s="235" t="str">
        <f>IF(AU147="","",VLOOKUP(AU147,'参考様式１（勤務表_シフト記号表）'!$C$6:$L$47,10,FALSE))</f>
        <v/>
      </c>
      <c r="AV148" s="235" t="str">
        <f>IF(AV147="","",VLOOKUP(AV147,'参考様式１（勤務表_シフト記号表）'!$C$6:$L$47,10,FALSE))</f>
        <v/>
      </c>
      <c r="AW148" s="235" t="str">
        <f>IF(AW147="","",VLOOKUP(AW147,'参考様式１（勤務表_シフト記号表）'!$C$6:$L$47,10,FALSE))</f>
        <v/>
      </c>
      <c r="AX148" s="236" t="str">
        <f>IF(AX147="","",VLOOKUP(AX147,'参考様式１（勤務表_シフト記号表）'!$C$6:$L$47,10,FALSE))</f>
        <v/>
      </c>
      <c r="AY148" s="234" t="str">
        <f>IF(AY147="","",VLOOKUP(AY147,'参考様式１（勤務表_シフト記号表）'!$C$6:$L$47,10,FALSE))</f>
        <v/>
      </c>
      <c r="AZ148" s="235" t="str">
        <f>IF(AZ147="","",VLOOKUP(AZ147,'参考様式１（勤務表_シフト記号表）'!$C$6:$L$47,10,FALSE))</f>
        <v/>
      </c>
      <c r="BA148" s="235" t="str">
        <f>IF(BA147="","",VLOOKUP(BA147,'参考様式１（勤務表_シフト記号表）'!$C$6:$L$47,10,FALSE))</f>
        <v/>
      </c>
      <c r="BB148" s="1075">
        <f>IF($BE$3="４週",SUM(W148:AX148),IF($BE$3="暦月",SUM(W148:BA148),""))</f>
        <v>0</v>
      </c>
      <c r="BC148" s="1076"/>
      <c r="BD148" s="1077">
        <f>IF($BE$3="４週",BB148/4,IF($BE$3="暦月",(BB148/($BE$8/7)),""))</f>
        <v>0</v>
      </c>
      <c r="BE148" s="1076"/>
      <c r="BF148" s="1072"/>
      <c r="BG148" s="1073"/>
      <c r="BH148" s="1073"/>
      <c r="BI148" s="1073"/>
      <c r="BJ148" s="1074"/>
    </row>
    <row r="149" spans="2:62" ht="20.25" customHeight="1" x14ac:dyDescent="0.4">
      <c r="B149" s="988">
        <f>B147+1</f>
        <v>67</v>
      </c>
      <c r="C149" s="1049"/>
      <c r="D149" s="979"/>
      <c r="E149" s="229"/>
      <c r="F149" s="230"/>
      <c r="G149" s="229"/>
      <c r="H149" s="230"/>
      <c r="I149" s="1050"/>
      <c r="J149" s="1051"/>
      <c r="K149" s="977"/>
      <c r="L149" s="978"/>
      <c r="M149" s="978"/>
      <c r="N149" s="979"/>
      <c r="O149" s="983"/>
      <c r="P149" s="984"/>
      <c r="Q149" s="984"/>
      <c r="R149" s="984"/>
      <c r="S149" s="985"/>
      <c r="T149" s="249" t="s">
        <v>441</v>
      </c>
      <c r="V149" s="250"/>
      <c r="W149" s="242"/>
      <c r="X149" s="243"/>
      <c r="Y149" s="243"/>
      <c r="Z149" s="243"/>
      <c r="AA149" s="243"/>
      <c r="AB149" s="243"/>
      <c r="AC149" s="244"/>
      <c r="AD149" s="242"/>
      <c r="AE149" s="243"/>
      <c r="AF149" s="243"/>
      <c r="AG149" s="243"/>
      <c r="AH149" s="243"/>
      <c r="AI149" s="243"/>
      <c r="AJ149" s="244"/>
      <c r="AK149" s="242"/>
      <c r="AL149" s="243"/>
      <c r="AM149" s="243"/>
      <c r="AN149" s="243"/>
      <c r="AO149" s="243"/>
      <c r="AP149" s="243"/>
      <c r="AQ149" s="244"/>
      <c r="AR149" s="242"/>
      <c r="AS149" s="243"/>
      <c r="AT149" s="243"/>
      <c r="AU149" s="243"/>
      <c r="AV149" s="243"/>
      <c r="AW149" s="243"/>
      <c r="AX149" s="244"/>
      <c r="AY149" s="242"/>
      <c r="AZ149" s="243"/>
      <c r="BA149" s="245"/>
      <c r="BB149" s="986"/>
      <c r="BC149" s="987"/>
      <c r="BD149" s="1038"/>
      <c r="BE149" s="1039"/>
      <c r="BF149" s="1040"/>
      <c r="BG149" s="1041"/>
      <c r="BH149" s="1041"/>
      <c r="BI149" s="1041"/>
      <c r="BJ149" s="1042"/>
    </row>
    <row r="150" spans="2:62" ht="20.25" customHeight="1" x14ac:dyDescent="0.4">
      <c r="B150" s="989"/>
      <c r="C150" s="1078"/>
      <c r="D150" s="1079"/>
      <c r="E150" s="251"/>
      <c r="F150" s="252">
        <f>C149</f>
        <v>0</v>
      </c>
      <c r="G150" s="251"/>
      <c r="H150" s="252">
        <f>I149</f>
        <v>0</v>
      </c>
      <c r="I150" s="1080"/>
      <c r="J150" s="1081"/>
      <c r="K150" s="1082"/>
      <c r="L150" s="1083"/>
      <c r="M150" s="1083"/>
      <c r="N150" s="1079"/>
      <c r="O150" s="983"/>
      <c r="P150" s="984"/>
      <c r="Q150" s="984"/>
      <c r="R150" s="984"/>
      <c r="S150" s="985"/>
      <c r="T150" s="246" t="s">
        <v>442</v>
      </c>
      <c r="U150" s="247"/>
      <c r="V150" s="248"/>
      <c r="W150" s="234" t="str">
        <f>IF(W149="","",VLOOKUP(W149,'参考様式１（勤務表_シフト記号表）'!$C$6:$L$47,10,FALSE))</f>
        <v/>
      </c>
      <c r="X150" s="235" t="str">
        <f>IF(X149="","",VLOOKUP(X149,'参考様式１（勤務表_シフト記号表）'!$C$6:$L$47,10,FALSE))</f>
        <v/>
      </c>
      <c r="Y150" s="235" t="str">
        <f>IF(Y149="","",VLOOKUP(Y149,'参考様式１（勤務表_シフト記号表）'!$C$6:$L$47,10,FALSE))</f>
        <v/>
      </c>
      <c r="Z150" s="235" t="str">
        <f>IF(Z149="","",VLOOKUP(Z149,'参考様式１（勤務表_シフト記号表）'!$C$6:$L$47,10,FALSE))</f>
        <v/>
      </c>
      <c r="AA150" s="235" t="str">
        <f>IF(AA149="","",VLOOKUP(AA149,'参考様式１（勤務表_シフト記号表）'!$C$6:$L$47,10,FALSE))</f>
        <v/>
      </c>
      <c r="AB150" s="235" t="str">
        <f>IF(AB149="","",VLOOKUP(AB149,'参考様式１（勤務表_シフト記号表）'!$C$6:$L$47,10,FALSE))</f>
        <v/>
      </c>
      <c r="AC150" s="236" t="str">
        <f>IF(AC149="","",VLOOKUP(AC149,'参考様式１（勤務表_シフト記号表）'!$C$6:$L$47,10,FALSE))</f>
        <v/>
      </c>
      <c r="AD150" s="234" t="str">
        <f>IF(AD149="","",VLOOKUP(AD149,'参考様式１（勤務表_シフト記号表）'!$C$6:$L$47,10,FALSE))</f>
        <v/>
      </c>
      <c r="AE150" s="235" t="str">
        <f>IF(AE149="","",VLOOKUP(AE149,'参考様式１（勤務表_シフト記号表）'!$C$6:$L$47,10,FALSE))</f>
        <v/>
      </c>
      <c r="AF150" s="235" t="str">
        <f>IF(AF149="","",VLOOKUP(AF149,'参考様式１（勤務表_シフト記号表）'!$C$6:$L$47,10,FALSE))</f>
        <v/>
      </c>
      <c r="AG150" s="235" t="str">
        <f>IF(AG149="","",VLOOKUP(AG149,'参考様式１（勤務表_シフト記号表）'!$C$6:$L$47,10,FALSE))</f>
        <v/>
      </c>
      <c r="AH150" s="235" t="str">
        <f>IF(AH149="","",VLOOKUP(AH149,'参考様式１（勤務表_シフト記号表）'!$C$6:$L$47,10,FALSE))</f>
        <v/>
      </c>
      <c r="AI150" s="235" t="str">
        <f>IF(AI149="","",VLOOKUP(AI149,'参考様式１（勤務表_シフト記号表）'!$C$6:$L$47,10,FALSE))</f>
        <v/>
      </c>
      <c r="AJ150" s="236" t="str">
        <f>IF(AJ149="","",VLOOKUP(AJ149,'参考様式１（勤務表_シフト記号表）'!$C$6:$L$47,10,FALSE))</f>
        <v/>
      </c>
      <c r="AK150" s="234" t="str">
        <f>IF(AK149="","",VLOOKUP(AK149,'参考様式１（勤務表_シフト記号表）'!$C$6:$L$47,10,FALSE))</f>
        <v/>
      </c>
      <c r="AL150" s="235" t="str">
        <f>IF(AL149="","",VLOOKUP(AL149,'参考様式１（勤務表_シフト記号表）'!$C$6:$L$47,10,FALSE))</f>
        <v/>
      </c>
      <c r="AM150" s="235" t="str">
        <f>IF(AM149="","",VLOOKUP(AM149,'参考様式１（勤務表_シフト記号表）'!$C$6:$L$47,10,FALSE))</f>
        <v/>
      </c>
      <c r="AN150" s="235" t="str">
        <f>IF(AN149="","",VLOOKUP(AN149,'参考様式１（勤務表_シフト記号表）'!$C$6:$L$47,10,FALSE))</f>
        <v/>
      </c>
      <c r="AO150" s="235" t="str">
        <f>IF(AO149="","",VLOOKUP(AO149,'参考様式１（勤務表_シフト記号表）'!$C$6:$L$47,10,FALSE))</f>
        <v/>
      </c>
      <c r="AP150" s="235" t="str">
        <f>IF(AP149="","",VLOOKUP(AP149,'参考様式１（勤務表_シフト記号表）'!$C$6:$L$47,10,FALSE))</f>
        <v/>
      </c>
      <c r="AQ150" s="236" t="str">
        <f>IF(AQ149="","",VLOOKUP(AQ149,'参考様式１（勤務表_シフト記号表）'!$C$6:$L$47,10,FALSE))</f>
        <v/>
      </c>
      <c r="AR150" s="234" t="str">
        <f>IF(AR149="","",VLOOKUP(AR149,'参考様式１（勤務表_シフト記号表）'!$C$6:$L$47,10,FALSE))</f>
        <v/>
      </c>
      <c r="AS150" s="235" t="str">
        <f>IF(AS149="","",VLOOKUP(AS149,'参考様式１（勤務表_シフト記号表）'!$C$6:$L$47,10,FALSE))</f>
        <v/>
      </c>
      <c r="AT150" s="235" t="str">
        <f>IF(AT149="","",VLOOKUP(AT149,'参考様式１（勤務表_シフト記号表）'!$C$6:$L$47,10,FALSE))</f>
        <v/>
      </c>
      <c r="AU150" s="235" t="str">
        <f>IF(AU149="","",VLOOKUP(AU149,'参考様式１（勤務表_シフト記号表）'!$C$6:$L$47,10,FALSE))</f>
        <v/>
      </c>
      <c r="AV150" s="235" t="str">
        <f>IF(AV149="","",VLOOKUP(AV149,'参考様式１（勤務表_シフト記号表）'!$C$6:$L$47,10,FALSE))</f>
        <v/>
      </c>
      <c r="AW150" s="235" t="str">
        <f>IF(AW149="","",VLOOKUP(AW149,'参考様式１（勤務表_シフト記号表）'!$C$6:$L$47,10,FALSE))</f>
        <v/>
      </c>
      <c r="AX150" s="236" t="str">
        <f>IF(AX149="","",VLOOKUP(AX149,'参考様式１（勤務表_シフト記号表）'!$C$6:$L$47,10,FALSE))</f>
        <v/>
      </c>
      <c r="AY150" s="234" t="str">
        <f>IF(AY149="","",VLOOKUP(AY149,'参考様式１（勤務表_シフト記号表）'!$C$6:$L$47,10,FALSE))</f>
        <v/>
      </c>
      <c r="AZ150" s="235" t="str">
        <f>IF(AZ149="","",VLOOKUP(AZ149,'参考様式１（勤務表_シフト記号表）'!$C$6:$L$47,10,FALSE))</f>
        <v/>
      </c>
      <c r="BA150" s="235" t="str">
        <f>IF(BA149="","",VLOOKUP(BA149,'参考様式１（勤務表_シフト記号表）'!$C$6:$L$47,10,FALSE))</f>
        <v/>
      </c>
      <c r="BB150" s="1075">
        <f>IF($BE$3="４週",SUM(W150:AX150),IF($BE$3="暦月",SUM(W150:BA150),""))</f>
        <v>0</v>
      </c>
      <c r="BC150" s="1076"/>
      <c r="BD150" s="1077">
        <f>IF($BE$3="４週",BB150/4,IF($BE$3="暦月",(BB150/($BE$8/7)),""))</f>
        <v>0</v>
      </c>
      <c r="BE150" s="1076"/>
      <c r="BF150" s="1072"/>
      <c r="BG150" s="1073"/>
      <c r="BH150" s="1073"/>
      <c r="BI150" s="1073"/>
      <c r="BJ150" s="1074"/>
    </row>
    <row r="151" spans="2:62" ht="20.25" customHeight="1" x14ac:dyDescent="0.4">
      <c r="B151" s="988">
        <f>B149+1</f>
        <v>68</v>
      </c>
      <c r="C151" s="1049"/>
      <c r="D151" s="979"/>
      <c r="E151" s="229"/>
      <c r="F151" s="230"/>
      <c r="G151" s="229"/>
      <c r="H151" s="230"/>
      <c r="I151" s="1050"/>
      <c r="J151" s="1051"/>
      <c r="K151" s="977"/>
      <c r="L151" s="978"/>
      <c r="M151" s="978"/>
      <c r="N151" s="979"/>
      <c r="O151" s="983"/>
      <c r="P151" s="984"/>
      <c r="Q151" s="984"/>
      <c r="R151" s="984"/>
      <c r="S151" s="985"/>
      <c r="T151" s="249" t="s">
        <v>441</v>
      </c>
      <c r="V151" s="250"/>
      <c r="W151" s="242"/>
      <c r="X151" s="243"/>
      <c r="Y151" s="243"/>
      <c r="Z151" s="243"/>
      <c r="AA151" s="243"/>
      <c r="AB151" s="243"/>
      <c r="AC151" s="244"/>
      <c r="AD151" s="242"/>
      <c r="AE151" s="243"/>
      <c r="AF151" s="243"/>
      <c r="AG151" s="243"/>
      <c r="AH151" s="243"/>
      <c r="AI151" s="243"/>
      <c r="AJ151" s="244"/>
      <c r="AK151" s="242"/>
      <c r="AL151" s="243"/>
      <c r="AM151" s="243"/>
      <c r="AN151" s="243"/>
      <c r="AO151" s="243"/>
      <c r="AP151" s="243"/>
      <c r="AQ151" s="244"/>
      <c r="AR151" s="242"/>
      <c r="AS151" s="243"/>
      <c r="AT151" s="243"/>
      <c r="AU151" s="243"/>
      <c r="AV151" s="243"/>
      <c r="AW151" s="243"/>
      <c r="AX151" s="244"/>
      <c r="AY151" s="242"/>
      <c r="AZ151" s="243"/>
      <c r="BA151" s="245"/>
      <c r="BB151" s="986"/>
      <c r="BC151" s="987"/>
      <c r="BD151" s="1038"/>
      <c r="BE151" s="1039"/>
      <c r="BF151" s="1040"/>
      <c r="BG151" s="1041"/>
      <c r="BH151" s="1041"/>
      <c r="BI151" s="1041"/>
      <c r="BJ151" s="1042"/>
    </row>
    <row r="152" spans="2:62" ht="20.25" customHeight="1" x14ac:dyDescent="0.4">
      <c r="B152" s="989"/>
      <c r="C152" s="1078"/>
      <c r="D152" s="1079"/>
      <c r="E152" s="251"/>
      <c r="F152" s="252">
        <f>C151</f>
        <v>0</v>
      </c>
      <c r="G152" s="251"/>
      <c r="H152" s="252">
        <f>I151</f>
        <v>0</v>
      </c>
      <c r="I152" s="1080"/>
      <c r="J152" s="1081"/>
      <c r="K152" s="1082"/>
      <c r="L152" s="1083"/>
      <c r="M152" s="1083"/>
      <c r="N152" s="1079"/>
      <c r="O152" s="983"/>
      <c r="P152" s="984"/>
      <c r="Q152" s="984"/>
      <c r="R152" s="984"/>
      <c r="S152" s="985"/>
      <c r="T152" s="246" t="s">
        <v>442</v>
      </c>
      <c r="U152" s="247"/>
      <c r="V152" s="248"/>
      <c r="W152" s="234" t="str">
        <f>IF(W151="","",VLOOKUP(W151,'参考様式１（勤務表_シフト記号表）'!$C$6:$L$47,10,FALSE))</f>
        <v/>
      </c>
      <c r="X152" s="235" t="str">
        <f>IF(X151="","",VLOOKUP(X151,'参考様式１（勤務表_シフト記号表）'!$C$6:$L$47,10,FALSE))</f>
        <v/>
      </c>
      <c r="Y152" s="235" t="str">
        <f>IF(Y151="","",VLOOKUP(Y151,'参考様式１（勤務表_シフト記号表）'!$C$6:$L$47,10,FALSE))</f>
        <v/>
      </c>
      <c r="Z152" s="235" t="str">
        <f>IF(Z151="","",VLOOKUP(Z151,'参考様式１（勤務表_シフト記号表）'!$C$6:$L$47,10,FALSE))</f>
        <v/>
      </c>
      <c r="AA152" s="235" t="str">
        <f>IF(AA151="","",VLOOKUP(AA151,'参考様式１（勤務表_シフト記号表）'!$C$6:$L$47,10,FALSE))</f>
        <v/>
      </c>
      <c r="AB152" s="235" t="str">
        <f>IF(AB151="","",VLOOKUP(AB151,'参考様式１（勤務表_シフト記号表）'!$C$6:$L$47,10,FALSE))</f>
        <v/>
      </c>
      <c r="AC152" s="236" t="str">
        <f>IF(AC151="","",VLOOKUP(AC151,'参考様式１（勤務表_シフト記号表）'!$C$6:$L$47,10,FALSE))</f>
        <v/>
      </c>
      <c r="AD152" s="234" t="str">
        <f>IF(AD151="","",VLOOKUP(AD151,'参考様式１（勤務表_シフト記号表）'!$C$6:$L$47,10,FALSE))</f>
        <v/>
      </c>
      <c r="AE152" s="235" t="str">
        <f>IF(AE151="","",VLOOKUP(AE151,'参考様式１（勤務表_シフト記号表）'!$C$6:$L$47,10,FALSE))</f>
        <v/>
      </c>
      <c r="AF152" s="235" t="str">
        <f>IF(AF151="","",VLOOKUP(AF151,'参考様式１（勤務表_シフト記号表）'!$C$6:$L$47,10,FALSE))</f>
        <v/>
      </c>
      <c r="AG152" s="235" t="str">
        <f>IF(AG151="","",VLOOKUP(AG151,'参考様式１（勤務表_シフト記号表）'!$C$6:$L$47,10,FALSE))</f>
        <v/>
      </c>
      <c r="AH152" s="235" t="str">
        <f>IF(AH151="","",VLOOKUP(AH151,'参考様式１（勤務表_シフト記号表）'!$C$6:$L$47,10,FALSE))</f>
        <v/>
      </c>
      <c r="AI152" s="235" t="str">
        <f>IF(AI151="","",VLOOKUP(AI151,'参考様式１（勤務表_シフト記号表）'!$C$6:$L$47,10,FALSE))</f>
        <v/>
      </c>
      <c r="AJ152" s="236" t="str">
        <f>IF(AJ151="","",VLOOKUP(AJ151,'参考様式１（勤務表_シフト記号表）'!$C$6:$L$47,10,FALSE))</f>
        <v/>
      </c>
      <c r="AK152" s="234" t="str">
        <f>IF(AK151="","",VLOOKUP(AK151,'参考様式１（勤務表_シフト記号表）'!$C$6:$L$47,10,FALSE))</f>
        <v/>
      </c>
      <c r="AL152" s="235" t="str">
        <f>IF(AL151="","",VLOOKUP(AL151,'参考様式１（勤務表_シフト記号表）'!$C$6:$L$47,10,FALSE))</f>
        <v/>
      </c>
      <c r="AM152" s="235" t="str">
        <f>IF(AM151="","",VLOOKUP(AM151,'参考様式１（勤務表_シフト記号表）'!$C$6:$L$47,10,FALSE))</f>
        <v/>
      </c>
      <c r="AN152" s="235" t="str">
        <f>IF(AN151="","",VLOOKUP(AN151,'参考様式１（勤務表_シフト記号表）'!$C$6:$L$47,10,FALSE))</f>
        <v/>
      </c>
      <c r="AO152" s="235" t="str">
        <f>IF(AO151="","",VLOOKUP(AO151,'参考様式１（勤務表_シフト記号表）'!$C$6:$L$47,10,FALSE))</f>
        <v/>
      </c>
      <c r="AP152" s="235" t="str">
        <f>IF(AP151="","",VLOOKUP(AP151,'参考様式１（勤務表_シフト記号表）'!$C$6:$L$47,10,FALSE))</f>
        <v/>
      </c>
      <c r="AQ152" s="236" t="str">
        <f>IF(AQ151="","",VLOOKUP(AQ151,'参考様式１（勤務表_シフト記号表）'!$C$6:$L$47,10,FALSE))</f>
        <v/>
      </c>
      <c r="AR152" s="234" t="str">
        <f>IF(AR151="","",VLOOKUP(AR151,'参考様式１（勤務表_シフト記号表）'!$C$6:$L$47,10,FALSE))</f>
        <v/>
      </c>
      <c r="AS152" s="235" t="str">
        <f>IF(AS151="","",VLOOKUP(AS151,'参考様式１（勤務表_シフト記号表）'!$C$6:$L$47,10,FALSE))</f>
        <v/>
      </c>
      <c r="AT152" s="235" t="str">
        <f>IF(AT151="","",VLOOKUP(AT151,'参考様式１（勤務表_シフト記号表）'!$C$6:$L$47,10,FALSE))</f>
        <v/>
      </c>
      <c r="AU152" s="235" t="str">
        <f>IF(AU151="","",VLOOKUP(AU151,'参考様式１（勤務表_シフト記号表）'!$C$6:$L$47,10,FALSE))</f>
        <v/>
      </c>
      <c r="AV152" s="235" t="str">
        <f>IF(AV151="","",VLOOKUP(AV151,'参考様式１（勤務表_シフト記号表）'!$C$6:$L$47,10,FALSE))</f>
        <v/>
      </c>
      <c r="AW152" s="235" t="str">
        <f>IF(AW151="","",VLOOKUP(AW151,'参考様式１（勤務表_シフト記号表）'!$C$6:$L$47,10,FALSE))</f>
        <v/>
      </c>
      <c r="AX152" s="236" t="str">
        <f>IF(AX151="","",VLOOKUP(AX151,'参考様式１（勤務表_シフト記号表）'!$C$6:$L$47,10,FALSE))</f>
        <v/>
      </c>
      <c r="AY152" s="234" t="str">
        <f>IF(AY151="","",VLOOKUP(AY151,'参考様式１（勤務表_シフト記号表）'!$C$6:$L$47,10,FALSE))</f>
        <v/>
      </c>
      <c r="AZ152" s="235" t="str">
        <f>IF(AZ151="","",VLOOKUP(AZ151,'参考様式１（勤務表_シフト記号表）'!$C$6:$L$47,10,FALSE))</f>
        <v/>
      </c>
      <c r="BA152" s="235" t="str">
        <f>IF(BA151="","",VLOOKUP(BA151,'参考様式１（勤務表_シフト記号表）'!$C$6:$L$47,10,FALSE))</f>
        <v/>
      </c>
      <c r="BB152" s="1075">
        <f>IF($BE$3="４週",SUM(W152:AX152),IF($BE$3="暦月",SUM(W152:BA152),""))</f>
        <v>0</v>
      </c>
      <c r="BC152" s="1076"/>
      <c r="BD152" s="1077">
        <f>IF($BE$3="４週",BB152/4,IF($BE$3="暦月",(BB152/($BE$8/7)),""))</f>
        <v>0</v>
      </c>
      <c r="BE152" s="1076"/>
      <c r="BF152" s="1072"/>
      <c r="BG152" s="1073"/>
      <c r="BH152" s="1073"/>
      <c r="BI152" s="1073"/>
      <c r="BJ152" s="1074"/>
    </row>
    <row r="153" spans="2:62" ht="20.25" customHeight="1" x14ac:dyDescent="0.4">
      <c r="B153" s="988">
        <f>B151+1</f>
        <v>69</v>
      </c>
      <c r="C153" s="1049"/>
      <c r="D153" s="979"/>
      <c r="E153" s="229"/>
      <c r="F153" s="230"/>
      <c r="G153" s="229"/>
      <c r="H153" s="230"/>
      <c r="I153" s="1050"/>
      <c r="J153" s="1051"/>
      <c r="K153" s="977"/>
      <c r="L153" s="978"/>
      <c r="M153" s="978"/>
      <c r="N153" s="979"/>
      <c r="O153" s="983"/>
      <c r="P153" s="984"/>
      <c r="Q153" s="984"/>
      <c r="R153" s="984"/>
      <c r="S153" s="985"/>
      <c r="T153" s="249" t="s">
        <v>441</v>
      </c>
      <c r="V153" s="250"/>
      <c r="W153" s="242"/>
      <c r="X153" s="243"/>
      <c r="Y153" s="243"/>
      <c r="Z153" s="243"/>
      <c r="AA153" s="243"/>
      <c r="AB153" s="243"/>
      <c r="AC153" s="244"/>
      <c r="AD153" s="242"/>
      <c r="AE153" s="243"/>
      <c r="AF153" s="243"/>
      <c r="AG153" s="243"/>
      <c r="AH153" s="243"/>
      <c r="AI153" s="243"/>
      <c r="AJ153" s="244"/>
      <c r="AK153" s="242"/>
      <c r="AL153" s="243"/>
      <c r="AM153" s="243"/>
      <c r="AN153" s="243"/>
      <c r="AO153" s="243"/>
      <c r="AP153" s="243"/>
      <c r="AQ153" s="244"/>
      <c r="AR153" s="242"/>
      <c r="AS153" s="243"/>
      <c r="AT153" s="243"/>
      <c r="AU153" s="243"/>
      <c r="AV153" s="243"/>
      <c r="AW153" s="243"/>
      <c r="AX153" s="244"/>
      <c r="AY153" s="242"/>
      <c r="AZ153" s="243"/>
      <c r="BA153" s="245"/>
      <c r="BB153" s="986"/>
      <c r="BC153" s="987"/>
      <c r="BD153" s="1038"/>
      <c r="BE153" s="1039"/>
      <c r="BF153" s="1040"/>
      <c r="BG153" s="1041"/>
      <c r="BH153" s="1041"/>
      <c r="BI153" s="1041"/>
      <c r="BJ153" s="1042"/>
    </row>
    <row r="154" spans="2:62" ht="20.25" customHeight="1" x14ac:dyDescent="0.4">
      <c r="B154" s="989"/>
      <c r="C154" s="1078"/>
      <c r="D154" s="1079"/>
      <c r="E154" s="251"/>
      <c r="F154" s="252">
        <f>C153</f>
        <v>0</v>
      </c>
      <c r="G154" s="251"/>
      <c r="H154" s="252">
        <f>I153</f>
        <v>0</v>
      </c>
      <c r="I154" s="1080"/>
      <c r="J154" s="1081"/>
      <c r="K154" s="1082"/>
      <c r="L154" s="1083"/>
      <c r="M154" s="1083"/>
      <c r="N154" s="1079"/>
      <c r="O154" s="983"/>
      <c r="P154" s="984"/>
      <c r="Q154" s="984"/>
      <c r="R154" s="984"/>
      <c r="S154" s="985"/>
      <c r="T154" s="246" t="s">
        <v>442</v>
      </c>
      <c r="U154" s="247"/>
      <c r="V154" s="248"/>
      <c r="W154" s="234" t="str">
        <f>IF(W153="","",VLOOKUP(W153,'参考様式１（勤務表_シフト記号表）'!$C$6:$L$47,10,FALSE))</f>
        <v/>
      </c>
      <c r="X154" s="235" t="str">
        <f>IF(X153="","",VLOOKUP(X153,'参考様式１（勤務表_シフト記号表）'!$C$6:$L$47,10,FALSE))</f>
        <v/>
      </c>
      <c r="Y154" s="235" t="str">
        <f>IF(Y153="","",VLOOKUP(Y153,'参考様式１（勤務表_シフト記号表）'!$C$6:$L$47,10,FALSE))</f>
        <v/>
      </c>
      <c r="Z154" s="235" t="str">
        <f>IF(Z153="","",VLOOKUP(Z153,'参考様式１（勤務表_シフト記号表）'!$C$6:$L$47,10,FALSE))</f>
        <v/>
      </c>
      <c r="AA154" s="235" t="str">
        <f>IF(AA153="","",VLOOKUP(AA153,'参考様式１（勤務表_シフト記号表）'!$C$6:$L$47,10,FALSE))</f>
        <v/>
      </c>
      <c r="AB154" s="235" t="str">
        <f>IF(AB153="","",VLOOKUP(AB153,'参考様式１（勤務表_シフト記号表）'!$C$6:$L$47,10,FALSE))</f>
        <v/>
      </c>
      <c r="AC154" s="236" t="str">
        <f>IF(AC153="","",VLOOKUP(AC153,'参考様式１（勤務表_シフト記号表）'!$C$6:$L$47,10,FALSE))</f>
        <v/>
      </c>
      <c r="AD154" s="234" t="str">
        <f>IF(AD153="","",VLOOKUP(AD153,'参考様式１（勤務表_シフト記号表）'!$C$6:$L$47,10,FALSE))</f>
        <v/>
      </c>
      <c r="AE154" s="235" t="str">
        <f>IF(AE153="","",VLOOKUP(AE153,'参考様式１（勤務表_シフト記号表）'!$C$6:$L$47,10,FALSE))</f>
        <v/>
      </c>
      <c r="AF154" s="235" t="str">
        <f>IF(AF153="","",VLOOKUP(AF153,'参考様式１（勤務表_シフト記号表）'!$C$6:$L$47,10,FALSE))</f>
        <v/>
      </c>
      <c r="AG154" s="235" t="str">
        <f>IF(AG153="","",VLOOKUP(AG153,'参考様式１（勤務表_シフト記号表）'!$C$6:$L$47,10,FALSE))</f>
        <v/>
      </c>
      <c r="AH154" s="235" t="str">
        <f>IF(AH153="","",VLOOKUP(AH153,'参考様式１（勤務表_シフト記号表）'!$C$6:$L$47,10,FALSE))</f>
        <v/>
      </c>
      <c r="AI154" s="235" t="str">
        <f>IF(AI153="","",VLOOKUP(AI153,'参考様式１（勤務表_シフト記号表）'!$C$6:$L$47,10,FALSE))</f>
        <v/>
      </c>
      <c r="AJ154" s="236" t="str">
        <f>IF(AJ153="","",VLOOKUP(AJ153,'参考様式１（勤務表_シフト記号表）'!$C$6:$L$47,10,FALSE))</f>
        <v/>
      </c>
      <c r="AK154" s="234" t="str">
        <f>IF(AK153="","",VLOOKUP(AK153,'参考様式１（勤務表_シフト記号表）'!$C$6:$L$47,10,FALSE))</f>
        <v/>
      </c>
      <c r="AL154" s="235" t="str">
        <f>IF(AL153="","",VLOOKUP(AL153,'参考様式１（勤務表_シフト記号表）'!$C$6:$L$47,10,FALSE))</f>
        <v/>
      </c>
      <c r="AM154" s="235" t="str">
        <f>IF(AM153="","",VLOOKUP(AM153,'参考様式１（勤務表_シフト記号表）'!$C$6:$L$47,10,FALSE))</f>
        <v/>
      </c>
      <c r="AN154" s="235" t="str">
        <f>IF(AN153="","",VLOOKUP(AN153,'参考様式１（勤務表_シフト記号表）'!$C$6:$L$47,10,FALSE))</f>
        <v/>
      </c>
      <c r="AO154" s="235" t="str">
        <f>IF(AO153="","",VLOOKUP(AO153,'参考様式１（勤務表_シフト記号表）'!$C$6:$L$47,10,FALSE))</f>
        <v/>
      </c>
      <c r="AP154" s="235" t="str">
        <f>IF(AP153="","",VLOOKUP(AP153,'参考様式１（勤務表_シフト記号表）'!$C$6:$L$47,10,FALSE))</f>
        <v/>
      </c>
      <c r="AQ154" s="236" t="str">
        <f>IF(AQ153="","",VLOOKUP(AQ153,'参考様式１（勤務表_シフト記号表）'!$C$6:$L$47,10,FALSE))</f>
        <v/>
      </c>
      <c r="AR154" s="234" t="str">
        <f>IF(AR153="","",VLOOKUP(AR153,'参考様式１（勤務表_シフト記号表）'!$C$6:$L$47,10,FALSE))</f>
        <v/>
      </c>
      <c r="AS154" s="235" t="str">
        <f>IF(AS153="","",VLOOKUP(AS153,'参考様式１（勤務表_シフト記号表）'!$C$6:$L$47,10,FALSE))</f>
        <v/>
      </c>
      <c r="AT154" s="235" t="str">
        <f>IF(AT153="","",VLOOKUP(AT153,'参考様式１（勤務表_シフト記号表）'!$C$6:$L$47,10,FALSE))</f>
        <v/>
      </c>
      <c r="AU154" s="235" t="str">
        <f>IF(AU153="","",VLOOKUP(AU153,'参考様式１（勤務表_シフト記号表）'!$C$6:$L$47,10,FALSE))</f>
        <v/>
      </c>
      <c r="AV154" s="235" t="str">
        <f>IF(AV153="","",VLOOKUP(AV153,'参考様式１（勤務表_シフト記号表）'!$C$6:$L$47,10,FALSE))</f>
        <v/>
      </c>
      <c r="AW154" s="235" t="str">
        <f>IF(AW153="","",VLOOKUP(AW153,'参考様式１（勤務表_シフト記号表）'!$C$6:$L$47,10,FALSE))</f>
        <v/>
      </c>
      <c r="AX154" s="236" t="str">
        <f>IF(AX153="","",VLOOKUP(AX153,'参考様式１（勤務表_シフト記号表）'!$C$6:$L$47,10,FALSE))</f>
        <v/>
      </c>
      <c r="AY154" s="234" t="str">
        <f>IF(AY153="","",VLOOKUP(AY153,'参考様式１（勤務表_シフト記号表）'!$C$6:$L$47,10,FALSE))</f>
        <v/>
      </c>
      <c r="AZ154" s="235" t="str">
        <f>IF(AZ153="","",VLOOKUP(AZ153,'参考様式１（勤務表_シフト記号表）'!$C$6:$L$47,10,FALSE))</f>
        <v/>
      </c>
      <c r="BA154" s="235" t="str">
        <f>IF(BA153="","",VLOOKUP(BA153,'参考様式１（勤務表_シフト記号表）'!$C$6:$L$47,10,FALSE))</f>
        <v/>
      </c>
      <c r="BB154" s="1075">
        <f>IF($BE$3="４週",SUM(W154:AX154),IF($BE$3="暦月",SUM(W154:BA154),""))</f>
        <v>0</v>
      </c>
      <c r="BC154" s="1076"/>
      <c r="BD154" s="1077">
        <f>IF($BE$3="４週",BB154/4,IF($BE$3="暦月",(BB154/($BE$8/7)),""))</f>
        <v>0</v>
      </c>
      <c r="BE154" s="1076"/>
      <c r="BF154" s="1072"/>
      <c r="BG154" s="1073"/>
      <c r="BH154" s="1073"/>
      <c r="BI154" s="1073"/>
      <c r="BJ154" s="1074"/>
    </row>
    <row r="155" spans="2:62" ht="20.25" customHeight="1" x14ac:dyDescent="0.4">
      <c r="B155" s="988">
        <f>B153+1</f>
        <v>70</v>
      </c>
      <c r="C155" s="1049"/>
      <c r="D155" s="979"/>
      <c r="E155" s="229"/>
      <c r="F155" s="230"/>
      <c r="G155" s="229"/>
      <c r="H155" s="230"/>
      <c r="I155" s="1050"/>
      <c r="J155" s="1051"/>
      <c r="K155" s="977"/>
      <c r="L155" s="978"/>
      <c r="M155" s="978"/>
      <c r="N155" s="979"/>
      <c r="O155" s="983"/>
      <c r="P155" s="984"/>
      <c r="Q155" s="984"/>
      <c r="R155" s="984"/>
      <c r="S155" s="985"/>
      <c r="T155" s="249" t="s">
        <v>441</v>
      </c>
      <c r="V155" s="250"/>
      <c r="W155" s="242"/>
      <c r="X155" s="243"/>
      <c r="Y155" s="243"/>
      <c r="Z155" s="243"/>
      <c r="AA155" s="243"/>
      <c r="AB155" s="243"/>
      <c r="AC155" s="244"/>
      <c r="AD155" s="242"/>
      <c r="AE155" s="243"/>
      <c r="AF155" s="243"/>
      <c r="AG155" s="243"/>
      <c r="AH155" s="243"/>
      <c r="AI155" s="243"/>
      <c r="AJ155" s="244"/>
      <c r="AK155" s="242"/>
      <c r="AL155" s="243"/>
      <c r="AM155" s="243"/>
      <c r="AN155" s="243"/>
      <c r="AO155" s="243"/>
      <c r="AP155" s="243"/>
      <c r="AQ155" s="244"/>
      <c r="AR155" s="242"/>
      <c r="AS155" s="243"/>
      <c r="AT155" s="243"/>
      <c r="AU155" s="243"/>
      <c r="AV155" s="243"/>
      <c r="AW155" s="243"/>
      <c r="AX155" s="244"/>
      <c r="AY155" s="242"/>
      <c r="AZ155" s="243"/>
      <c r="BA155" s="245"/>
      <c r="BB155" s="986"/>
      <c r="BC155" s="987"/>
      <c r="BD155" s="1038"/>
      <c r="BE155" s="1039"/>
      <c r="BF155" s="1040"/>
      <c r="BG155" s="1041"/>
      <c r="BH155" s="1041"/>
      <c r="BI155" s="1041"/>
      <c r="BJ155" s="1042"/>
    </row>
    <row r="156" spans="2:62" ht="20.25" customHeight="1" x14ac:dyDescent="0.4">
      <c r="B156" s="989"/>
      <c r="C156" s="1078"/>
      <c r="D156" s="1079"/>
      <c r="E156" s="251"/>
      <c r="F156" s="252">
        <f>C155</f>
        <v>0</v>
      </c>
      <c r="G156" s="251"/>
      <c r="H156" s="252">
        <f>I155</f>
        <v>0</v>
      </c>
      <c r="I156" s="1080"/>
      <c r="J156" s="1081"/>
      <c r="K156" s="1082"/>
      <c r="L156" s="1083"/>
      <c r="M156" s="1083"/>
      <c r="N156" s="1079"/>
      <c r="O156" s="983"/>
      <c r="P156" s="984"/>
      <c r="Q156" s="984"/>
      <c r="R156" s="984"/>
      <c r="S156" s="985"/>
      <c r="T156" s="246" t="s">
        <v>442</v>
      </c>
      <c r="U156" s="247"/>
      <c r="V156" s="248"/>
      <c r="W156" s="234" t="str">
        <f>IF(W155="","",VLOOKUP(W155,'参考様式１（勤務表_シフト記号表）'!$C$6:$L$47,10,FALSE))</f>
        <v/>
      </c>
      <c r="X156" s="235" t="str">
        <f>IF(X155="","",VLOOKUP(X155,'参考様式１（勤務表_シフト記号表）'!$C$6:$L$47,10,FALSE))</f>
        <v/>
      </c>
      <c r="Y156" s="235" t="str">
        <f>IF(Y155="","",VLOOKUP(Y155,'参考様式１（勤務表_シフト記号表）'!$C$6:$L$47,10,FALSE))</f>
        <v/>
      </c>
      <c r="Z156" s="235" t="str">
        <f>IF(Z155="","",VLOOKUP(Z155,'参考様式１（勤務表_シフト記号表）'!$C$6:$L$47,10,FALSE))</f>
        <v/>
      </c>
      <c r="AA156" s="235" t="str">
        <f>IF(AA155="","",VLOOKUP(AA155,'参考様式１（勤務表_シフト記号表）'!$C$6:$L$47,10,FALSE))</f>
        <v/>
      </c>
      <c r="AB156" s="235" t="str">
        <f>IF(AB155="","",VLOOKUP(AB155,'参考様式１（勤務表_シフト記号表）'!$C$6:$L$47,10,FALSE))</f>
        <v/>
      </c>
      <c r="AC156" s="236" t="str">
        <f>IF(AC155="","",VLOOKUP(AC155,'参考様式１（勤務表_シフト記号表）'!$C$6:$L$47,10,FALSE))</f>
        <v/>
      </c>
      <c r="AD156" s="234" t="str">
        <f>IF(AD155="","",VLOOKUP(AD155,'参考様式１（勤務表_シフト記号表）'!$C$6:$L$47,10,FALSE))</f>
        <v/>
      </c>
      <c r="AE156" s="235" t="str">
        <f>IF(AE155="","",VLOOKUP(AE155,'参考様式１（勤務表_シフト記号表）'!$C$6:$L$47,10,FALSE))</f>
        <v/>
      </c>
      <c r="AF156" s="235" t="str">
        <f>IF(AF155="","",VLOOKUP(AF155,'参考様式１（勤務表_シフト記号表）'!$C$6:$L$47,10,FALSE))</f>
        <v/>
      </c>
      <c r="AG156" s="235" t="str">
        <f>IF(AG155="","",VLOOKUP(AG155,'参考様式１（勤務表_シフト記号表）'!$C$6:$L$47,10,FALSE))</f>
        <v/>
      </c>
      <c r="AH156" s="235" t="str">
        <f>IF(AH155="","",VLOOKUP(AH155,'参考様式１（勤務表_シフト記号表）'!$C$6:$L$47,10,FALSE))</f>
        <v/>
      </c>
      <c r="AI156" s="235" t="str">
        <f>IF(AI155="","",VLOOKUP(AI155,'参考様式１（勤務表_シフト記号表）'!$C$6:$L$47,10,FALSE))</f>
        <v/>
      </c>
      <c r="AJ156" s="236" t="str">
        <f>IF(AJ155="","",VLOOKUP(AJ155,'参考様式１（勤務表_シフト記号表）'!$C$6:$L$47,10,FALSE))</f>
        <v/>
      </c>
      <c r="AK156" s="234" t="str">
        <f>IF(AK155="","",VLOOKUP(AK155,'参考様式１（勤務表_シフト記号表）'!$C$6:$L$47,10,FALSE))</f>
        <v/>
      </c>
      <c r="AL156" s="235" t="str">
        <f>IF(AL155="","",VLOOKUP(AL155,'参考様式１（勤務表_シフト記号表）'!$C$6:$L$47,10,FALSE))</f>
        <v/>
      </c>
      <c r="AM156" s="235" t="str">
        <f>IF(AM155="","",VLOOKUP(AM155,'参考様式１（勤務表_シフト記号表）'!$C$6:$L$47,10,FALSE))</f>
        <v/>
      </c>
      <c r="AN156" s="235" t="str">
        <f>IF(AN155="","",VLOOKUP(AN155,'参考様式１（勤務表_シフト記号表）'!$C$6:$L$47,10,FALSE))</f>
        <v/>
      </c>
      <c r="AO156" s="235" t="str">
        <f>IF(AO155="","",VLOOKUP(AO155,'参考様式１（勤務表_シフト記号表）'!$C$6:$L$47,10,FALSE))</f>
        <v/>
      </c>
      <c r="AP156" s="235" t="str">
        <f>IF(AP155="","",VLOOKUP(AP155,'参考様式１（勤務表_シフト記号表）'!$C$6:$L$47,10,FALSE))</f>
        <v/>
      </c>
      <c r="AQ156" s="236" t="str">
        <f>IF(AQ155="","",VLOOKUP(AQ155,'参考様式１（勤務表_シフト記号表）'!$C$6:$L$47,10,FALSE))</f>
        <v/>
      </c>
      <c r="AR156" s="234" t="str">
        <f>IF(AR155="","",VLOOKUP(AR155,'参考様式１（勤務表_シフト記号表）'!$C$6:$L$47,10,FALSE))</f>
        <v/>
      </c>
      <c r="AS156" s="235" t="str">
        <f>IF(AS155="","",VLOOKUP(AS155,'参考様式１（勤務表_シフト記号表）'!$C$6:$L$47,10,FALSE))</f>
        <v/>
      </c>
      <c r="AT156" s="235" t="str">
        <f>IF(AT155="","",VLOOKUP(AT155,'参考様式１（勤務表_シフト記号表）'!$C$6:$L$47,10,FALSE))</f>
        <v/>
      </c>
      <c r="AU156" s="235" t="str">
        <f>IF(AU155="","",VLOOKUP(AU155,'参考様式１（勤務表_シフト記号表）'!$C$6:$L$47,10,FALSE))</f>
        <v/>
      </c>
      <c r="AV156" s="235" t="str">
        <f>IF(AV155="","",VLOOKUP(AV155,'参考様式１（勤務表_シフト記号表）'!$C$6:$L$47,10,FALSE))</f>
        <v/>
      </c>
      <c r="AW156" s="235" t="str">
        <f>IF(AW155="","",VLOOKUP(AW155,'参考様式１（勤務表_シフト記号表）'!$C$6:$L$47,10,FALSE))</f>
        <v/>
      </c>
      <c r="AX156" s="236" t="str">
        <f>IF(AX155="","",VLOOKUP(AX155,'参考様式１（勤務表_シフト記号表）'!$C$6:$L$47,10,FALSE))</f>
        <v/>
      </c>
      <c r="AY156" s="234" t="str">
        <f>IF(AY155="","",VLOOKUP(AY155,'参考様式１（勤務表_シフト記号表）'!$C$6:$L$47,10,FALSE))</f>
        <v/>
      </c>
      <c r="AZ156" s="235" t="str">
        <f>IF(AZ155="","",VLOOKUP(AZ155,'参考様式１（勤務表_シフト記号表）'!$C$6:$L$47,10,FALSE))</f>
        <v/>
      </c>
      <c r="BA156" s="235" t="str">
        <f>IF(BA155="","",VLOOKUP(BA155,'参考様式１（勤務表_シフト記号表）'!$C$6:$L$47,10,FALSE))</f>
        <v/>
      </c>
      <c r="BB156" s="1075">
        <f>IF($BE$3="４週",SUM(W156:AX156),IF($BE$3="暦月",SUM(W156:BA156),""))</f>
        <v>0</v>
      </c>
      <c r="BC156" s="1076"/>
      <c r="BD156" s="1077">
        <f>IF($BE$3="４週",BB156/4,IF($BE$3="暦月",(BB156/($BE$8/7)),""))</f>
        <v>0</v>
      </c>
      <c r="BE156" s="1076"/>
      <c r="BF156" s="1072"/>
      <c r="BG156" s="1073"/>
      <c r="BH156" s="1073"/>
      <c r="BI156" s="1073"/>
      <c r="BJ156" s="1074"/>
    </row>
    <row r="157" spans="2:62" ht="20.25" customHeight="1" x14ac:dyDescent="0.4">
      <c r="B157" s="988">
        <f>B155+1</f>
        <v>71</v>
      </c>
      <c r="C157" s="1049"/>
      <c r="D157" s="979"/>
      <c r="E157" s="229"/>
      <c r="F157" s="230"/>
      <c r="G157" s="229"/>
      <c r="H157" s="230"/>
      <c r="I157" s="1050"/>
      <c r="J157" s="1051"/>
      <c r="K157" s="977"/>
      <c r="L157" s="978"/>
      <c r="M157" s="978"/>
      <c r="N157" s="979"/>
      <c r="O157" s="983"/>
      <c r="P157" s="984"/>
      <c r="Q157" s="984"/>
      <c r="R157" s="984"/>
      <c r="S157" s="985"/>
      <c r="T157" s="249" t="s">
        <v>441</v>
      </c>
      <c r="V157" s="250"/>
      <c r="W157" s="242"/>
      <c r="X157" s="243"/>
      <c r="Y157" s="243"/>
      <c r="Z157" s="243"/>
      <c r="AA157" s="243"/>
      <c r="AB157" s="243"/>
      <c r="AC157" s="244"/>
      <c r="AD157" s="242"/>
      <c r="AE157" s="243"/>
      <c r="AF157" s="243"/>
      <c r="AG157" s="243"/>
      <c r="AH157" s="243"/>
      <c r="AI157" s="243"/>
      <c r="AJ157" s="244"/>
      <c r="AK157" s="242"/>
      <c r="AL157" s="243"/>
      <c r="AM157" s="243"/>
      <c r="AN157" s="243"/>
      <c r="AO157" s="243"/>
      <c r="AP157" s="243"/>
      <c r="AQ157" s="244"/>
      <c r="AR157" s="242"/>
      <c r="AS157" s="243"/>
      <c r="AT157" s="243"/>
      <c r="AU157" s="243"/>
      <c r="AV157" s="243"/>
      <c r="AW157" s="243"/>
      <c r="AX157" s="244"/>
      <c r="AY157" s="242"/>
      <c r="AZ157" s="243"/>
      <c r="BA157" s="245"/>
      <c r="BB157" s="986"/>
      <c r="BC157" s="987"/>
      <c r="BD157" s="1038"/>
      <c r="BE157" s="1039"/>
      <c r="BF157" s="1040"/>
      <c r="BG157" s="1041"/>
      <c r="BH157" s="1041"/>
      <c r="BI157" s="1041"/>
      <c r="BJ157" s="1042"/>
    </row>
    <row r="158" spans="2:62" ht="20.25" customHeight="1" x14ac:dyDescent="0.4">
      <c r="B158" s="989"/>
      <c r="C158" s="1078"/>
      <c r="D158" s="1079"/>
      <c r="E158" s="251"/>
      <c r="F158" s="252">
        <f>C157</f>
        <v>0</v>
      </c>
      <c r="G158" s="251"/>
      <c r="H158" s="252">
        <f>I157</f>
        <v>0</v>
      </c>
      <c r="I158" s="1080"/>
      <c r="J158" s="1081"/>
      <c r="K158" s="1082"/>
      <c r="L158" s="1083"/>
      <c r="M158" s="1083"/>
      <c r="N158" s="1079"/>
      <c r="O158" s="983"/>
      <c r="P158" s="984"/>
      <c r="Q158" s="984"/>
      <c r="R158" s="984"/>
      <c r="S158" s="985"/>
      <c r="T158" s="246" t="s">
        <v>442</v>
      </c>
      <c r="U158" s="247"/>
      <c r="V158" s="248"/>
      <c r="W158" s="234" t="str">
        <f>IF(W157="","",VLOOKUP(W157,'参考様式１（勤務表_シフト記号表）'!$C$6:$L$47,10,FALSE))</f>
        <v/>
      </c>
      <c r="X158" s="235" t="str">
        <f>IF(X157="","",VLOOKUP(X157,'参考様式１（勤務表_シフト記号表）'!$C$6:$L$47,10,FALSE))</f>
        <v/>
      </c>
      <c r="Y158" s="235" t="str">
        <f>IF(Y157="","",VLOOKUP(Y157,'参考様式１（勤務表_シフト記号表）'!$C$6:$L$47,10,FALSE))</f>
        <v/>
      </c>
      <c r="Z158" s="235" t="str">
        <f>IF(Z157="","",VLOOKUP(Z157,'参考様式１（勤務表_シフト記号表）'!$C$6:$L$47,10,FALSE))</f>
        <v/>
      </c>
      <c r="AA158" s="235" t="str">
        <f>IF(AA157="","",VLOOKUP(AA157,'参考様式１（勤務表_シフト記号表）'!$C$6:$L$47,10,FALSE))</f>
        <v/>
      </c>
      <c r="AB158" s="235" t="str">
        <f>IF(AB157="","",VLOOKUP(AB157,'参考様式１（勤務表_シフト記号表）'!$C$6:$L$47,10,FALSE))</f>
        <v/>
      </c>
      <c r="AC158" s="236" t="str">
        <f>IF(AC157="","",VLOOKUP(AC157,'参考様式１（勤務表_シフト記号表）'!$C$6:$L$47,10,FALSE))</f>
        <v/>
      </c>
      <c r="AD158" s="234" t="str">
        <f>IF(AD157="","",VLOOKUP(AD157,'参考様式１（勤務表_シフト記号表）'!$C$6:$L$47,10,FALSE))</f>
        <v/>
      </c>
      <c r="AE158" s="235" t="str">
        <f>IF(AE157="","",VLOOKUP(AE157,'参考様式１（勤務表_シフト記号表）'!$C$6:$L$47,10,FALSE))</f>
        <v/>
      </c>
      <c r="AF158" s="235" t="str">
        <f>IF(AF157="","",VLOOKUP(AF157,'参考様式１（勤務表_シフト記号表）'!$C$6:$L$47,10,FALSE))</f>
        <v/>
      </c>
      <c r="AG158" s="235" t="str">
        <f>IF(AG157="","",VLOOKUP(AG157,'参考様式１（勤務表_シフト記号表）'!$C$6:$L$47,10,FALSE))</f>
        <v/>
      </c>
      <c r="AH158" s="235" t="str">
        <f>IF(AH157="","",VLOOKUP(AH157,'参考様式１（勤務表_シフト記号表）'!$C$6:$L$47,10,FALSE))</f>
        <v/>
      </c>
      <c r="AI158" s="235" t="str">
        <f>IF(AI157="","",VLOOKUP(AI157,'参考様式１（勤務表_シフト記号表）'!$C$6:$L$47,10,FALSE))</f>
        <v/>
      </c>
      <c r="AJ158" s="236" t="str">
        <f>IF(AJ157="","",VLOOKUP(AJ157,'参考様式１（勤務表_シフト記号表）'!$C$6:$L$47,10,FALSE))</f>
        <v/>
      </c>
      <c r="AK158" s="234" t="str">
        <f>IF(AK157="","",VLOOKUP(AK157,'参考様式１（勤務表_シフト記号表）'!$C$6:$L$47,10,FALSE))</f>
        <v/>
      </c>
      <c r="AL158" s="235" t="str">
        <f>IF(AL157="","",VLOOKUP(AL157,'参考様式１（勤務表_シフト記号表）'!$C$6:$L$47,10,FALSE))</f>
        <v/>
      </c>
      <c r="AM158" s="235" t="str">
        <f>IF(AM157="","",VLOOKUP(AM157,'参考様式１（勤務表_シフト記号表）'!$C$6:$L$47,10,FALSE))</f>
        <v/>
      </c>
      <c r="AN158" s="235" t="str">
        <f>IF(AN157="","",VLOOKUP(AN157,'参考様式１（勤務表_シフト記号表）'!$C$6:$L$47,10,FALSE))</f>
        <v/>
      </c>
      <c r="AO158" s="235" t="str">
        <f>IF(AO157="","",VLOOKUP(AO157,'参考様式１（勤務表_シフト記号表）'!$C$6:$L$47,10,FALSE))</f>
        <v/>
      </c>
      <c r="AP158" s="235" t="str">
        <f>IF(AP157="","",VLOOKUP(AP157,'参考様式１（勤務表_シフト記号表）'!$C$6:$L$47,10,FALSE))</f>
        <v/>
      </c>
      <c r="AQ158" s="236" t="str">
        <f>IF(AQ157="","",VLOOKUP(AQ157,'参考様式１（勤務表_シフト記号表）'!$C$6:$L$47,10,FALSE))</f>
        <v/>
      </c>
      <c r="AR158" s="234" t="str">
        <f>IF(AR157="","",VLOOKUP(AR157,'参考様式１（勤務表_シフト記号表）'!$C$6:$L$47,10,FALSE))</f>
        <v/>
      </c>
      <c r="AS158" s="235" t="str">
        <f>IF(AS157="","",VLOOKUP(AS157,'参考様式１（勤務表_シフト記号表）'!$C$6:$L$47,10,FALSE))</f>
        <v/>
      </c>
      <c r="AT158" s="235" t="str">
        <f>IF(AT157="","",VLOOKUP(AT157,'参考様式１（勤務表_シフト記号表）'!$C$6:$L$47,10,FALSE))</f>
        <v/>
      </c>
      <c r="AU158" s="235" t="str">
        <f>IF(AU157="","",VLOOKUP(AU157,'参考様式１（勤務表_シフト記号表）'!$C$6:$L$47,10,FALSE))</f>
        <v/>
      </c>
      <c r="AV158" s="235" t="str">
        <f>IF(AV157="","",VLOOKUP(AV157,'参考様式１（勤務表_シフト記号表）'!$C$6:$L$47,10,FALSE))</f>
        <v/>
      </c>
      <c r="AW158" s="235" t="str">
        <f>IF(AW157="","",VLOOKUP(AW157,'参考様式１（勤務表_シフト記号表）'!$C$6:$L$47,10,FALSE))</f>
        <v/>
      </c>
      <c r="AX158" s="236" t="str">
        <f>IF(AX157="","",VLOOKUP(AX157,'参考様式１（勤務表_シフト記号表）'!$C$6:$L$47,10,FALSE))</f>
        <v/>
      </c>
      <c r="AY158" s="234" t="str">
        <f>IF(AY157="","",VLOOKUP(AY157,'参考様式１（勤務表_シフト記号表）'!$C$6:$L$47,10,FALSE))</f>
        <v/>
      </c>
      <c r="AZ158" s="235" t="str">
        <f>IF(AZ157="","",VLOOKUP(AZ157,'参考様式１（勤務表_シフト記号表）'!$C$6:$L$47,10,FALSE))</f>
        <v/>
      </c>
      <c r="BA158" s="235" t="str">
        <f>IF(BA157="","",VLOOKUP(BA157,'参考様式１（勤務表_シフト記号表）'!$C$6:$L$47,10,FALSE))</f>
        <v/>
      </c>
      <c r="BB158" s="1075">
        <f>IF($BE$3="４週",SUM(W158:AX158),IF($BE$3="暦月",SUM(W158:BA158),""))</f>
        <v>0</v>
      </c>
      <c r="BC158" s="1076"/>
      <c r="BD158" s="1077">
        <f>IF($BE$3="４週",BB158/4,IF($BE$3="暦月",(BB158/($BE$8/7)),""))</f>
        <v>0</v>
      </c>
      <c r="BE158" s="1076"/>
      <c r="BF158" s="1072"/>
      <c r="BG158" s="1073"/>
      <c r="BH158" s="1073"/>
      <c r="BI158" s="1073"/>
      <c r="BJ158" s="1074"/>
    </row>
    <row r="159" spans="2:62" ht="20.25" customHeight="1" x14ac:dyDescent="0.4">
      <c r="B159" s="988">
        <f>B157+1</f>
        <v>72</v>
      </c>
      <c r="C159" s="1049"/>
      <c r="D159" s="979"/>
      <c r="E159" s="229"/>
      <c r="F159" s="230"/>
      <c r="G159" s="229"/>
      <c r="H159" s="230"/>
      <c r="I159" s="1050"/>
      <c r="J159" s="1051"/>
      <c r="K159" s="977"/>
      <c r="L159" s="978"/>
      <c r="M159" s="978"/>
      <c r="N159" s="979"/>
      <c r="O159" s="983"/>
      <c r="P159" s="984"/>
      <c r="Q159" s="984"/>
      <c r="R159" s="984"/>
      <c r="S159" s="985"/>
      <c r="T159" s="249" t="s">
        <v>441</v>
      </c>
      <c r="V159" s="250"/>
      <c r="W159" s="242"/>
      <c r="X159" s="243"/>
      <c r="Y159" s="243"/>
      <c r="Z159" s="243"/>
      <c r="AA159" s="243"/>
      <c r="AB159" s="243"/>
      <c r="AC159" s="244"/>
      <c r="AD159" s="242"/>
      <c r="AE159" s="243"/>
      <c r="AF159" s="243"/>
      <c r="AG159" s="243"/>
      <c r="AH159" s="243"/>
      <c r="AI159" s="243"/>
      <c r="AJ159" s="244"/>
      <c r="AK159" s="242"/>
      <c r="AL159" s="243"/>
      <c r="AM159" s="243"/>
      <c r="AN159" s="243"/>
      <c r="AO159" s="243"/>
      <c r="AP159" s="243"/>
      <c r="AQ159" s="244"/>
      <c r="AR159" s="242"/>
      <c r="AS159" s="243"/>
      <c r="AT159" s="243"/>
      <c r="AU159" s="243"/>
      <c r="AV159" s="243"/>
      <c r="AW159" s="243"/>
      <c r="AX159" s="244"/>
      <c r="AY159" s="242"/>
      <c r="AZ159" s="243"/>
      <c r="BA159" s="245"/>
      <c r="BB159" s="986"/>
      <c r="BC159" s="987"/>
      <c r="BD159" s="1038"/>
      <c r="BE159" s="1039"/>
      <c r="BF159" s="1040"/>
      <c r="BG159" s="1041"/>
      <c r="BH159" s="1041"/>
      <c r="BI159" s="1041"/>
      <c r="BJ159" s="1042"/>
    </row>
    <row r="160" spans="2:62" ht="20.25" customHeight="1" x14ac:dyDescent="0.4">
      <c r="B160" s="989"/>
      <c r="C160" s="1078"/>
      <c r="D160" s="1079"/>
      <c r="E160" s="251"/>
      <c r="F160" s="252">
        <f>C159</f>
        <v>0</v>
      </c>
      <c r="G160" s="251"/>
      <c r="H160" s="252">
        <f>I159</f>
        <v>0</v>
      </c>
      <c r="I160" s="1080"/>
      <c r="J160" s="1081"/>
      <c r="K160" s="1082"/>
      <c r="L160" s="1083"/>
      <c r="M160" s="1083"/>
      <c r="N160" s="1079"/>
      <c r="O160" s="983"/>
      <c r="P160" s="984"/>
      <c r="Q160" s="984"/>
      <c r="R160" s="984"/>
      <c r="S160" s="985"/>
      <c r="T160" s="246" t="s">
        <v>442</v>
      </c>
      <c r="U160" s="247"/>
      <c r="V160" s="248"/>
      <c r="W160" s="234" t="str">
        <f>IF(W159="","",VLOOKUP(W159,'参考様式１（勤務表_シフト記号表）'!$C$6:$L$47,10,FALSE))</f>
        <v/>
      </c>
      <c r="X160" s="235" t="str">
        <f>IF(X159="","",VLOOKUP(X159,'参考様式１（勤務表_シフト記号表）'!$C$6:$L$47,10,FALSE))</f>
        <v/>
      </c>
      <c r="Y160" s="235" t="str">
        <f>IF(Y159="","",VLOOKUP(Y159,'参考様式１（勤務表_シフト記号表）'!$C$6:$L$47,10,FALSE))</f>
        <v/>
      </c>
      <c r="Z160" s="235" t="str">
        <f>IF(Z159="","",VLOOKUP(Z159,'参考様式１（勤務表_シフト記号表）'!$C$6:$L$47,10,FALSE))</f>
        <v/>
      </c>
      <c r="AA160" s="235" t="str">
        <f>IF(AA159="","",VLOOKUP(AA159,'参考様式１（勤務表_シフト記号表）'!$C$6:$L$47,10,FALSE))</f>
        <v/>
      </c>
      <c r="AB160" s="235" t="str">
        <f>IF(AB159="","",VLOOKUP(AB159,'参考様式１（勤務表_シフト記号表）'!$C$6:$L$47,10,FALSE))</f>
        <v/>
      </c>
      <c r="AC160" s="236" t="str">
        <f>IF(AC159="","",VLOOKUP(AC159,'参考様式１（勤務表_シフト記号表）'!$C$6:$L$47,10,FALSE))</f>
        <v/>
      </c>
      <c r="AD160" s="234" t="str">
        <f>IF(AD159="","",VLOOKUP(AD159,'参考様式１（勤務表_シフト記号表）'!$C$6:$L$47,10,FALSE))</f>
        <v/>
      </c>
      <c r="AE160" s="235" t="str">
        <f>IF(AE159="","",VLOOKUP(AE159,'参考様式１（勤務表_シフト記号表）'!$C$6:$L$47,10,FALSE))</f>
        <v/>
      </c>
      <c r="AF160" s="235" t="str">
        <f>IF(AF159="","",VLOOKUP(AF159,'参考様式１（勤務表_シフト記号表）'!$C$6:$L$47,10,FALSE))</f>
        <v/>
      </c>
      <c r="AG160" s="235" t="str">
        <f>IF(AG159="","",VLOOKUP(AG159,'参考様式１（勤務表_シフト記号表）'!$C$6:$L$47,10,FALSE))</f>
        <v/>
      </c>
      <c r="AH160" s="235" t="str">
        <f>IF(AH159="","",VLOOKUP(AH159,'参考様式１（勤務表_シフト記号表）'!$C$6:$L$47,10,FALSE))</f>
        <v/>
      </c>
      <c r="AI160" s="235" t="str">
        <f>IF(AI159="","",VLOOKUP(AI159,'参考様式１（勤務表_シフト記号表）'!$C$6:$L$47,10,FALSE))</f>
        <v/>
      </c>
      <c r="AJ160" s="236" t="str">
        <f>IF(AJ159="","",VLOOKUP(AJ159,'参考様式１（勤務表_シフト記号表）'!$C$6:$L$47,10,FALSE))</f>
        <v/>
      </c>
      <c r="AK160" s="234" t="str">
        <f>IF(AK159="","",VLOOKUP(AK159,'参考様式１（勤務表_シフト記号表）'!$C$6:$L$47,10,FALSE))</f>
        <v/>
      </c>
      <c r="AL160" s="235" t="str">
        <f>IF(AL159="","",VLOOKUP(AL159,'参考様式１（勤務表_シフト記号表）'!$C$6:$L$47,10,FALSE))</f>
        <v/>
      </c>
      <c r="AM160" s="235" t="str">
        <f>IF(AM159="","",VLOOKUP(AM159,'参考様式１（勤務表_シフト記号表）'!$C$6:$L$47,10,FALSE))</f>
        <v/>
      </c>
      <c r="AN160" s="235" t="str">
        <f>IF(AN159="","",VLOOKUP(AN159,'参考様式１（勤務表_シフト記号表）'!$C$6:$L$47,10,FALSE))</f>
        <v/>
      </c>
      <c r="AO160" s="235" t="str">
        <f>IF(AO159="","",VLOOKUP(AO159,'参考様式１（勤務表_シフト記号表）'!$C$6:$L$47,10,FALSE))</f>
        <v/>
      </c>
      <c r="AP160" s="235" t="str">
        <f>IF(AP159="","",VLOOKUP(AP159,'参考様式１（勤務表_シフト記号表）'!$C$6:$L$47,10,FALSE))</f>
        <v/>
      </c>
      <c r="AQ160" s="236" t="str">
        <f>IF(AQ159="","",VLOOKUP(AQ159,'参考様式１（勤務表_シフト記号表）'!$C$6:$L$47,10,FALSE))</f>
        <v/>
      </c>
      <c r="AR160" s="234" t="str">
        <f>IF(AR159="","",VLOOKUP(AR159,'参考様式１（勤務表_シフト記号表）'!$C$6:$L$47,10,FALSE))</f>
        <v/>
      </c>
      <c r="AS160" s="235" t="str">
        <f>IF(AS159="","",VLOOKUP(AS159,'参考様式１（勤務表_シフト記号表）'!$C$6:$L$47,10,FALSE))</f>
        <v/>
      </c>
      <c r="AT160" s="235" t="str">
        <f>IF(AT159="","",VLOOKUP(AT159,'参考様式１（勤務表_シフト記号表）'!$C$6:$L$47,10,FALSE))</f>
        <v/>
      </c>
      <c r="AU160" s="235" t="str">
        <f>IF(AU159="","",VLOOKUP(AU159,'参考様式１（勤務表_シフト記号表）'!$C$6:$L$47,10,FALSE))</f>
        <v/>
      </c>
      <c r="AV160" s="235" t="str">
        <f>IF(AV159="","",VLOOKUP(AV159,'参考様式１（勤務表_シフト記号表）'!$C$6:$L$47,10,FALSE))</f>
        <v/>
      </c>
      <c r="AW160" s="235" t="str">
        <f>IF(AW159="","",VLOOKUP(AW159,'参考様式１（勤務表_シフト記号表）'!$C$6:$L$47,10,FALSE))</f>
        <v/>
      </c>
      <c r="AX160" s="236" t="str">
        <f>IF(AX159="","",VLOOKUP(AX159,'参考様式１（勤務表_シフト記号表）'!$C$6:$L$47,10,FALSE))</f>
        <v/>
      </c>
      <c r="AY160" s="234" t="str">
        <f>IF(AY159="","",VLOOKUP(AY159,'参考様式１（勤務表_シフト記号表）'!$C$6:$L$47,10,FALSE))</f>
        <v/>
      </c>
      <c r="AZ160" s="235" t="str">
        <f>IF(AZ159="","",VLOOKUP(AZ159,'参考様式１（勤務表_シフト記号表）'!$C$6:$L$47,10,FALSE))</f>
        <v/>
      </c>
      <c r="BA160" s="235" t="str">
        <f>IF(BA159="","",VLOOKUP(BA159,'参考様式１（勤務表_シフト記号表）'!$C$6:$L$47,10,FALSE))</f>
        <v/>
      </c>
      <c r="BB160" s="1075">
        <f>IF($BE$3="４週",SUM(W160:AX160),IF($BE$3="暦月",SUM(W160:BA160),""))</f>
        <v>0</v>
      </c>
      <c r="BC160" s="1076"/>
      <c r="BD160" s="1077">
        <f>IF($BE$3="４週",BB160/4,IF($BE$3="暦月",(BB160/($BE$8/7)),""))</f>
        <v>0</v>
      </c>
      <c r="BE160" s="1076"/>
      <c r="BF160" s="1072"/>
      <c r="BG160" s="1073"/>
      <c r="BH160" s="1073"/>
      <c r="BI160" s="1073"/>
      <c r="BJ160" s="1074"/>
    </row>
    <row r="161" spans="2:62" ht="20.25" customHeight="1" x14ac:dyDescent="0.4">
      <c r="B161" s="988">
        <f>B159+1</f>
        <v>73</v>
      </c>
      <c r="C161" s="1049"/>
      <c r="D161" s="979"/>
      <c r="E161" s="229"/>
      <c r="F161" s="230"/>
      <c r="G161" s="229"/>
      <c r="H161" s="230"/>
      <c r="I161" s="1050"/>
      <c r="J161" s="1051"/>
      <c r="K161" s="977"/>
      <c r="L161" s="978"/>
      <c r="M161" s="978"/>
      <c r="N161" s="979"/>
      <c r="O161" s="983"/>
      <c r="P161" s="984"/>
      <c r="Q161" s="984"/>
      <c r="R161" s="984"/>
      <c r="S161" s="985"/>
      <c r="T161" s="249" t="s">
        <v>441</v>
      </c>
      <c r="V161" s="250"/>
      <c r="W161" s="242"/>
      <c r="X161" s="243"/>
      <c r="Y161" s="243"/>
      <c r="Z161" s="243"/>
      <c r="AA161" s="243"/>
      <c r="AB161" s="243"/>
      <c r="AC161" s="244"/>
      <c r="AD161" s="242"/>
      <c r="AE161" s="243"/>
      <c r="AF161" s="243"/>
      <c r="AG161" s="243"/>
      <c r="AH161" s="243"/>
      <c r="AI161" s="243"/>
      <c r="AJ161" s="244"/>
      <c r="AK161" s="242"/>
      <c r="AL161" s="243"/>
      <c r="AM161" s="243"/>
      <c r="AN161" s="243"/>
      <c r="AO161" s="243"/>
      <c r="AP161" s="243"/>
      <c r="AQ161" s="244"/>
      <c r="AR161" s="242"/>
      <c r="AS161" s="243"/>
      <c r="AT161" s="243"/>
      <c r="AU161" s="243"/>
      <c r="AV161" s="243"/>
      <c r="AW161" s="243"/>
      <c r="AX161" s="244"/>
      <c r="AY161" s="242"/>
      <c r="AZ161" s="243"/>
      <c r="BA161" s="245"/>
      <c r="BB161" s="986"/>
      <c r="BC161" s="987"/>
      <c r="BD161" s="1038"/>
      <c r="BE161" s="1039"/>
      <c r="BF161" s="1040"/>
      <c r="BG161" s="1041"/>
      <c r="BH161" s="1041"/>
      <c r="BI161" s="1041"/>
      <c r="BJ161" s="1042"/>
    </row>
    <row r="162" spans="2:62" ht="20.25" customHeight="1" x14ac:dyDescent="0.4">
      <c r="B162" s="989"/>
      <c r="C162" s="1078"/>
      <c r="D162" s="1079"/>
      <c r="E162" s="251"/>
      <c r="F162" s="252">
        <f>C161</f>
        <v>0</v>
      </c>
      <c r="G162" s="251"/>
      <c r="H162" s="252">
        <f>I161</f>
        <v>0</v>
      </c>
      <c r="I162" s="1080"/>
      <c r="J162" s="1081"/>
      <c r="K162" s="1082"/>
      <c r="L162" s="1083"/>
      <c r="M162" s="1083"/>
      <c r="N162" s="1079"/>
      <c r="O162" s="983"/>
      <c r="P162" s="984"/>
      <c r="Q162" s="984"/>
      <c r="R162" s="984"/>
      <c r="S162" s="985"/>
      <c r="T162" s="246" t="s">
        <v>442</v>
      </c>
      <c r="U162" s="247"/>
      <c r="V162" s="248"/>
      <c r="W162" s="234" t="str">
        <f>IF(W161="","",VLOOKUP(W161,'参考様式１（勤務表_シフト記号表）'!$C$6:$L$47,10,FALSE))</f>
        <v/>
      </c>
      <c r="X162" s="235" t="str">
        <f>IF(X161="","",VLOOKUP(X161,'参考様式１（勤務表_シフト記号表）'!$C$6:$L$47,10,FALSE))</f>
        <v/>
      </c>
      <c r="Y162" s="235" t="str">
        <f>IF(Y161="","",VLOOKUP(Y161,'参考様式１（勤務表_シフト記号表）'!$C$6:$L$47,10,FALSE))</f>
        <v/>
      </c>
      <c r="Z162" s="235" t="str">
        <f>IF(Z161="","",VLOOKUP(Z161,'参考様式１（勤務表_シフト記号表）'!$C$6:$L$47,10,FALSE))</f>
        <v/>
      </c>
      <c r="AA162" s="235" t="str">
        <f>IF(AA161="","",VLOOKUP(AA161,'参考様式１（勤務表_シフト記号表）'!$C$6:$L$47,10,FALSE))</f>
        <v/>
      </c>
      <c r="AB162" s="235" t="str">
        <f>IF(AB161="","",VLOOKUP(AB161,'参考様式１（勤務表_シフト記号表）'!$C$6:$L$47,10,FALSE))</f>
        <v/>
      </c>
      <c r="AC162" s="236" t="str">
        <f>IF(AC161="","",VLOOKUP(AC161,'参考様式１（勤務表_シフト記号表）'!$C$6:$L$47,10,FALSE))</f>
        <v/>
      </c>
      <c r="AD162" s="234" t="str">
        <f>IF(AD161="","",VLOOKUP(AD161,'参考様式１（勤務表_シフト記号表）'!$C$6:$L$47,10,FALSE))</f>
        <v/>
      </c>
      <c r="AE162" s="235" t="str">
        <f>IF(AE161="","",VLOOKUP(AE161,'参考様式１（勤務表_シフト記号表）'!$C$6:$L$47,10,FALSE))</f>
        <v/>
      </c>
      <c r="AF162" s="235" t="str">
        <f>IF(AF161="","",VLOOKUP(AF161,'参考様式１（勤務表_シフト記号表）'!$C$6:$L$47,10,FALSE))</f>
        <v/>
      </c>
      <c r="AG162" s="235" t="str">
        <f>IF(AG161="","",VLOOKUP(AG161,'参考様式１（勤務表_シフト記号表）'!$C$6:$L$47,10,FALSE))</f>
        <v/>
      </c>
      <c r="AH162" s="235" t="str">
        <f>IF(AH161="","",VLOOKUP(AH161,'参考様式１（勤務表_シフト記号表）'!$C$6:$L$47,10,FALSE))</f>
        <v/>
      </c>
      <c r="AI162" s="235" t="str">
        <f>IF(AI161="","",VLOOKUP(AI161,'参考様式１（勤務表_シフト記号表）'!$C$6:$L$47,10,FALSE))</f>
        <v/>
      </c>
      <c r="AJ162" s="236" t="str">
        <f>IF(AJ161="","",VLOOKUP(AJ161,'参考様式１（勤務表_シフト記号表）'!$C$6:$L$47,10,FALSE))</f>
        <v/>
      </c>
      <c r="AK162" s="234" t="str">
        <f>IF(AK161="","",VLOOKUP(AK161,'参考様式１（勤務表_シフト記号表）'!$C$6:$L$47,10,FALSE))</f>
        <v/>
      </c>
      <c r="AL162" s="235" t="str">
        <f>IF(AL161="","",VLOOKUP(AL161,'参考様式１（勤務表_シフト記号表）'!$C$6:$L$47,10,FALSE))</f>
        <v/>
      </c>
      <c r="AM162" s="235" t="str">
        <f>IF(AM161="","",VLOOKUP(AM161,'参考様式１（勤務表_シフト記号表）'!$C$6:$L$47,10,FALSE))</f>
        <v/>
      </c>
      <c r="AN162" s="235" t="str">
        <f>IF(AN161="","",VLOOKUP(AN161,'参考様式１（勤務表_シフト記号表）'!$C$6:$L$47,10,FALSE))</f>
        <v/>
      </c>
      <c r="AO162" s="235" t="str">
        <f>IF(AO161="","",VLOOKUP(AO161,'参考様式１（勤務表_シフト記号表）'!$C$6:$L$47,10,FALSE))</f>
        <v/>
      </c>
      <c r="AP162" s="235" t="str">
        <f>IF(AP161="","",VLOOKUP(AP161,'参考様式１（勤務表_シフト記号表）'!$C$6:$L$47,10,FALSE))</f>
        <v/>
      </c>
      <c r="AQ162" s="236" t="str">
        <f>IF(AQ161="","",VLOOKUP(AQ161,'参考様式１（勤務表_シフト記号表）'!$C$6:$L$47,10,FALSE))</f>
        <v/>
      </c>
      <c r="AR162" s="234" t="str">
        <f>IF(AR161="","",VLOOKUP(AR161,'参考様式１（勤務表_シフト記号表）'!$C$6:$L$47,10,FALSE))</f>
        <v/>
      </c>
      <c r="AS162" s="235" t="str">
        <f>IF(AS161="","",VLOOKUP(AS161,'参考様式１（勤務表_シフト記号表）'!$C$6:$L$47,10,FALSE))</f>
        <v/>
      </c>
      <c r="AT162" s="235" t="str">
        <f>IF(AT161="","",VLOOKUP(AT161,'参考様式１（勤務表_シフト記号表）'!$C$6:$L$47,10,FALSE))</f>
        <v/>
      </c>
      <c r="AU162" s="235" t="str">
        <f>IF(AU161="","",VLOOKUP(AU161,'参考様式１（勤務表_シフト記号表）'!$C$6:$L$47,10,FALSE))</f>
        <v/>
      </c>
      <c r="AV162" s="235" t="str">
        <f>IF(AV161="","",VLOOKUP(AV161,'参考様式１（勤務表_シフト記号表）'!$C$6:$L$47,10,FALSE))</f>
        <v/>
      </c>
      <c r="AW162" s="235" t="str">
        <f>IF(AW161="","",VLOOKUP(AW161,'参考様式１（勤務表_シフト記号表）'!$C$6:$L$47,10,FALSE))</f>
        <v/>
      </c>
      <c r="AX162" s="236" t="str">
        <f>IF(AX161="","",VLOOKUP(AX161,'参考様式１（勤務表_シフト記号表）'!$C$6:$L$47,10,FALSE))</f>
        <v/>
      </c>
      <c r="AY162" s="234" t="str">
        <f>IF(AY161="","",VLOOKUP(AY161,'参考様式１（勤務表_シフト記号表）'!$C$6:$L$47,10,FALSE))</f>
        <v/>
      </c>
      <c r="AZ162" s="235" t="str">
        <f>IF(AZ161="","",VLOOKUP(AZ161,'参考様式１（勤務表_シフト記号表）'!$C$6:$L$47,10,FALSE))</f>
        <v/>
      </c>
      <c r="BA162" s="235" t="str">
        <f>IF(BA161="","",VLOOKUP(BA161,'参考様式１（勤務表_シフト記号表）'!$C$6:$L$47,10,FALSE))</f>
        <v/>
      </c>
      <c r="BB162" s="1075">
        <f>IF($BE$3="４週",SUM(W162:AX162),IF($BE$3="暦月",SUM(W162:BA162),""))</f>
        <v>0</v>
      </c>
      <c r="BC162" s="1076"/>
      <c r="BD162" s="1077">
        <f>IF($BE$3="４週",BB162/4,IF($BE$3="暦月",(BB162/($BE$8/7)),""))</f>
        <v>0</v>
      </c>
      <c r="BE162" s="1076"/>
      <c r="BF162" s="1072"/>
      <c r="BG162" s="1073"/>
      <c r="BH162" s="1073"/>
      <c r="BI162" s="1073"/>
      <c r="BJ162" s="1074"/>
    </row>
    <row r="163" spans="2:62" ht="20.25" customHeight="1" x14ac:dyDescent="0.4">
      <c r="B163" s="988">
        <f>B161+1</f>
        <v>74</v>
      </c>
      <c r="C163" s="1049"/>
      <c r="D163" s="979"/>
      <c r="E163" s="229"/>
      <c r="F163" s="230"/>
      <c r="G163" s="229"/>
      <c r="H163" s="230"/>
      <c r="I163" s="1050"/>
      <c r="J163" s="1051"/>
      <c r="K163" s="977"/>
      <c r="L163" s="978"/>
      <c r="M163" s="978"/>
      <c r="N163" s="979"/>
      <c r="O163" s="983"/>
      <c r="P163" s="984"/>
      <c r="Q163" s="984"/>
      <c r="R163" s="984"/>
      <c r="S163" s="985"/>
      <c r="T163" s="249" t="s">
        <v>441</v>
      </c>
      <c r="V163" s="250"/>
      <c r="W163" s="242"/>
      <c r="X163" s="243"/>
      <c r="Y163" s="243"/>
      <c r="Z163" s="243"/>
      <c r="AA163" s="243"/>
      <c r="AB163" s="243"/>
      <c r="AC163" s="244"/>
      <c r="AD163" s="242"/>
      <c r="AE163" s="243"/>
      <c r="AF163" s="243"/>
      <c r="AG163" s="243"/>
      <c r="AH163" s="243"/>
      <c r="AI163" s="243"/>
      <c r="AJ163" s="244"/>
      <c r="AK163" s="242"/>
      <c r="AL163" s="243"/>
      <c r="AM163" s="243"/>
      <c r="AN163" s="243"/>
      <c r="AO163" s="243"/>
      <c r="AP163" s="243"/>
      <c r="AQ163" s="244"/>
      <c r="AR163" s="242"/>
      <c r="AS163" s="243"/>
      <c r="AT163" s="243"/>
      <c r="AU163" s="243"/>
      <c r="AV163" s="243"/>
      <c r="AW163" s="243"/>
      <c r="AX163" s="244"/>
      <c r="AY163" s="242"/>
      <c r="AZ163" s="243"/>
      <c r="BA163" s="245"/>
      <c r="BB163" s="986"/>
      <c r="BC163" s="987"/>
      <c r="BD163" s="1038"/>
      <c r="BE163" s="1039"/>
      <c r="BF163" s="1040"/>
      <c r="BG163" s="1041"/>
      <c r="BH163" s="1041"/>
      <c r="BI163" s="1041"/>
      <c r="BJ163" s="1042"/>
    </row>
    <row r="164" spans="2:62" ht="20.25" customHeight="1" x14ac:dyDescent="0.4">
      <c r="B164" s="989"/>
      <c r="C164" s="1078"/>
      <c r="D164" s="1079"/>
      <c r="E164" s="251"/>
      <c r="F164" s="252">
        <f>C163</f>
        <v>0</v>
      </c>
      <c r="G164" s="251"/>
      <c r="H164" s="252">
        <f>I163</f>
        <v>0</v>
      </c>
      <c r="I164" s="1080"/>
      <c r="J164" s="1081"/>
      <c r="K164" s="1082"/>
      <c r="L164" s="1083"/>
      <c r="M164" s="1083"/>
      <c r="N164" s="1079"/>
      <c r="O164" s="983"/>
      <c r="P164" s="984"/>
      <c r="Q164" s="984"/>
      <c r="R164" s="984"/>
      <c r="S164" s="985"/>
      <c r="T164" s="246" t="s">
        <v>442</v>
      </c>
      <c r="U164" s="247"/>
      <c r="V164" s="248"/>
      <c r="W164" s="234" t="str">
        <f>IF(W163="","",VLOOKUP(W163,'参考様式１（勤務表_シフト記号表）'!$C$6:$L$47,10,FALSE))</f>
        <v/>
      </c>
      <c r="X164" s="235" t="str">
        <f>IF(X163="","",VLOOKUP(X163,'参考様式１（勤務表_シフト記号表）'!$C$6:$L$47,10,FALSE))</f>
        <v/>
      </c>
      <c r="Y164" s="235" t="str">
        <f>IF(Y163="","",VLOOKUP(Y163,'参考様式１（勤務表_シフト記号表）'!$C$6:$L$47,10,FALSE))</f>
        <v/>
      </c>
      <c r="Z164" s="235" t="str">
        <f>IF(Z163="","",VLOOKUP(Z163,'参考様式１（勤務表_シフト記号表）'!$C$6:$L$47,10,FALSE))</f>
        <v/>
      </c>
      <c r="AA164" s="235" t="str">
        <f>IF(AA163="","",VLOOKUP(AA163,'参考様式１（勤務表_シフト記号表）'!$C$6:$L$47,10,FALSE))</f>
        <v/>
      </c>
      <c r="AB164" s="235" t="str">
        <f>IF(AB163="","",VLOOKUP(AB163,'参考様式１（勤務表_シフト記号表）'!$C$6:$L$47,10,FALSE))</f>
        <v/>
      </c>
      <c r="AC164" s="236" t="str">
        <f>IF(AC163="","",VLOOKUP(AC163,'参考様式１（勤務表_シフト記号表）'!$C$6:$L$47,10,FALSE))</f>
        <v/>
      </c>
      <c r="AD164" s="234" t="str">
        <f>IF(AD163="","",VLOOKUP(AD163,'参考様式１（勤務表_シフト記号表）'!$C$6:$L$47,10,FALSE))</f>
        <v/>
      </c>
      <c r="AE164" s="235" t="str">
        <f>IF(AE163="","",VLOOKUP(AE163,'参考様式１（勤務表_シフト記号表）'!$C$6:$L$47,10,FALSE))</f>
        <v/>
      </c>
      <c r="AF164" s="235" t="str">
        <f>IF(AF163="","",VLOOKUP(AF163,'参考様式１（勤務表_シフト記号表）'!$C$6:$L$47,10,FALSE))</f>
        <v/>
      </c>
      <c r="AG164" s="235" t="str">
        <f>IF(AG163="","",VLOOKUP(AG163,'参考様式１（勤務表_シフト記号表）'!$C$6:$L$47,10,FALSE))</f>
        <v/>
      </c>
      <c r="AH164" s="235" t="str">
        <f>IF(AH163="","",VLOOKUP(AH163,'参考様式１（勤務表_シフト記号表）'!$C$6:$L$47,10,FALSE))</f>
        <v/>
      </c>
      <c r="AI164" s="235" t="str">
        <f>IF(AI163="","",VLOOKUP(AI163,'参考様式１（勤務表_シフト記号表）'!$C$6:$L$47,10,FALSE))</f>
        <v/>
      </c>
      <c r="AJ164" s="236" t="str">
        <f>IF(AJ163="","",VLOOKUP(AJ163,'参考様式１（勤務表_シフト記号表）'!$C$6:$L$47,10,FALSE))</f>
        <v/>
      </c>
      <c r="AK164" s="234" t="str">
        <f>IF(AK163="","",VLOOKUP(AK163,'参考様式１（勤務表_シフト記号表）'!$C$6:$L$47,10,FALSE))</f>
        <v/>
      </c>
      <c r="AL164" s="235" t="str">
        <f>IF(AL163="","",VLOOKUP(AL163,'参考様式１（勤務表_シフト記号表）'!$C$6:$L$47,10,FALSE))</f>
        <v/>
      </c>
      <c r="AM164" s="235" t="str">
        <f>IF(AM163="","",VLOOKUP(AM163,'参考様式１（勤務表_シフト記号表）'!$C$6:$L$47,10,FALSE))</f>
        <v/>
      </c>
      <c r="AN164" s="235" t="str">
        <f>IF(AN163="","",VLOOKUP(AN163,'参考様式１（勤務表_シフト記号表）'!$C$6:$L$47,10,FALSE))</f>
        <v/>
      </c>
      <c r="AO164" s="235" t="str">
        <f>IF(AO163="","",VLOOKUP(AO163,'参考様式１（勤務表_シフト記号表）'!$C$6:$L$47,10,FALSE))</f>
        <v/>
      </c>
      <c r="AP164" s="235" t="str">
        <f>IF(AP163="","",VLOOKUP(AP163,'参考様式１（勤務表_シフト記号表）'!$C$6:$L$47,10,FALSE))</f>
        <v/>
      </c>
      <c r="AQ164" s="236" t="str">
        <f>IF(AQ163="","",VLOOKUP(AQ163,'参考様式１（勤務表_シフト記号表）'!$C$6:$L$47,10,FALSE))</f>
        <v/>
      </c>
      <c r="AR164" s="234" t="str">
        <f>IF(AR163="","",VLOOKUP(AR163,'参考様式１（勤務表_シフト記号表）'!$C$6:$L$47,10,FALSE))</f>
        <v/>
      </c>
      <c r="AS164" s="235" t="str">
        <f>IF(AS163="","",VLOOKUP(AS163,'参考様式１（勤務表_シフト記号表）'!$C$6:$L$47,10,FALSE))</f>
        <v/>
      </c>
      <c r="AT164" s="235" t="str">
        <f>IF(AT163="","",VLOOKUP(AT163,'参考様式１（勤務表_シフト記号表）'!$C$6:$L$47,10,FALSE))</f>
        <v/>
      </c>
      <c r="AU164" s="235" t="str">
        <f>IF(AU163="","",VLOOKUP(AU163,'参考様式１（勤務表_シフト記号表）'!$C$6:$L$47,10,FALSE))</f>
        <v/>
      </c>
      <c r="AV164" s="235" t="str">
        <f>IF(AV163="","",VLOOKUP(AV163,'参考様式１（勤務表_シフト記号表）'!$C$6:$L$47,10,FALSE))</f>
        <v/>
      </c>
      <c r="AW164" s="235" t="str">
        <f>IF(AW163="","",VLOOKUP(AW163,'参考様式１（勤務表_シフト記号表）'!$C$6:$L$47,10,FALSE))</f>
        <v/>
      </c>
      <c r="AX164" s="236" t="str">
        <f>IF(AX163="","",VLOOKUP(AX163,'参考様式１（勤務表_シフト記号表）'!$C$6:$L$47,10,FALSE))</f>
        <v/>
      </c>
      <c r="AY164" s="234" t="str">
        <f>IF(AY163="","",VLOOKUP(AY163,'参考様式１（勤務表_シフト記号表）'!$C$6:$L$47,10,FALSE))</f>
        <v/>
      </c>
      <c r="AZ164" s="235" t="str">
        <f>IF(AZ163="","",VLOOKUP(AZ163,'参考様式１（勤務表_シフト記号表）'!$C$6:$L$47,10,FALSE))</f>
        <v/>
      </c>
      <c r="BA164" s="235" t="str">
        <f>IF(BA163="","",VLOOKUP(BA163,'参考様式１（勤務表_シフト記号表）'!$C$6:$L$47,10,FALSE))</f>
        <v/>
      </c>
      <c r="BB164" s="1075">
        <f>IF($BE$3="４週",SUM(W164:AX164),IF($BE$3="暦月",SUM(W164:BA164),""))</f>
        <v>0</v>
      </c>
      <c r="BC164" s="1076"/>
      <c r="BD164" s="1077">
        <f>IF($BE$3="４週",BB164/4,IF($BE$3="暦月",(BB164/($BE$8/7)),""))</f>
        <v>0</v>
      </c>
      <c r="BE164" s="1076"/>
      <c r="BF164" s="1072"/>
      <c r="BG164" s="1073"/>
      <c r="BH164" s="1073"/>
      <c r="BI164" s="1073"/>
      <c r="BJ164" s="1074"/>
    </row>
    <row r="165" spans="2:62" ht="20.25" customHeight="1" x14ac:dyDescent="0.4">
      <c r="B165" s="988">
        <f>B163+1</f>
        <v>75</v>
      </c>
      <c r="C165" s="1049"/>
      <c r="D165" s="979"/>
      <c r="E165" s="229"/>
      <c r="F165" s="230"/>
      <c r="G165" s="229"/>
      <c r="H165" s="230"/>
      <c r="I165" s="1050"/>
      <c r="J165" s="1051"/>
      <c r="K165" s="977"/>
      <c r="L165" s="978"/>
      <c r="M165" s="978"/>
      <c r="N165" s="979"/>
      <c r="O165" s="983"/>
      <c r="P165" s="984"/>
      <c r="Q165" s="984"/>
      <c r="R165" s="984"/>
      <c r="S165" s="985"/>
      <c r="T165" s="249" t="s">
        <v>441</v>
      </c>
      <c r="V165" s="250"/>
      <c r="W165" s="242"/>
      <c r="X165" s="243"/>
      <c r="Y165" s="243"/>
      <c r="Z165" s="243"/>
      <c r="AA165" s="243"/>
      <c r="AB165" s="243"/>
      <c r="AC165" s="244"/>
      <c r="AD165" s="242"/>
      <c r="AE165" s="243"/>
      <c r="AF165" s="243"/>
      <c r="AG165" s="243"/>
      <c r="AH165" s="243"/>
      <c r="AI165" s="243"/>
      <c r="AJ165" s="244"/>
      <c r="AK165" s="242"/>
      <c r="AL165" s="243"/>
      <c r="AM165" s="243"/>
      <c r="AN165" s="243"/>
      <c r="AO165" s="243"/>
      <c r="AP165" s="243"/>
      <c r="AQ165" s="244"/>
      <c r="AR165" s="242"/>
      <c r="AS165" s="243"/>
      <c r="AT165" s="243"/>
      <c r="AU165" s="243"/>
      <c r="AV165" s="243"/>
      <c r="AW165" s="243"/>
      <c r="AX165" s="244"/>
      <c r="AY165" s="242"/>
      <c r="AZ165" s="243"/>
      <c r="BA165" s="245"/>
      <c r="BB165" s="986"/>
      <c r="BC165" s="987"/>
      <c r="BD165" s="1038"/>
      <c r="BE165" s="1039"/>
      <c r="BF165" s="1040"/>
      <c r="BG165" s="1041"/>
      <c r="BH165" s="1041"/>
      <c r="BI165" s="1041"/>
      <c r="BJ165" s="1042"/>
    </row>
    <row r="166" spans="2:62" ht="20.25" customHeight="1" x14ac:dyDescent="0.4">
      <c r="B166" s="989"/>
      <c r="C166" s="1078"/>
      <c r="D166" s="1079"/>
      <c r="E166" s="251"/>
      <c r="F166" s="252">
        <f>C165</f>
        <v>0</v>
      </c>
      <c r="G166" s="251"/>
      <c r="H166" s="252">
        <f>I165</f>
        <v>0</v>
      </c>
      <c r="I166" s="1080"/>
      <c r="J166" s="1081"/>
      <c r="K166" s="1082"/>
      <c r="L166" s="1083"/>
      <c r="M166" s="1083"/>
      <c r="N166" s="1079"/>
      <c r="O166" s="983"/>
      <c r="P166" s="984"/>
      <c r="Q166" s="984"/>
      <c r="R166" s="984"/>
      <c r="S166" s="985"/>
      <c r="T166" s="246" t="s">
        <v>442</v>
      </c>
      <c r="U166" s="247"/>
      <c r="V166" s="248"/>
      <c r="W166" s="234" t="str">
        <f>IF(W165="","",VLOOKUP(W165,'参考様式１（勤務表_シフト記号表）'!$C$6:$L$47,10,FALSE))</f>
        <v/>
      </c>
      <c r="X166" s="235" t="str">
        <f>IF(X165="","",VLOOKUP(X165,'参考様式１（勤務表_シフト記号表）'!$C$6:$L$47,10,FALSE))</f>
        <v/>
      </c>
      <c r="Y166" s="235" t="str">
        <f>IF(Y165="","",VLOOKUP(Y165,'参考様式１（勤務表_シフト記号表）'!$C$6:$L$47,10,FALSE))</f>
        <v/>
      </c>
      <c r="Z166" s="235" t="str">
        <f>IF(Z165="","",VLOOKUP(Z165,'参考様式１（勤務表_シフト記号表）'!$C$6:$L$47,10,FALSE))</f>
        <v/>
      </c>
      <c r="AA166" s="235" t="str">
        <f>IF(AA165="","",VLOOKUP(AA165,'参考様式１（勤務表_シフト記号表）'!$C$6:$L$47,10,FALSE))</f>
        <v/>
      </c>
      <c r="AB166" s="235" t="str">
        <f>IF(AB165="","",VLOOKUP(AB165,'参考様式１（勤務表_シフト記号表）'!$C$6:$L$47,10,FALSE))</f>
        <v/>
      </c>
      <c r="AC166" s="236" t="str">
        <f>IF(AC165="","",VLOOKUP(AC165,'参考様式１（勤務表_シフト記号表）'!$C$6:$L$47,10,FALSE))</f>
        <v/>
      </c>
      <c r="AD166" s="234" t="str">
        <f>IF(AD165="","",VLOOKUP(AD165,'参考様式１（勤務表_シフト記号表）'!$C$6:$L$47,10,FALSE))</f>
        <v/>
      </c>
      <c r="AE166" s="235" t="str">
        <f>IF(AE165="","",VLOOKUP(AE165,'参考様式１（勤務表_シフト記号表）'!$C$6:$L$47,10,FALSE))</f>
        <v/>
      </c>
      <c r="AF166" s="235" t="str">
        <f>IF(AF165="","",VLOOKUP(AF165,'参考様式１（勤務表_シフト記号表）'!$C$6:$L$47,10,FALSE))</f>
        <v/>
      </c>
      <c r="AG166" s="235" t="str">
        <f>IF(AG165="","",VLOOKUP(AG165,'参考様式１（勤務表_シフト記号表）'!$C$6:$L$47,10,FALSE))</f>
        <v/>
      </c>
      <c r="AH166" s="235" t="str">
        <f>IF(AH165="","",VLOOKUP(AH165,'参考様式１（勤務表_シフト記号表）'!$C$6:$L$47,10,FALSE))</f>
        <v/>
      </c>
      <c r="AI166" s="235" t="str">
        <f>IF(AI165="","",VLOOKUP(AI165,'参考様式１（勤務表_シフト記号表）'!$C$6:$L$47,10,FALSE))</f>
        <v/>
      </c>
      <c r="AJ166" s="236" t="str">
        <f>IF(AJ165="","",VLOOKUP(AJ165,'参考様式１（勤務表_シフト記号表）'!$C$6:$L$47,10,FALSE))</f>
        <v/>
      </c>
      <c r="AK166" s="234" t="str">
        <f>IF(AK165="","",VLOOKUP(AK165,'参考様式１（勤務表_シフト記号表）'!$C$6:$L$47,10,FALSE))</f>
        <v/>
      </c>
      <c r="AL166" s="235" t="str">
        <f>IF(AL165="","",VLOOKUP(AL165,'参考様式１（勤務表_シフト記号表）'!$C$6:$L$47,10,FALSE))</f>
        <v/>
      </c>
      <c r="AM166" s="235" t="str">
        <f>IF(AM165="","",VLOOKUP(AM165,'参考様式１（勤務表_シフト記号表）'!$C$6:$L$47,10,FALSE))</f>
        <v/>
      </c>
      <c r="AN166" s="235" t="str">
        <f>IF(AN165="","",VLOOKUP(AN165,'参考様式１（勤務表_シフト記号表）'!$C$6:$L$47,10,FALSE))</f>
        <v/>
      </c>
      <c r="AO166" s="235" t="str">
        <f>IF(AO165="","",VLOOKUP(AO165,'参考様式１（勤務表_シフト記号表）'!$C$6:$L$47,10,FALSE))</f>
        <v/>
      </c>
      <c r="AP166" s="235" t="str">
        <f>IF(AP165="","",VLOOKUP(AP165,'参考様式１（勤務表_シフト記号表）'!$C$6:$L$47,10,FALSE))</f>
        <v/>
      </c>
      <c r="AQ166" s="236" t="str">
        <f>IF(AQ165="","",VLOOKUP(AQ165,'参考様式１（勤務表_シフト記号表）'!$C$6:$L$47,10,FALSE))</f>
        <v/>
      </c>
      <c r="AR166" s="234" t="str">
        <f>IF(AR165="","",VLOOKUP(AR165,'参考様式１（勤務表_シフト記号表）'!$C$6:$L$47,10,FALSE))</f>
        <v/>
      </c>
      <c r="AS166" s="235" t="str">
        <f>IF(AS165="","",VLOOKUP(AS165,'参考様式１（勤務表_シフト記号表）'!$C$6:$L$47,10,FALSE))</f>
        <v/>
      </c>
      <c r="AT166" s="235" t="str">
        <f>IF(AT165="","",VLOOKUP(AT165,'参考様式１（勤務表_シフト記号表）'!$C$6:$L$47,10,FALSE))</f>
        <v/>
      </c>
      <c r="AU166" s="235" t="str">
        <f>IF(AU165="","",VLOOKUP(AU165,'参考様式１（勤務表_シフト記号表）'!$C$6:$L$47,10,FALSE))</f>
        <v/>
      </c>
      <c r="AV166" s="235" t="str">
        <f>IF(AV165="","",VLOOKUP(AV165,'参考様式１（勤務表_シフト記号表）'!$C$6:$L$47,10,FALSE))</f>
        <v/>
      </c>
      <c r="AW166" s="235" t="str">
        <f>IF(AW165="","",VLOOKUP(AW165,'参考様式１（勤務表_シフト記号表）'!$C$6:$L$47,10,FALSE))</f>
        <v/>
      </c>
      <c r="AX166" s="236" t="str">
        <f>IF(AX165="","",VLOOKUP(AX165,'参考様式１（勤務表_シフト記号表）'!$C$6:$L$47,10,FALSE))</f>
        <v/>
      </c>
      <c r="AY166" s="234" t="str">
        <f>IF(AY165="","",VLOOKUP(AY165,'参考様式１（勤務表_シフト記号表）'!$C$6:$L$47,10,FALSE))</f>
        <v/>
      </c>
      <c r="AZ166" s="235" t="str">
        <f>IF(AZ165="","",VLOOKUP(AZ165,'参考様式１（勤務表_シフト記号表）'!$C$6:$L$47,10,FALSE))</f>
        <v/>
      </c>
      <c r="BA166" s="235" t="str">
        <f>IF(BA165="","",VLOOKUP(BA165,'参考様式１（勤務表_シフト記号表）'!$C$6:$L$47,10,FALSE))</f>
        <v/>
      </c>
      <c r="BB166" s="1075">
        <f>IF($BE$3="４週",SUM(W166:AX166),IF($BE$3="暦月",SUM(W166:BA166),""))</f>
        <v>0</v>
      </c>
      <c r="BC166" s="1076"/>
      <c r="BD166" s="1077">
        <f>IF($BE$3="４週",BB166/4,IF($BE$3="暦月",(BB166/($BE$8/7)),""))</f>
        <v>0</v>
      </c>
      <c r="BE166" s="1076"/>
      <c r="BF166" s="1072"/>
      <c r="BG166" s="1073"/>
      <c r="BH166" s="1073"/>
      <c r="BI166" s="1073"/>
      <c r="BJ166" s="1074"/>
    </row>
    <row r="167" spans="2:62" ht="20.25" customHeight="1" x14ac:dyDescent="0.4">
      <c r="B167" s="988">
        <f>B165+1</f>
        <v>76</v>
      </c>
      <c r="C167" s="1049"/>
      <c r="D167" s="979"/>
      <c r="E167" s="229"/>
      <c r="F167" s="230"/>
      <c r="G167" s="229"/>
      <c r="H167" s="230"/>
      <c r="I167" s="1050"/>
      <c r="J167" s="1051"/>
      <c r="K167" s="977"/>
      <c r="L167" s="978"/>
      <c r="M167" s="978"/>
      <c r="N167" s="979"/>
      <c r="O167" s="983"/>
      <c r="P167" s="984"/>
      <c r="Q167" s="984"/>
      <c r="R167" s="984"/>
      <c r="S167" s="985"/>
      <c r="T167" s="249" t="s">
        <v>441</v>
      </c>
      <c r="V167" s="250"/>
      <c r="W167" s="242"/>
      <c r="X167" s="243"/>
      <c r="Y167" s="243"/>
      <c r="Z167" s="243"/>
      <c r="AA167" s="243"/>
      <c r="AB167" s="243"/>
      <c r="AC167" s="244"/>
      <c r="AD167" s="242"/>
      <c r="AE167" s="243"/>
      <c r="AF167" s="243"/>
      <c r="AG167" s="243"/>
      <c r="AH167" s="243"/>
      <c r="AI167" s="243"/>
      <c r="AJ167" s="244"/>
      <c r="AK167" s="242"/>
      <c r="AL167" s="243"/>
      <c r="AM167" s="243"/>
      <c r="AN167" s="243"/>
      <c r="AO167" s="243"/>
      <c r="AP167" s="243"/>
      <c r="AQ167" s="244"/>
      <c r="AR167" s="242"/>
      <c r="AS167" s="243"/>
      <c r="AT167" s="243"/>
      <c r="AU167" s="243"/>
      <c r="AV167" s="243"/>
      <c r="AW167" s="243"/>
      <c r="AX167" s="244"/>
      <c r="AY167" s="242"/>
      <c r="AZ167" s="243"/>
      <c r="BA167" s="245"/>
      <c r="BB167" s="986"/>
      <c r="BC167" s="987"/>
      <c r="BD167" s="1038"/>
      <c r="BE167" s="1039"/>
      <c r="BF167" s="1040"/>
      <c r="BG167" s="1041"/>
      <c r="BH167" s="1041"/>
      <c r="BI167" s="1041"/>
      <c r="BJ167" s="1042"/>
    </row>
    <row r="168" spans="2:62" ht="20.25" customHeight="1" x14ac:dyDescent="0.4">
      <c r="B168" s="989"/>
      <c r="C168" s="1078"/>
      <c r="D168" s="1079"/>
      <c r="E168" s="251"/>
      <c r="F168" s="252">
        <f>C167</f>
        <v>0</v>
      </c>
      <c r="G168" s="251"/>
      <c r="H168" s="252">
        <f>I167</f>
        <v>0</v>
      </c>
      <c r="I168" s="1080"/>
      <c r="J168" s="1081"/>
      <c r="K168" s="1082"/>
      <c r="L168" s="1083"/>
      <c r="M168" s="1083"/>
      <c r="N168" s="1079"/>
      <c r="O168" s="983"/>
      <c r="P168" s="984"/>
      <c r="Q168" s="984"/>
      <c r="R168" s="984"/>
      <c r="S168" s="985"/>
      <c r="T168" s="246" t="s">
        <v>442</v>
      </c>
      <c r="U168" s="247"/>
      <c r="V168" s="248"/>
      <c r="W168" s="234" t="str">
        <f>IF(W167="","",VLOOKUP(W167,'参考様式１（勤務表_シフト記号表）'!$C$6:$L$47,10,FALSE))</f>
        <v/>
      </c>
      <c r="X168" s="235" t="str">
        <f>IF(X167="","",VLOOKUP(X167,'参考様式１（勤務表_シフト記号表）'!$C$6:$L$47,10,FALSE))</f>
        <v/>
      </c>
      <c r="Y168" s="235" t="str">
        <f>IF(Y167="","",VLOOKUP(Y167,'参考様式１（勤務表_シフト記号表）'!$C$6:$L$47,10,FALSE))</f>
        <v/>
      </c>
      <c r="Z168" s="235" t="str">
        <f>IF(Z167="","",VLOOKUP(Z167,'参考様式１（勤務表_シフト記号表）'!$C$6:$L$47,10,FALSE))</f>
        <v/>
      </c>
      <c r="AA168" s="235" t="str">
        <f>IF(AA167="","",VLOOKUP(AA167,'参考様式１（勤務表_シフト記号表）'!$C$6:$L$47,10,FALSE))</f>
        <v/>
      </c>
      <c r="AB168" s="235" t="str">
        <f>IF(AB167="","",VLOOKUP(AB167,'参考様式１（勤務表_シフト記号表）'!$C$6:$L$47,10,FALSE))</f>
        <v/>
      </c>
      <c r="AC168" s="236" t="str">
        <f>IF(AC167="","",VLOOKUP(AC167,'参考様式１（勤務表_シフト記号表）'!$C$6:$L$47,10,FALSE))</f>
        <v/>
      </c>
      <c r="AD168" s="234" t="str">
        <f>IF(AD167="","",VLOOKUP(AD167,'参考様式１（勤務表_シフト記号表）'!$C$6:$L$47,10,FALSE))</f>
        <v/>
      </c>
      <c r="AE168" s="235" t="str">
        <f>IF(AE167="","",VLOOKUP(AE167,'参考様式１（勤務表_シフト記号表）'!$C$6:$L$47,10,FALSE))</f>
        <v/>
      </c>
      <c r="AF168" s="235" t="str">
        <f>IF(AF167="","",VLOOKUP(AF167,'参考様式１（勤務表_シフト記号表）'!$C$6:$L$47,10,FALSE))</f>
        <v/>
      </c>
      <c r="AG168" s="235" t="str">
        <f>IF(AG167="","",VLOOKUP(AG167,'参考様式１（勤務表_シフト記号表）'!$C$6:$L$47,10,FALSE))</f>
        <v/>
      </c>
      <c r="AH168" s="235" t="str">
        <f>IF(AH167="","",VLOOKUP(AH167,'参考様式１（勤務表_シフト記号表）'!$C$6:$L$47,10,FALSE))</f>
        <v/>
      </c>
      <c r="AI168" s="235" t="str">
        <f>IF(AI167="","",VLOOKUP(AI167,'参考様式１（勤務表_シフト記号表）'!$C$6:$L$47,10,FALSE))</f>
        <v/>
      </c>
      <c r="AJ168" s="236" t="str">
        <f>IF(AJ167="","",VLOOKUP(AJ167,'参考様式１（勤務表_シフト記号表）'!$C$6:$L$47,10,FALSE))</f>
        <v/>
      </c>
      <c r="AK168" s="234" t="str">
        <f>IF(AK167="","",VLOOKUP(AK167,'参考様式１（勤務表_シフト記号表）'!$C$6:$L$47,10,FALSE))</f>
        <v/>
      </c>
      <c r="AL168" s="235" t="str">
        <f>IF(AL167="","",VLOOKUP(AL167,'参考様式１（勤務表_シフト記号表）'!$C$6:$L$47,10,FALSE))</f>
        <v/>
      </c>
      <c r="AM168" s="235" t="str">
        <f>IF(AM167="","",VLOOKUP(AM167,'参考様式１（勤務表_シフト記号表）'!$C$6:$L$47,10,FALSE))</f>
        <v/>
      </c>
      <c r="AN168" s="235" t="str">
        <f>IF(AN167="","",VLOOKUP(AN167,'参考様式１（勤務表_シフト記号表）'!$C$6:$L$47,10,FALSE))</f>
        <v/>
      </c>
      <c r="AO168" s="235" t="str">
        <f>IF(AO167="","",VLOOKUP(AO167,'参考様式１（勤務表_シフト記号表）'!$C$6:$L$47,10,FALSE))</f>
        <v/>
      </c>
      <c r="AP168" s="235" t="str">
        <f>IF(AP167="","",VLOOKUP(AP167,'参考様式１（勤務表_シフト記号表）'!$C$6:$L$47,10,FALSE))</f>
        <v/>
      </c>
      <c r="AQ168" s="236" t="str">
        <f>IF(AQ167="","",VLOOKUP(AQ167,'参考様式１（勤務表_シフト記号表）'!$C$6:$L$47,10,FALSE))</f>
        <v/>
      </c>
      <c r="AR168" s="234" t="str">
        <f>IF(AR167="","",VLOOKUP(AR167,'参考様式１（勤務表_シフト記号表）'!$C$6:$L$47,10,FALSE))</f>
        <v/>
      </c>
      <c r="AS168" s="235" t="str">
        <f>IF(AS167="","",VLOOKUP(AS167,'参考様式１（勤務表_シフト記号表）'!$C$6:$L$47,10,FALSE))</f>
        <v/>
      </c>
      <c r="AT168" s="235" t="str">
        <f>IF(AT167="","",VLOOKUP(AT167,'参考様式１（勤務表_シフト記号表）'!$C$6:$L$47,10,FALSE))</f>
        <v/>
      </c>
      <c r="AU168" s="235" t="str">
        <f>IF(AU167="","",VLOOKUP(AU167,'参考様式１（勤務表_シフト記号表）'!$C$6:$L$47,10,FALSE))</f>
        <v/>
      </c>
      <c r="AV168" s="235" t="str">
        <f>IF(AV167="","",VLOOKUP(AV167,'参考様式１（勤務表_シフト記号表）'!$C$6:$L$47,10,FALSE))</f>
        <v/>
      </c>
      <c r="AW168" s="235" t="str">
        <f>IF(AW167="","",VLOOKUP(AW167,'参考様式１（勤務表_シフト記号表）'!$C$6:$L$47,10,FALSE))</f>
        <v/>
      </c>
      <c r="AX168" s="236" t="str">
        <f>IF(AX167="","",VLOOKUP(AX167,'参考様式１（勤務表_シフト記号表）'!$C$6:$L$47,10,FALSE))</f>
        <v/>
      </c>
      <c r="AY168" s="234" t="str">
        <f>IF(AY167="","",VLOOKUP(AY167,'参考様式１（勤務表_シフト記号表）'!$C$6:$L$47,10,FALSE))</f>
        <v/>
      </c>
      <c r="AZ168" s="235" t="str">
        <f>IF(AZ167="","",VLOOKUP(AZ167,'参考様式１（勤務表_シフト記号表）'!$C$6:$L$47,10,FALSE))</f>
        <v/>
      </c>
      <c r="BA168" s="235" t="str">
        <f>IF(BA167="","",VLOOKUP(BA167,'参考様式１（勤務表_シフト記号表）'!$C$6:$L$47,10,FALSE))</f>
        <v/>
      </c>
      <c r="BB168" s="1075">
        <f>IF($BE$3="４週",SUM(W168:AX168),IF($BE$3="暦月",SUM(W168:BA168),""))</f>
        <v>0</v>
      </c>
      <c r="BC168" s="1076"/>
      <c r="BD168" s="1077">
        <f>IF($BE$3="４週",BB168/4,IF($BE$3="暦月",(BB168/($BE$8/7)),""))</f>
        <v>0</v>
      </c>
      <c r="BE168" s="1076"/>
      <c r="BF168" s="1072"/>
      <c r="BG168" s="1073"/>
      <c r="BH168" s="1073"/>
      <c r="BI168" s="1073"/>
      <c r="BJ168" s="1074"/>
    </row>
    <row r="169" spans="2:62" ht="20.25" customHeight="1" x14ac:dyDescent="0.4">
      <c r="B169" s="988">
        <f>B167+1</f>
        <v>77</v>
      </c>
      <c r="C169" s="1049"/>
      <c r="D169" s="979"/>
      <c r="E169" s="229"/>
      <c r="F169" s="230"/>
      <c r="G169" s="229"/>
      <c r="H169" s="230"/>
      <c r="I169" s="1050"/>
      <c r="J169" s="1051"/>
      <c r="K169" s="977"/>
      <c r="L169" s="978"/>
      <c r="M169" s="978"/>
      <c r="N169" s="979"/>
      <c r="O169" s="983"/>
      <c r="P169" s="984"/>
      <c r="Q169" s="984"/>
      <c r="R169" s="984"/>
      <c r="S169" s="985"/>
      <c r="T169" s="249" t="s">
        <v>441</v>
      </c>
      <c r="V169" s="250"/>
      <c r="W169" s="242"/>
      <c r="X169" s="243"/>
      <c r="Y169" s="243"/>
      <c r="Z169" s="243"/>
      <c r="AA169" s="243"/>
      <c r="AB169" s="243"/>
      <c r="AC169" s="244"/>
      <c r="AD169" s="242"/>
      <c r="AE169" s="243"/>
      <c r="AF169" s="243"/>
      <c r="AG169" s="243"/>
      <c r="AH169" s="243"/>
      <c r="AI169" s="243"/>
      <c r="AJ169" s="244"/>
      <c r="AK169" s="242"/>
      <c r="AL169" s="243"/>
      <c r="AM169" s="243"/>
      <c r="AN169" s="243"/>
      <c r="AO169" s="243"/>
      <c r="AP169" s="243"/>
      <c r="AQ169" s="244"/>
      <c r="AR169" s="242"/>
      <c r="AS169" s="243"/>
      <c r="AT169" s="243"/>
      <c r="AU169" s="243"/>
      <c r="AV169" s="243"/>
      <c r="AW169" s="243"/>
      <c r="AX169" s="244"/>
      <c r="AY169" s="242"/>
      <c r="AZ169" s="243"/>
      <c r="BA169" s="245"/>
      <c r="BB169" s="986"/>
      <c r="BC169" s="987"/>
      <c r="BD169" s="1038"/>
      <c r="BE169" s="1039"/>
      <c r="BF169" s="1040"/>
      <c r="BG169" s="1041"/>
      <c r="BH169" s="1041"/>
      <c r="BI169" s="1041"/>
      <c r="BJ169" s="1042"/>
    </row>
    <row r="170" spans="2:62" ht="20.25" customHeight="1" x14ac:dyDescent="0.4">
      <c r="B170" s="989"/>
      <c r="C170" s="1078"/>
      <c r="D170" s="1079"/>
      <c r="E170" s="251"/>
      <c r="F170" s="252">
        <f>C169</f>
        <v>0</v>
      </c>
      <c r="G170" s="251"/>
      <c r="H170" s="252">
        <f>I169</f>
        <v>0</v>
      </c>
      <c r="I170" s="1080"/>
      <c r="J170" s="1081"/>
      <c r="K170" s="1082"/>
      <c r="L170" s="1083"/>
      <c r="M170" s="1083"/>
      <c r="N170" s="1079"/>
      <c r="O170" s="983"/>
      <c r="P170" s="984"/>
      <c r="Q170" s="984"/>
      <c r="R170" s="984"/>
      <c r="S170" s="985"/>
      <c r="T170" s="246" t="s">
        <v>442</v>
      </c>
      <c r="U170" s="247"/>
      <c r="V170" s="248"/>
      <c r="W170" s="234" t="str">
        <f>IF(W169="","",VLOOKUP(W169,'参考様式１（勤務表_シフト記号表）'!$C$6:$L$47,10,FALSE))</f>
        <v/>
      </c>
      <c r="X170" s="235" t="str">
        <f>IF(X169="","",VLOOKUP(X169,'参考様式１（勤務表_シフト記号表）'!$C$6:$L$47,10,FALSE))</f>
        <v/>
      </c>
      <c r="Y170" s="235" t="str">
        <f>IF(Y169="","",VLOOKUP(Y169,'参考様式１（勤務表_シフト記号表）'!$C$6:$L$47,10,FALSE))</f>
        <v/>
      </c>
      <c r="Z170" s="235" t="str">
        <f>IF(Z169="","",VLOOKUP(Z169,'参考様式１（勤務表_シフト記号表）'!$C$6:$L$47,10,FALSE))</f>
        <v/>
      </c>
      <c r="AA170" s="235" t="str">
        <f>IF(AA169="","",VLOOKUP(AA169,'参考様式１（勤務表_シフト記号表）'!$C$6:$L$47,10,FALSE))</f>
        <v/>
      </c>
      <c r="AB170" s="235" t="str">
        <f>IF(AB169="","",VLOOKUP(AB169,'参考様式１（勤務表_シフト記号表）'!$C$6:$L$47,10,FALSE))</f>
        <v/>
      </c>
      <c r="AC170" s="236" t="str">
        <f>IF(AC169="","",VLOOKUP(AC169,'参考様式１（勤務表_シフト記号表）'!$C$6:$L$47,10,FALSE))</f>
        <v/>
      </c>
      <c r="AD170" s="234" t="str">
        <f>IF(AD169="","",VLOOKUP(AD169,'参考様式１（勤務表_シフト記号表）'!$C$6:$L$47,10,FALSE))</f>
        <v/>
      </c>
      <c r="AE170" s="235" t="str">
        <f>IF(AE169="","",VLOOKUP(AE169,'参考様式１（勤務表_シフト記号表）'!$C$6:$L$47,10,FALSE))</f>
        <v/>
      </c>
      <c r="AF170" s="235" t="str">
        <f>IF(AF169="","",VLOOKUP(AF169,'参考様式１（勤務表_シフト記号表）'!$C$6:$L$47,10,FALSE))</f>
        <v/>
      </c>
      <c r="AG170" s="235" t="str">
        <f>IF(AG169="","",VLOOKUP(AG169,'参考様式１（勤務表_シフト記号表）'!$C$6:$L$47,10,FALSE))</f>
        <v/>
      </c>
      <c r="AH170" s="235" t="str">
        <f>IF(AH169="","",VLOOKUP(AH169,'参考様式１（勤務表_シフト記号表）'!$C$6:$L$47,10,FALSE))</f>
        <v/>
      </c>
      <c r="AI170" s="235" t="str">
        <f>IF(AI169="","",VLOOKUP(AI169,'参考様式１（勤務表_シフト記号表）'!$C$6:$L$47,10,FALSE))</f>
        <v/>
      </c>
      <c r="AJ170" s="236" t="str">
        <f>IF(AJ169="","",VLOOKUP(AJ169,'参考様式１（勤務表_シフト記号表）'!$C$6:$L$47,10,FALSE))</f>
        <v/>
      </c>
      <c r="AK170" s="234" t="str">
        <f>IF(AK169="","",VLOOKUP(AK169,'参考様式１（勤務表_シフト記号表）'!$C$6:$L$47,10,FALSE))</f>
        <v/>
      </c>
      <c r="AL170" s="235" t="str">
        <f>IF(AL169="","",VLOOKUP(AL169,'参考様式１（勤務表_シフト記号表）'!$C$6:$L$47,10,FALSE))</f>
        <v/>
      </c>
      <c r="AM170" s="235" t="str">
        <f>IF(AM169="","",VLOOKUP(AM169,'参考様式１（勤務表_シフト記号表）'!$C$6:$L$47,10,FALSE))</f>
        <v/>
      </c>
      <c r="AN170" s="235" t="str">
        <f>IF(AN169="","",VLOOKUP(AN169,'参考様式１（勤務表_シフト記号表）'!$C$6:$L$47,10,FALSE))</f>
        <v/>
      </c>
      <c r="AO170" s="235" t="str">
        <f>IF(AO169="","",VLOOKUP(AO169,'参考様式１（勤務表_シフト記号表）'!$C$6:$L$47,10,FALSE))</f>
        <v/>
      </c>
      <c r="AP170" s="235" t="str">
        <f>IF(AP169="","",VLOOKUP(AP169,'参考様式１（勤務表_シフト記号表）'!$C$6:$L$47,10,FALSE))</f>
        <v/>
      </c>
      <c r="AQ170" s="236" t="str">
        <f>IF(AQ169="","",VLOOKUP(AQ169,'参考様式１（勤務表_シフト記号表）'!$C$6:$L$47,10,FALSE))</f>
        <v/>
      </c>
      <c r="AR170" s="234" t="str">
        <f>IF(AR169="","",VLOOKUP(AR169,'参考様式１（勤務表_シフト記号表）'!$C$6:$L$47,10,FALSE))</f>
        <v/>
      </c>
      <c r="AS170" s="235" t="str">
        <f>IF(AS169="","",VLOOKUP(AS169,'参考様式１（勤務表_シフト記号表）'!$C$6:$L$47,10,FALSE))</f>
        <v/>
      </c>
      <c r="AT170" s="235" t="str">
        <f>IF(AT169="","",VLOOKUP(AT169,'参考様式１（勤務表_シフト記号表）'!$C$6:$L$47,10,FALSE))</f>
        <v/>
      </c>
      <c r="AU170" s="235" t="str">
        <f>IF(AU169="","",VLOOKUP(AU169,'参考様式１（勤務表_シフト記号表）'!$C$6:$L$47,10,FALSE))</f>
        <v/>
      </c>
      <c r="AV170" s="235" t="str">
        <f>IF(AV169="","",VLOOKUP(AV169,'参考様式１（勤務表_シフト記号表）'!$C$6:$L$47,10,FALSE))</f>
        <v/>
      </c>
      <c r="AW170" s="235" t="str">
        <f>IF(AW169="","",VLOOKUP(AW169,'参考様式１（勤務表_シフト記号表）'!$C$6:$L$47,10,FALSE))</f>
        <v/>
      </c>
      <c r="AX170" s="236" t="str">
        <f>IF(AX169="","",VLOOKUP(AX169,'参考様式１（勤務表_シフト記号表）'!$C$6:$L$47,10,FALSE))</f>
        <v/>
      </c>
      <c r="AY170" s="234" t="str">
        <f>IF(AY169="","",VLOOKUP(AY169,'参考様式１（勤務表_シフト記号表）'!$C$6:$L$47,10,FALSE))</f>
        <v/>
      </c>
      <c r="AZ170" s="235" t="str">
        <f>IF(AZ169="","",VLOOKUP(AZ169,'参考様式１（勤務表_シフト記号表）'!$C$6:$L$47,10,FALSE))</f>
        <v/>
      </c>
      <c r="BA170" s="235" t="str">
        <f>IF(BA169="","",VLOOKUP(BA169,'参考様式１（勤務表_シフト記号表）'!$C$6:$L$47,10,FALSE))</f>
        <v/>
      </c>
      <c r="BB170" s="1075">
        <f>IF($BE$3="４週",SUM(W170:AX170),IF($BE$3="暦月",SUM(W170:BA170),""))</f>
        <v>0</v>
      </c>
      <c r="BC170" s="1076"/>
      <c r="BD170" s="1077">
        <f>IF($BE$3="４週",BB170/4,IF($BE$3="暦月",(BB170/($BE$8/7)),""))</f>
        <v>0</v>
      </c>
      <c r="BE170" s="1076"/>
      <c r="BF170" s="1072"/>
      <c r="BG170" s="1073"/>
      <c r="BH170" s="1073"/>
      <c r="BI170" s="1073"/>
      <c r="BJ170" s="1074"/>
    </row>
    <row r="171" spans="2:62" ht="20.25" customHeight="1" x14ac:dyDescent="0.4">
      <c r="B171" s="988">
        <f>B169+1</f>
        <v>78</v>
      </c>
      <c r="C171" s="1049"/>
      <c r="D171" s="979"/>
      <c r="E171" s="229"/>
      <c r="F171" s="230"/>
      <c r="G171" s="229"/>
      <c r="H171" s="230"/>
      <c r="I171" s="1050"/>
      <c r="J171" s="1051"/>
      <c r="K171" s="977"/>
      <c r="L171" s="978"/>
      <c r="M171" s="978"/>
      <c r="N171" s="979"/>
      <c r="O171" s="983"/>
      <c r="P171" s="984"/>
      <c r="Q171" s="984"/>
      <c r="R171" s="984"/>
      <c r="S171" s="985"/>
      <c r="T171" s="249" t="s">
        <v>441</v>
      </c>
      <c r="V171" s="250"/>
      <c r="W171" s="242"/>
      <c r="X171" s="243"/>
      <c r="Y171" s="243"/>
      <c r="Z171" s="243"/>
      <c r="AA171" s="243"/>
      <c r="AB171" s="243"/>
      <c r="AC171" s="244"/>
      <c r="AD171" s="242"/>
      <c r="AE171" s="243"/>
      <c r="AF171" s="243"/>
      <c r="AG171" s="243"/>
      <c r="AH171" s="243"/>
      <c r="AI171" s="243"/>
      <c r="AJ171" s="244"/>
      <c r="AK171" s="242"/>
      <c r="AL171" s="243"/>
      <c r="AM171" s="243"/>
      <c r="AN171" s="243"/>
      <c r="AO171" s="243"/>
      <c r="AP171" s="243"/>
      <c r="AQ171" s="244"/>
      <c r="AR171" s="242"/>
      <c r="AS171" s="243"/>
      <c r="AT171" s="243"/>
      <c r="AU171" s="243"/>
      <c r="AV171" s="243"/>
      <c r="AW171" s="243"/>
      <c r="AX171" s="244"/>
      <c r="AY171" s="242"/>
      <c r="AZ171" s="243"/>
      <c r="BA171" s="245"/>
      <c r="BB171" s="986"/>
      <c r="BC171" s="987"/>
      <c r="BD171" s="1038"/>
      <c r="BE171" s="1039"/>
      <c r="BF171" s="1040"/>
      <c r="BG171" s="1041"/>
      <c r="BH171" s="1041"/>
      <c r="BI171" s="1041"/>
      <c r="BJ171" s="1042"/>
    </row>
    <row r="172" spans="2:62" ht="20.25" customHeight="1" x14ac:dyDescent="0.4">
      <c r="B172" s="989"/>
      <c r="C172" s="1078"/>
      <c r="D172" s="1079"/>
      <c r="E172" s="251"/>
      <c r="F172" s="252">
        <f>C171</f>
        <v>0</v>
      </c>
      <c r="G172" s="251"/>
      <c r="H172" s="252">
        <f>I171</f>
        <v>0</v>
      </c>
      <c r="I172" s="1080"/>
      <c r="J172" s="1081"/>
      <c r="K172" s="1082"/>
      <c r="L172" s="1083"/>
      <c r="M172" s="1083"/>
      <c r="N172" s="1079"/>
      <c r="O172" s="983"/>
      <c r="P172" s="984"/>
      <c r="Q172" s="984"/>
      <c r="R172" s="984"/>
      <c r="S172" s="985"/>
      <c r="T172" s="246" t="s">
        <v>442</v>
      </c>
      <c r="U172" s="247"/>
      <c r="V172" s="248"/>
      <c r="W172" s="234" t="str">
        <f>IF(W171="","",VLOOKUP(W171,'参考様式１（勤務表_シフト記号表）'!$C$6:$L$47,10,FALSE))</f>
        <v/>
      </c>
      <c r="X172" s="235" t="str">
        <f>IF(X171="","",VLOOKUP(X171,'参考様式１（勤務表_シフト記号表）'!$C$6:$L$47,10,FALSE))</f>
        <v/>
      </c>
      <c r="Y172" s="235" t="str">
        <f>IF(Y171="","",VLOOKUP(Y171,'参考様式１（勤務表_シフト記号表）'!$C$6:$L$47,10,FALSE))</f>
        <v/>
      </c>
      <c r="Z172" s="235" t="str">
        <f>IF(Z171="","",VLOOKUP(Z171,'参考様式１（勤務表_シフト記号表）'!$C$6:$L$47,10,FALSE))</f>
        <v/>
      </c>
      <c r="AA172" s="235" t="str">
        <f>IF(AA171="","",VLOOKUP(AA171,'参考様式１（勤務表_シフト記号表）'!$C$6:$L$47,10,FALSE))</f>
        <v/>
      </c>
      <c r="AB172" s="235" t="str">
        <f>IF(AB171="","",VLOOKUP(AB171,'参考様式１（勤務表_シフト記号表）'!$C$6:$L$47,10,FALSE))</f>
        <v/>
      </c>
      <c r="AC172" s="236" t="str">
        <f>IF(AC171="","",VLOOKUP(AC171,'参考様式１（勤務表_シフト記号表）'!$C$6:$L$47,10,FALSE))</f>
        <v/>
      </c>
      <c r="AD172" s="234" t="str">
        <f>IF(AD171="","",VLOOKUP(AD171,'参考様式１（勤務表_シフト記号表）'!$C$6:$L$47,10,FALSE))</f>
        <v/>
      </c>
      <c r="AE172" s="235" t="str">
        <f>IF(AE171="","",VLOOKUP(AE171,'参考様式１（勤務表_シフト記号表）'!$C$6:$L$47,10,FALSE))</f>
        <v/>
      </c>
      <c r="AF172" s="235" t="str">
        <f>IF(AF171="","",VLOOKUP(AF171,'参考様式１（勤務表_シフト記号表）'!$C$6:$L$47,10,FALSE))</f>
        <v/>
      </c>
      <c r="AG172" s="235" t="str">
        <f>IF(AG171="","",VLOOKUP(AG171,'参考様式１（勤務表_シフト記号表）'!$C$6:$L$47,10,FALSE))</f>
        <v/>
      </c>
      <c r="AH172" s="235" t="str">
        <f>IF(AH171="","",VLOOKUP(AH171,'参考様式１（勤務表_シフト記号表）'!$C$6:$L$47,10,FALSE))</f>
        <v/>
      </c>
      <c r="AI172" s="235" t="str">
        <f>IF(AI171="","",VLOOKUP(AI171,'参考様式１（勤務表_シフト記号表）'!$C$6:$L$47,10,FALSE))</f>
        <v/>
      </c>
      <c r="AJ172" s="236" t="str">
        <f>IF(AJ171="","",VLOOKUP(AJ171,'参考様式１（勤務表_シフト記号表）'!$C$6:$L$47,10,FALSE))</f>
        <v/>
      </c>
      <c r="AK172" s="234" t="str">
        <f>IF(AK171="","",VLOOKUP(AK171,'参考様式１（勤務表_シフト記号表）'!$C$6:$L$47,10,FALSE))</f>
        <v/>
      </c>
      <c r="AL172" s="235" t="str">
        <f>IF(AL171="","",VLOOKUP(AL171,'参考様式１（勤務表_シフト記号表）'!$C$6:$L$47,10,FALSE))</f>
        <v/>
      </c>
      <c r="AM172" s="235" t="str">
        <f>IF(AM171="","",VLOOKUP(AM171,'参考様式１（勤務表_シフト記号表）'!$C$6:$L$47,10,FALSE))</f>
        <v/>
      </c>
      <c r="AN172" s="235" t="str">
        <f>IF(AN171="","",VLOOKUP(AN171,'参考様式１（勤務表_シフト記号表）'!$C$6:$L$47,10,FALSE))</f>
        <v/>
      </c>
      <c r="AO172" s="235" t="str">
        <f>IF(AO171="","",VLOOKUP(AO171,'参考様式１（勤務表_シフト記号表）'!$C$6:$L$47,10,FALSE))</f>
        <v/>
      </c>
      <c r="AP172" s="235" t="str">
        <f>IF(AP171="","",VLOOKUP(AP171,'参考様式１（勤務表_シフト記号表）'!$C$6:$L$47,10,FALSE))</f>
        <v/>
      </c>
      <c r="AQ172" s="236" t="str">
        <f>IF(AQ171="","",VLOOKUP(AQ171,'参考様式１（勤務表_シフト記号表）'!$C$6:$L$47,10,FALSE))</f>
        <v/>
      </c>
      <c r="AR172" s="234" t="str">
        <f>IF(AR171="","",VLOOKUP(AR171,'参考様式１（勤務表_シフト記号表）'!$C$6:$L$47,10,FALSE))</f>
        <v/>
      </c>
      <c r="AS172" s="235" t="str">
        <f>IF(AS171="","",VLOOKUP(AS171,'参考様式１（勤務表_シフト記号表）'!$C$6:$L$47,10,FALSE))</f>
        <v/>
      </c>
      <c r="AT172" s="235" t="str">
        <f>IF(AT171="","",VLOOKUP(AT171,'参考様式１（勤務表_シフト記号表）'!$C$6:$L$47,10,FALSE))</f>
        <v/>
      </c>
      <c r="AU172" s="235" t="str">
        <f>IF(AU171="","",VLOOKUP(AU171,'参考様式１（勤務表_シフト記号表）'!$C$6:$L$47,10,FALSE))</f>
        <v/>
      </c>
      <c r="AV172" s="235" t="str">
        <f>IF(AV171="","",VLOOKUP(AV171,'参考様式１（勤務表_シフト記号表）'!$C$6:$L$47,10,FALSE))</f>
        <v/>
      </c>
      <c r="AW172" s="235" t="str">
        <f>IF(AW171="","",VLOOKUP(AW171,'参考様式１（勤務表_シフト記号表）'!$C$6:$L$47,10,FALSE))</f>
        <v/>
      </c>
      <c r="AX172" s="236" t="str">
        <f>IF(AX171="","",VLOOKUP(AX171,'参考様式１（勤務表_シフト記号表）'!$C$6:$L$47,10,FALSE))</f>
        <v/>
      </c>
      <c r="AY172" s="234" t="str">
        <f>IF(AY171="","",VLOOKUP(AY171,'参考様式１（勤務表_シフト記号表）'!$C$6:$L$47,10,FALSE))</f>
        <v/>
      </c>
      <c r="AZ172" s="235" t="str">
        <f>IF(AZ171="","",VLOOKUP(AZ171,'参考様式１（勤務表_シフト記号表）'!$C$6:$L$47,10,FALSE))</f>
        <v/>
      </c>
      <c r="BA172" s="235" t="str">
        <f>IF(BA171="","",VLOOKUP(BA171,'参考様式１（勤務表_シフト記号表）'!$C$6:$L$47,10,FALSE))</f>
        <v/>
      </c>
      <c r="BB172" s="1075">
        <f>IF($BE$3="４週",SUM(W172:AX172),IF($BE$3="暦月",SUM(W172:BA172),""))</f>
        <v>0</v>
      </c>
      <c r="BC172" s="1076"/>
      <c r="BD172" s="1077">
        <f>IF($BE$3="４週",BB172/4,IF($BE$3="暦月",(BB172/($BE$8/7)),""))</f>
        <v>0</v>
      </c>
      <c r="BE172" s="1076"/>
      <c r="BF172" s="1072"/>
      <c r="BG172" s="1073"/>
      <c r="BH172" s="1073"/>
      <c r="BI172" s="1073"/>
      <c r="BJ172" s="1074"/>
    </row>
    <row r="173" spans="2:62" ht="20.25" customHeight="1" x14ac:dyDescent="0.4">
      <c r="B173" s="988">
        <f>B171+1</f>
        <v>79</v>
      </c>
      <c r="C173" s="1049"/>
      <c r="D173" s="979"/>
      <c r="E173" s="229"/>
      <c r="F173" s="230"/>
      <c r="G173" s="229"/>
      <c r="H173" s="230"/>
      <c r="I173" s="1050"/>
      <c r="J173" s="1051"/>
      <c r="K173" s="977"/>
      <c r="L173" s="978"/>
      <c r="M173" s="978"/>
      <c r="N173" s="979"/>
      <c r="O173" s="983"/>
      <c r="P173" s="984"/>
      <c r="Q173" s="984"/>
      <c r="R173" s="984"/>
      <c r="S173" s="985"/>
      <c r="T173" s="249" t="s">
        <v>441</v>
      </c>
      <c r="V173" s="250"/>
      <c r="W173" s="242"/>
      <c r="X173" s="243"/>
      <c r="Y173" s="243"/>
      <c r="Z173" s="243"/>
      <c r="AA173" s="243"/>
      <c r="AB173" s="243"/>
      <c r="AC173" s="244"/>
      <c r="AD173" s="242"/>
      <c r="AE173" s="243"/>
      <c r="AF173" s="243"/>
      <c r="AG173" s="243"/>
      <c r="AH173" s="243"/>
      <c r="AI173" s="243"/>
      <c r="AJ173" s="244"/>
      <c r="AK173" s="242"/>
      <c r="AL173" s="243"/>
      <c r="AM173" s="243"/>
      <c r="AN173" s="243"/>
      <c r="AO173" s="243"/>
      <c r="AP173" s="243"/>
      <c r="AQ173" s="244"/>
      <c r="AR173" s="242"/>
      <c r="AS173" s="243"/>
      <c r="AT173" s="243"/>
      <c r="AU173" s="243"/>
      <c r="AV173" s="243"/>
      <c r="AW173" s="243"/>
      <c r="AX173" s="244"/>
      <c r="AY173" s="242"/>
      <c r="AZ173" s="243"/>
      <c r="BA173" s="245"/>
      <c r="BB173" s="986"/>
      <c r="BC173" s="987"/>
      <c r="BD173" s="1038"/>
      <c r="BE173" s="1039"/>
      <c r="BF173" s="1040"/>
      <c r="BG173" s="1041"/>
      <c r="BH173" s="1041"/>
      <c r="BI173" s="1041"/>
      <c r="BJ173" s="1042"/>
    </row>
    <row r="174" spans="2:62" ht="20.25" customHeight="1" x14ac:dyDescent="0.4">
      <c r="B174" s="989"/>
      <c r="C174" s="1078"/>
      <c r="D174" s="1079"/>
      <c r="E174" s="251"/>
      <c r="F174" s="252">
        <f>C173</f>
        <v>0</v>
      </c>
      <c r="G174" s="251"/>
      <c r="H174" s="252">
        <f>I173</f>
        <v>0</v>
      </c>
      <c r="I174" s="1080"/>
      <c r="J174" s="1081"/>
      <c r="K174" s="1082"/>
      <c r="L174" s="1083"/>
      <c r="M174" s="1083"/>
      <c r="N174" s="1079"/>
      <c r="O174" s="983"/>
      <c r="P174" s="984"/>
      <c r="Q174" s="984"/>
      <c r="R174" s="984"/>
      <c r="S174" s="985"/>
      <c r="T174" s="246" t="s">
        <v>442</v>
      </c>
      <c r="U174" s="247"/>
      <c r="V174" s="248"/>
      <c r="W174" s="234" t="str">
        <f>IF(W173="","",VLOOKUP(W173,'参考様式１（勤務表_シフト記号表）'!$C$6:$L$47,10,FALSE))</f>
        <v/>
      </c>
      <c r="X174" s="235" t="str">
        <f>IF(X173="","",VLOOKUP(X173,'参考様式１（勤務表_シフト記号表）'!$C$6:$L$47,10,FALSE))</f>
        <v/>
      </c>
      <c r="Y174" s="235" t="str">
        <f>IF(Y173="","",VLOOKUP(Y173,'参考様式１（勤務表_シフト記号表）'!$C$6:$L$47,10,FALSE))</f>
        <v/>
      </c>
      <c r="Z174" s="235" t="str">
        <f>IF(Z173="","",VLOOKUP(Z173,'参考様式１（勤務表_シフト記号表）'!$C$6:$L$47,10,FALSE))</f>
        <v/>
      </c>
      <c r="AA174" s="235" t="str">
        <f>IF(AA173="","",VLOOKUP(AA173,'参考様式１（勤務表_シフト記号表）'!$C$6:$L$47,10,FALSE))</f>
        <v/>
      </c>
      <c r="AB174" s="235" t="str">
        <f>IF(AB173="","",VLOOKUP(AB173,'参考様式１（勤務表_シフト記号表）'!$C$6:$L$47,10,FALSE))</f>
        <v/>
      </c>
      <c r="AC174" s="236" t="str">
        <f>IF(AC173="","",VLOOKUP(AC173,'参考様式１（勤務表_シフト記号表）'!$C$6:$L$47,10,FALSE))</f>
        <v/>
      </c>
      <c r="AD174" s="234" t="str">
        <f>IF(AD173="","",VLOOKUP(AD173,'参考様式１（勤務表_シフト記号表）'!$C$6:$L$47,10,FALSE))</f>
        <v/>
      </c>
      <c r="AE174" s="235" t="str">
        <f>IF(AE173="","",VLOOKUP(AE173,'参考様式１（勤務表_シフト記号表）'!$C$6:$L$47,10,FALSE))</f>
        <v/>
      </c>
      <c r="AF174" s="235" t="str">
        <f>IF(AF173="","",VLOOKUP(AF173,'参考様式１（勤務表_シフト記号表）'!$C$6:$L$47,10,FALSE))</f>
        <v/>
      </c>
      <c r="AG174" s="235" t="str">
        <f>IF(AG173="","",VLOOKUP(AG173,'参考様式１（勤務表_シフト記号表）'!$C$6:$L$47,10,FALSE))</f>
        <v/>
      </c>
      <c r="AH174" s="235" t="str">
        <f>IF(AH173="","",VLOOKUP(AH173,'参考様式１（勤務表_シフト記号表）'!$C$6:$L$47,10,FALSE))</f>
        <v/>
      </c>
      <c r="AI174" s="235" t="str">
        <f>IF(AI173="","",VLOOKUP(AI173,'参考様式１（勤務表_シフト記号表）'!$C$6:$L$47,10,FALSE))</f>
        <v/>
      </c>
      <c r="AJ174" s="236" t="str">
        <f>IF(AJ173="","",VLOOKUP(AJ173,'参考様式１（勤務表_シフト記号表）'!$C$6:$L$47,10,FALSE))</f>
        <v/>
      </c>
      <c r="AK174" s="234" t="str">
        <f>IF(AK173="","",VLOOKUP(AK173,'参考様式１（勤務表_シフト記号表）'!$C$6:$L$47,10,FALSE))</f>
        <v/>
      </c>
      <c r="AL174" s="235" t="str">
        <f>IF(AL173="","",VLOOKUP(AL173,'参考様式１（勤務表_シフト記号表）'!$C$6:$L$47,10,FALSE))</f>
        <v/>
      </c>
      <c r="AM174" s="235" t="str">
        <f>IF(AM173="","",VLOOKUP(AM173,'参考様式１（勤務表_シフト記号表）'!$C$6:$L$47,10,FALSE))</f>
        <v/>
      </c>
      <c r="AN174" s="235" t="str">
        <f>IF(AN173="","",VLOOKUP(AN173,'参考様式１（勤務表_シフト記号表）'!$C$6:$L$47,10,FALSE))</f>
        <v/>
      </c>
      <c r="AO174" s="235" t="str">
        <f>IF(AO173="","",VLOOKUP(AO173,'参考様式１（勤務表_シフト記号表）'!$C$6:$L$47,10,FALSE))</f>
        <v/>
      </c>
      <c r="AP174" s="235" t="str">
        <f>IF(AP173="","",VLOOKUP(AP173,'参考様式１（勤務表_シフト記号表）'!$C$6:$L$47,10,FALSE))</f>
        <v/>
      </c>
      <c r="AQ174" s="236" t="str">
        <f>IF(AQ173="","",VLOOKUP(AQ173,'参考様式１（勤務表_シフト記号表）'!$C$6:$L$47,10,FALSE))</f>
        <v/>
      </c>
      <c r="AR174" s="234" t="str">
        <f>IF(AR173="","",VLOOKUP(AR173,'参考様式１（勤務表_シフト記号表）'!$C$6:$L$47,10,FALSE))</f>
        <v/>
      </c>
      <c r="AS174" s="235" t="str">
        <f>IF(AS173="","",VLOOKUP(AS173,'参考様式１（勤務表_シフト記号表）'!$C$6:$L$47,10,FALSE))</f>
        <v/>
      </c>
      <c r="AT174" s="235" t="str">
        <f>IF(AT173="","",VLOOKUP(AT173,'参考様式１（勤務表_シフト記号表）'!$C$6:$L$47,10,FALSE))</f>
        <v/>
      </c>
      <c r="AU174" s="235" t="str">
        <f>IF(AU173="","",VLOOKUP(AU173,'参考様式１（勤務表_シフト記号表）'!$C$6:$L$47,10,FALSE))</f>
        <v/>
      </c>
      <c r="AV174" s="235" t="str">
        <f>IF(AV173="","",VLOOKUP(AV173,'参考様式１（勤務表_シフト記号表）'!$C$6:$L$47,10,FALSE))</f>
        <v/>
      </c>
      <c r="AW174" s="235" t="str">
        <f>IF(AW173="","",VLOOKUP(AW173,'参考様式１（勤務表_シフト記号表）'!$C$6:$L$47,10,FALSE))</f>
        <v/>
      </c>
      <c r="AX174" s="236" t="str">
        <f>IF(AX173="","",VLOOKUP(AX173,'参考様式１（勤務表_シフト記号表）'!$C$6:$L$47,10,FALSE))</f>
        <v/>
      </c>
      <c r="AY174" s="234" t="str">
        <f>IF(AY173="","",VLOOKUP(AY173,'参考様式１（勤務表_シフト記号表）'!$C$6:$L$47,10,FALSE))</f>
        <v/>
      </c>
      <c r="AZ174" s="235" t="str">
        <f>IF(AZ173="","",VLOOKUP(AZ173,'参考様式１（勤務表_シフト記号表）'!$C$6:$L$47,10,FALSE))</f>
        <v/>
      </c>
      <c r="BA174" s="235" t="str">
        <f>IF(BA173="","",VLOOKUP(BA173,'参考様式１（勤務表_シフト記号表）'!$C$6:$L$47,10,FALSE))</f>
        <v/>
      </c>
      <c r="BB174" s="1075">
        <f>IF($BE$3="４週",SUM(W174:AX174),IF($BE$3="暦月",SUM(W174:BA174),""))</f>
        <v>0</v>
      </c>
      <c r="BC174" s="1076"/>
      <c r="BD174" s="1077">
        <f>IF($BE$3="４週",BB174/4,IF($BE$3="暦月",(BB174/($BE$8/7)),""))</f>
        <v>0</v>
      </c>
      <c r="BE174" s="1076"/>
      <c r="BF174" s="1072"/>
      <c r="BG174" s="1073"/>
      <c r="BH174" s="1073"/>
      <c r="BI174" s="1073"/>
      <c r="BJ174" s="1074"/>
    </row>
    <row r="175" spans="2:62" ht="20.25" customHeight="1" x14ac:dyDescent="0.4">
      <c r="B175" s="988">
        <f>B173+1</f>
        <v>80</v>
      </c>
      <c r="C175" s="1049"/>
      <c r="D175" s="979"/>
      <c r="E175" s="229"/>
      <c r="F175" s="230"/>
      <c r="G175" s="229"/>
      <c r="H175" s="230"/>
      <c r="I175" s="1050"/>
      <c r="J175" s="1051"/>
      <c r="K175" s="977"/>
      <c r="L175" s="978"/>
      <c r="M175" s="978"/>
      <c r="N175" s="979"/>
      <c r="O175" s="983"/>
      <c r="P175" s="984"/>
      <c r="Q175" s="984"/>
      <c r="R175" s="984"/>
      <c r="S175" s="985"/>
      <c r="T175" s="249" t="s">
        <v>441</v>
      </c>
      <c r="V175" s="250"/>
      <c r="W175" s="242"/>
      <c r="X175" s="243"/>
      <c r="Y175" s="243"/>
      <c r="Z175" s="243"/>
      <c r="AA175" s="243"/>
      <c r="AB175" s="243"/>
      <c r="AC175" s="244"/>
      <c r="AD175" s="242"/>
      <c r="AE175" s="243"/>
      <c r="AF175" s="243"/>
      <c r="AG175" s="243"/>
      <c r="AH175" s="243"/>
      <c r="AI175" s="243"/>
      <c r="AJ175" s="244"/>
      <c r="AK175" s="242"/>
      <c r="AL175" s="243"/>
      <c r="AM175" s="243"/>
      <c r="AN175" s="243"/>
      <c r="AO175" s="243"/>
      <c r="AP175" s="243"/>
      <c r="AQ175" s="244"/>
      <c r="AR175" s="242"/>
      <c r="AS175" s="243"/>
      <c r="AT175" s="243"/>
      <c r="AU175" s="243"/>
      <c r="AV175" s="243"/>
      <c r="AW175" s="243"/>
      <c r="AX175" s="244"/>
      <c r="AY175" s="242"/>
      <c r="AZ175" s="243"/>
      <c r="BA175" s="245"/>
      <c r="BB175" s="986"/>
      <c r="BC175" s="987"/>
      <c r="BD175" s="1038"/>
      <c r="BE175" s="1039"/>
      <c r="BF175" s="1040"/>
      <c r="BG175" s="1041"/>
      <c r="BH175" s="1041"/>
      <c r="BI175" s="1041"/>
      <c r="BJ175" s="1042"/>
    </row>
    <row r="176" spans="2:62" ht="20.25" customHeight="1" x14ac:dyDescent="0.4">
      <c r="B176" s="989"/>
      <c r="C176" s="1078"/>
      <c r="D176" s="1079"/>
      <c r="E176" s="251"/>
      <c r="F176" s="252">
        <f>C175</f>
        <v>0</v>
      </c>
      <c r="G176" s="251"/>
      <c r="H176" s="252">
        <f>I175</f>
        <v>0</v>
      </c>
      <c r="I176" s="1080"/>
      <c r="J176" s="1081"/>
      <c r="K176" s="1082"/>
      <c r="L176" s="1083"/>
      <c r="M176" s="1083"/>
      <c r="N176" s="1079"/>
      <c r="O176" s="983"/>
      <c r="P176" s="984"/>
      <c r="Q176" s="984"/>
      <c r="R176" s="984"/>
      <c r="S176" s="985"/>
      <c r="T176" s="246" t="s">
        <v>442</v>
      </c>
      <c r="U176" s="247"/>
      <c r="V176" s="248"/>
      <c r="W176" s="234" t="str">
        <f>IF(W175="","",VLOOKUP(W175,'参考様式１（勤務表_シフト記号表）'!$C$6:$L$47,10,FALSE))</f>
        <v/>
      </c>
      <c r="X176" s="235" t="str">
        <f>IF(X175="","",VLOOKUP(X175,'参考様式１（勤務表_シフト記号表）'!$C$6:$L$47,10,FALSE))</f>
        <v/>
      </c>
      <c r="Y176" s="235" t="str">
        <f>IF(Y175="","",VLOOKUP(Y175,'参考様式１（勤務表_シフト記号表）'!$C$6:$L$47,10,FALSE))</f>
        <v/>
      </c>
      <c r="Z176" s="235" t="str">
        <f>IF(Z175="","",VLOOKUP(Z175,'参考様式１（勤務表_シフト記号表）'!$C$6:$L$47,10,FALSE))</f>
        <v/>
      </c>
      <c r="AA176" s="235" t="str">
        <f>IF(AA175="","",VLOOKUP(AA175,'参考様式１（勤務表_シフト記号表）'!$C$6:$L$47,10,FALSE))</f>
        <v/>
      </c>
      <c r="AB176" s="235" t="str">
        <f>IF(AB175="","",VLOOKUP(AB175,'参考様式１（勤務表_シフト記号表）'!$C$6:$L$47,10,FALSE))</f>
        <v/>
      </c>
      <c r="AC176" s="236" t="str">
        <f>IF(AC175="","",VLOOKUP(AC175,'参考様式１（勤務表_シフト記号表）'!$C$6:$L$47,10,FALSE))</f>
        <v/>
      </c>
      <c r="AD176" s="234" t="str">
        <f>IF(AD175="","",VLOOKUP(AD175,'参考様式１（勤務表_シフト記号表）'!$C$6:$L$47,10,FALSE))</f>
        <v/>
      </c>
      <c r="AE176" s="235" t="str">
        <f>IF(AE175="","",VLOOKUP(AE175,'参考様式１（勤務表_シフト記号表）'!$C$6:$L$47,10,FALSE))</f>
        <v/>
      </c>
      <c r="AF176" s="235" t="str">
        <f>IF(AF175="","",VLOOKUP(AF175,'参考様式１（勤務表_シフト記号表）'!$C$6:$L$47,10,FALSE))</f>
        <v/>
      </c>
      <c r="AG176" s="235" t="str">
        <f>IF(AG175="","",VLOOKUP(AG175,'参考様式１（勤務表_シフト記号表）'!$C$6:$L$47,10,FALSE))</f>
        <v/>
      </c>
      <c r="AH176" s="235" t="str">
        <f>IF(AH175="","",VLOOKUP(AH175,'参考様式１（勤務表_シフト記号表）'!$C$6:$L$47,10,FALSE))</f>
        <v/>
      </c>
      <c r="AI176" s="235" t="str">
        <f>IF(AI175="","",VLOOKUP(AI175,'参考様式１（勤務表_シフト記号表）'!$C$6:$L$47,10,FALSE))</f>
        <v/>
      </c>
      <c r="AJ176" s="236" t="str">
        <f>IF(AJ175="","",VLOOKUP(AJ175,'参考様式１（勤務表_シフト記号表）'!$C$6:$L$47,10,FALSE))</f>
        <v/>
      </c>
      <c r="AK176" s="234" t="str">
        <f>IF(AK175="","",VLOOKUP(AK175,'参考様式１（勤務表_シフト記号表）'!$C$6:$L$47,10,FALSE))</f>
        <v/>
      </c>
      <c r="AL176" s="235" t="str">
        <f>IF(AL175="","",VLOOKUP(AL175,'参考様式１（勤務表_シフト記号表）'!$C$6:$L$47,10,FALSE))</f>
        <v/>
      </c>
      <c r="AM176" s="235" t="str">
        <f>IF(AM175="","",VLOOKUP(AM175,'参考様式１（勤務表_シフト記号表）'!$C$6:$L$47,10,FALSE))</f>
        <v/>
      </c>
      <c r="AN176" s="235" t="str">
        <f>IF(AN175="","",VLOOKUP(AN175,'参考様式１（勤務表_シフト記号表）'!$C$6:$L$47,10,FALSE))</f>
        <v/>
      </c>
      <c r="AO176" s="235" t="str">
        <f>IF(AO175="","",VLOOKUP(AO175,'参考様式１（勤務表_シフト記号表）'!$C$6:$L$47,10,FALSE))</f>
        <v/>
      </c>
      <c r="AP176" s="235" t="str">
        <f>IF(AP175="","",VLOOKUP(AP175,'参考様式１（勤務表_シフト記号表）'!$C$6:$L$47,10,FALSE))</f>
        <v/>
      </c>
      <c r="AQ176" s="236" t="str">
        <f>IF(AQ175="","",VLOOKUP(AQ175,'参考様式１（勤務表_シフト記号表）'!$C$6:$L$47,10,FALSE))</f>
        <v/>
      </c>
      <c r="AR176" s="234" t="str">
        <f>IF(AR175="","",VLOOKUP(AR175,'参考様式１（勤務表_シフト記号表）'!$C$6:$L$47,10,FALSE))</f>
        <v/>
      </c>
      <c r="AS176" s="235" t="str">
        <f>IF(AS175="","",VLOOKUP(AS175,'参考様式１（勤務表_シフト記号表）'!$C$6:$L$47,10,FALSE))</f>
        <v/>
      </c>
      <c r="AT176" s="235" t="str">
        <f>IF(AT175="","",VLOOKUP(AT175,'参考様式１（勤務表_シフト記号表）'!$C$6:$L$47,10,FALSE))</f>
        <v/>
      </c>
      <c r="AU176" s="235" t="str">
        <f>IF(AU175="","",VLOOKUP(AU175,'参考様式１（勤務表_シフト記号表）'!$C$6:$L$47,10,FALSE))</f>
        <v/>
      </c>
      <c r="AV176" s="235" t="str">
        <f>IF(AV175="","",VLOOKUP(AV175,'参考様式１（勤務表_シフト記号表）'!$C$6:$L$47,10,FALSE))</f>
        <v/>
      </c>
      <c r="AW176" s="235" t="str">
        <f>IF(AW175="","",VLOOKUP(AW175,'参考様式１（勤務表_シフト記号表）'!$C$6:$L$47,10,FALSE))</f>
        <v/>
      </c>
      <c r="AX176" s="236" t="str">
        <f>IF(AX175="","",VLOOKUP(AX175,'参考様式１（勤務表_シフト記号表）'!$C$6:$L$47,10,FALSE))</f>
        <v/>
      </c>
      <c r="AY176" s="234" t="str">
        <f>IF(AY175="","",VLOOKUP(AY175,'参考様式１（勤務表_シフト記号表）'!$C$6:$L$47,10,FALSE))</f>
        <v/>
      </c>
      <c r="AZ176" s="235" t="str">
        <f>IF(AZ175="","",VLOOKUP(AZ175,'参考様式１（勤務表_シフト記号表）'!$C$6:$L$47,10,FALSE))</f>
        <v/>
      </c>
      <c r="BA176" s="235" t="str">
        <f>IF(BA175="","",VLOOKUP(BA175,'参考様式１（勤務表_シフト記号表）'!$C$6:$L$47,10,FALSE))</f>
        <v/>
      </c>
      <c r="BB176" s="1075">
        <f>IF($BE$3="４週",SUM(W176:AX176),IF($BE$3="暦月",SUM(W176:BA176),""))</f>
        <v>0</v>
      </c>
      <c r="BC176" s="1076"/>
      <c r="BD176" s="1077">
        <f>IF($BE$3="４週",BB176/4,IF($BE$3="暦月",(BB176/($BE$8/7)),""))</f>
        <v>0</v>
      </c>
      <c r="BE176" s="1076"/>
      <c r="BF176" s="1072"/>
      <c r="BG176" s="1073"/>
      <c r="BH176" s="1073"/>
      <c r="BI176" s="1073"/>
      <c r="BJ176" s="1074"/>
    </row>
    <row r="177" spans="2:62" ht="20.25" customHeight="1" x14ac:dyDescent="0.4">
      <c r="B177" s="988">
        <f>B175+1</f>
        <v>81</v>
      </c>
      <c r="C177" s="1049"/>
      <c r="D177" s="979"/>
      <c r="E177" s="229"/>
      <c r="F177" s="230"/>
      <c r="G177" s="229"/>
      <c r="H177" s="230"/>
      <c r="I177" s="1050"/>
      <c r="J177" s="1051"/>
      <c r="K177" s="977"/>
      <c r="L177" s="978"/>
      <c r="M177" s="978"/>
      <c r="N177" s="979"/>
      <c r="O177" s="983"/>
      <c r="P177" s="984"/>
      <c r="Q177" s="984"/>
      <c r="R177" s="984"/>
      <c r="S177" s="985"/>
      <c r="T177" s="249" t="s">
        <v>441</v>
      </c>
      <c r="V177" s="250"/>
      <c r="W177" s="242"/>
      <c r="X177" s="243"/>
      <c r="Y177" s="243"/>
      <c r="Z177" s="243"/>
      <c r="AA177" s="243"/>
      <c r="AB177" s="243"/>
      <c r="AC177" s="244"/>
      <c r="AD177" s="242"/>
      <c r="AE177" s="243"/>
      <c r="AF177" s="243"/>
      <c r="AG177" s="243"/>
      <c r="AH177" s="243"/>
      <c r="AI177" s="243"/>
      <c r="AJ177" s="244"/>
      <c r="AK177" s="242"/>
      <c r="AL177" s="243"/>
      <c r="AM177" s="243"/>
      <c r="AN177" s="243"/>
      <c r="AO177" s="243"/>
      <c r="AP177" s="243"/>
      <c r="AQ177" s="244"/>
      <c r="AR177" s="242"/>
      <c r="AS177" s="243"/>
      <c r="AT177" s="243"/>
      <c r="AU177" s="243"/>
      <c r="AV177" s="243"/>
      <c r="AW177" s="243"/>
      <c r="AX177" s="244"/>
      <c r="AY177" s="242"/>
      <c r="AZ177" s="243"/>
      <c r="BA177" s="245"/>
      <c r="BB177" s="986"/>
      <c r="BC177" s="987"/>
      <c r="BD177" s="1038"/>
      <c r="BE177" s="1039"/>
      <c r="BF177" s="1040"/>
      <c r="BG177" s="1041"/>
      <c r="BH177" s="1041"/>
      <c r="BI177" s="1041"/>
      <c r="BJ177" s="1042"/>
    </row>
    <row r="178" spans="2:62" ht="20.25" customHeight="1" x14ac:dyDescent="0.4">
      <c r="B178" s="989"/>
      <c r="C178" s="1078"/>
      <c r="D178" s="1079"/>
      <c r="E178" s="251"/>
      <c r="F178" s="252">
        <f>C177</f>
        <v>0</v>
      </c>
      <c r="G178" s="251"/>
      <c r="H178" s="252">
        <f>I177</f>
        <v>0</v>
      </c>
      <c r="I178" s="1080"/>
      <c r="J178" s="1081"/>
      <c r="K178" s="1082"/>
      <c r="L178" s="1083"/>
      <c r="M178" s="1083"/>
      <c r="N178" s="1079"/>
      <c r="O178" s="983"/>
      <c r="P178" s="984"/>
      <c r="Q178" s="984"/>
      <c r="R178" s="984"/>
      <c r="S178" s="985"/>
      <c r="T178" s="246" t="s">
        <v>442</v>
      </c>
      <c r="U178" s="247"/>
      <c r="V178" s="248"/>
      <c r="W178" s="234" t="str">
        <f>IF(W177="","",VLOOKUP(W177,'参考様式１（勤務表_シフト記号表）'!$C$6:$L$47,10,FALSE))</f>
        <v/>
      </c>
      <c r="X178" s="235" t="str">
        <f>IF(X177="","",VLOOKUP(X177,'参考様式１（勤務表_シフト記号表）'!$C$6:$L$47,10,FALSE))</f>
        <v/>
      </c>
      <c r="Y178" s="235" t="str">
        <f>IF(Y177="","",VLOOKUP(Y177,'参考様式１（勤務表_シフト記号表）'!$C$6:$L$47,10,FALSE))</f>
        <v/>
      </c>
      <c r="Z178" s="235" t="str">
        <f>IF(Z177="","",VLOOKUP(Z177,'参考様式１（勤務表_シフト記号表）'!$C$6:$L$47,10,FALSE))</f>
        <v/>
      </c>
      <c r="AA178" s="235" t="str">
        <f>IF(AA177="","",VLOOKUP(AA177,'参考様式１（勤務表_シフト記号表）'!$C$6:$L$47,10,FALSE))</f>
        <v/>
      </c>
      <c r="AB178" s="235" t="str">
        <f>IF(AB177="","",VLOOKUP(AB177,'参考様式１（勤務表_シフト記号表）'!$C$6:$L$47,10,FALSE))</f>
        <v/>
      </c>
      <c r="AC178" s="236" t="str">
        <f>IF(AC177="","",VLOOKUP(AC177,'参考様式１（勤務表_シフト記号表）'!$C$6:$L$47,10,FALSE))</f>
        <v/>
      </c>
      <c r="AD178" s="234" t="str">
        <f>IF(AD177="","",VLOOKUP(AD177,'参考様式１（勤務表_シフト記号表）'!$C$6:$L$47,10,FALSE))</f>
        <v/>
      </c>
      <c r="AE178" s="235" t="str">
        <f>IF(AE177="","",VLOOKUP(AE177,'参考様式１（勤務表_シフト記号表）'!$C$6:$L$47,10,FALSE))</f>
        <v/>
      </c>
      <c r="AF178" s="235" t="str">
        <f>IF(AF177="","",VLOOKUP(AF177,'参考様式１（勤務表_シフト記号表）'!$C$6:$L$47,10,FALSE))</f>
        <v/>
      </c>
      <c r="AG178" s="235" t="str">
        <f>IF(AG177="","",VLOOKUP(AG177,'参考様式１（勤務表_シフト記号表）'!$C$6:$L$47,10,FALSE))</f>
        <v/>
      </c>
      <c r="AH178" s="235" t="str">
        <f>IF(AH177="","",VLOOKUP(AH177,'参考様式１（勤務表_シフト記号表）'!$C$6:$L$47,10,FALSE))</f>
        <v/>
      </c>
      <c r="AI178" s="235" t="str">
        <f>IF(AI177="","",VLOOKUP(AI177,'参考様式１（勤務表_シフト記号表）'!$C$6:$L$47,10,FALSE))</f>
        <v/>
      </c>
      <c r="AJ178" s="236" t="str">
        <f>IF(AJ177="","",VLOOKUP(AJ177,'参考様式１（勤務表_シフト記号表）'!$C$6:$L$47,10,FALSE))</f>
        <v/>
      </c>
      <c r="AK178" s="234" t="str">
        <f>IF(AK177="","",VLOOKUP(AK177,'参考様式１（勤務表_シフト記号表）'!$C$6:$L$47,10,FALSE))</f>
        <v/>
      </c>
      <c r="AL178" s="235" t="str">
        <f>IF(AL177="","",VLOOKUP(AL177,'参考様式１（勤務表_シフト記号表）'!$C$6:$L$47,10,FALSE))</f>
        <v/>
      </c>
      <c r="AM178" s="235" t="str">
        <f>IF(AM177="","",VLOOKUP(AM177,'参考様式１（勤務表_シフト記号表）'!$C$6:$L$47,10,FALSE))</f>
        <v/>
      </c>
      <c r="AN178" s="235" t="str">
        <f>IF(AN177="","",VLOOKUP(AN177,'参考様式１（勤務表_シフト記号表）'!$C$6:$L$47,10,FALSE))</f>
        <v/>
      </c>
      <c r="AO178" s="235" t="str">
        <f>IF(AO177="","",VLOOKUP(AO177,'参考様式１（勤務表_シフト記号表）'!$C$6:$L$47,10,FALSE))</f>
        <v/>
      </c>
      <c r="AP178" s="235" t="str">
        <f>IF(AP177="","",VLOOKUP(AP177,'参考様式１（勤務表_シフト記号表）'!$C$6:$L$47,10,FALSE))</f>
        <v/>
      </c>
      <c r="AQ178" s="236" t="str">
        <f>IF(AQ177="","",VLOOKUP(AQ177,'参考様式１（勤務表_シフト記号表）'!$C$6:$L$47,10,FALSE))</f>
        <v/>
      </c>
      <c r="AR178" s="234" t="str">
        <f>IF(AR177="","",VLOOKUP(AR177,'参考様式１（勤務表_シフト記号表）'!$C$6:$L$47,10,FALSE))</f>
        <v/>
      </c>
      <c r="AS178" s="235" t="str">
        <f>IF(AS177="","",VLOOKUP(AS177,'参考様式１（勤務表_シフト記号表）'!$C$6:$L$47,10,FALSE))</f>
        <v/>
      </c>
      <c r="AT178" s="235" t="str">
        <f>IF(AT177="","",VLOOKUP(AT177,'参考様式１（勤務表_シフト記号表）'!$C$6:$L$47,10,FALSE))</f>
        <v/>
      </c>
      <c r="AU178" s="235" t="str">
        <f>IF(AU177="","",VLOOKUP(AU177,'参考様式１（勤務表_シフト記号表）'!$C$6:$L$47,10,FALSE))</f>
        <v/>
      </c>
      <c r="AV178" s="235" t="str">
        <f>IF(AV177="","",VLOOKUP(AV177,'参考様式１（勤務表_シフト記号表）'!$C$6:$L$47,10,FALSE))</f>
        <v/>
      </c>
      <c r="AW178" s="235" t="str">
        <f>IF(AW177="","",VLOOKUP(AW177,'参考様式１（勤務表_シフト記号表）'!$C$6:$L$47,10,FALSE))</f>
        <v/>
      </c>
      <c r="AX178" s="236" t="str">
        <f>IF(AX177="","",VLOOKUP(AX177,'参考様式１（勤務表_シフト記号表）'!$C$6:$L$47,10,FALSE))</f>
        <v/>
      </c>
      <c r="AY178" s="234" t="str">
        <f>IF(AY177="","",VLOOKUP(AY177,'参考様式１（勤務表_シフト記号表）'!$C$6:$L$47,10,FALSE))</f>
        <v/>
      </c>
      <c r="AZ178" s="235" t="str">
        <f>IF(AZ177="","",VLOOKUP(AZ177,'参考様式１（勤務表_シフト記号表）'!$C$6:$L$47,10,FALSE))</f>
        <v/>
      </c>
      <c r="BA178" s="235" t="str">
        <f>IF(BA177="","",VLOOKUP(BA177,'参考様式１（勤務表_シフト記号表）'!$C$6:$L$47,10,FALSE))</f>
        <v/>
      </c>
      <c r="BB178" s="1075">
        <f>IF($BE$3="４週",SUM(W178:AX178),IF($BE$3="暦月",SUM(W178:BA178),""))</f>
        <v>0</v>
      </c>
      <c r="BC178" s="1076"/>
      <c r="BD178" s="1077">
        <f>IF($BE$3="４週",BB178/4,IF($BE$3="暦月",(BB178/($BE$8/7)),""))</f>
        <v>0</v>
      </c>
      <c r="BE178" s="1076"/>
      <c r="BF178" s="1072"/>
      <c r="BG178" s="1073"/>
      <c r="BH178" s="1073"/>
      <c r="BI178" s="1073"/>
      <c r="BJ178" s="1074"/>
    </row>
    <row r="179" spans="2:62" ht="20.25" customHeight="1" x14ac:dyDescent="0.4">
      <c r="B179" s="988">
        <f>B177+1</f>
        <v>82</v>
      </c>
      <c r="C179" s="1049"/>
      <c r="D179" s="979"/>
      <c r="E179" s="229"/>
      <c r="F179" s="230"/>
      <c r="G179" s="229"/>
      <c r="H179" s="230"/>
      <c r="I179" s="1050"/>
      <c r="J179" s="1051"/>
      <c r="K179" s="977"/>
      <c r="L179" s="978"/>
      <c r="M179" s="978"/>
      <c r="N179" s="979"/>
      <c r="O179" s="983"/>
      <c r="P179" s="984"/>
      <c r="Q179" s="984"/>
      <c r="R179" s="984"/>
      <c r="S179" s="985"/>
      <c r="T179" s="249" t="s">
        <v>441</v>
      </c>
      <c r="V179" s="250"/>
      <c r="W179" s="242"/>
      <c r="X179" s="243"/>
      <c r="Y179" s="243"/>
      <c r="Z179" s="243"/>
      <c r="AA179" s="243"/>
      <c r="AB179" s="243"/>
      <c r="AC179" s="244"/>
      <c r="AD179" s="242"/>
      <c r="AE179" s="243"/>
      <c r="AF179" s="243"/>
      <c r="AG179" s="243"/>
      <c r="AH179" s="243"/>
      <c r="AI179" s="243"/>
      <c r="AJ179" s="244"/>
      <c r="AK179" s="242"/>
      <c r="AL179" s="243"/>
      <c r="AM179" s="243"/>
      <c r="AN179" s="243"/>
      <c r="AO179" s="243"/>
      <c r="AP179" s="243"/>
      <c r="AQ179" s="244"/>
      <c r="AR179" s="242"/>
      <c r="AS179" s="243"/>
      <c r="AT179" s="243"/>
      <c r="AU179" s="243"/>
      <c r="AV179" s="243"/>
      <c r="AW179" s="243"/>
      <c r="AX179" s="244"/>
      <c r="AY179" s="242"/>
      <c r="AZ179" s="243"/>
      <c r="BA179" s="245"/>
      <c r="BB179" s="986"/>
      <c r="BC179" s="987"/>
      <c r="BD179" s="1038"/>
      <c r="BE179" s="1039"/>
      <c r="BF179" s="1040"/>
      <c r="BG179" s="1041"/>
      <c r="BH179" s="1041"/>
      <c r="BI179" s="1041"/>
      <c r="BJ179" s="1042"/>
    </row>
    <row r="180" spans="2:62" ht="20.25" customHeight="1" x14ac:dyDescent="0.4">
      <c r="B180" s="989"/>
      <c r="C180" s="1078"/>
      <c r="D180" s="1079"/>
      <c r="E180" s="251"/>
      <c r="F180" s="252">
        <f>C179</f>
        <v>0</v>
      </c>
      <c r="G180" s="251"/>
      <c r="H180" s="252">
        <f>I179</f>
        <v>0</v>
      </c>
      <c r="I180" s="1080"/>
      <c r="J180" s="1081"/>
      <c r="K180" s="1082"/>
      <c r="L180" s="1083"/>
      <c r="M180" s="1083"/>
      <c r="N180" s="1079"/>
      <c r="O180" s="983"/>
      <c r="P180" s="984"/>
      <c r="Q180" s="984"/>
      <c r="R180" s="984"/>
      <c r="S180" s="985"/>
      <c r="T180" s="246" t="s">
        <v>442</v>
      </c>
      <c r="U180" s="247"/>
      <c r="V180" s="248"/>
      <c r="W180" s="234" t="str">
        <f>IF(W179="","",VLOOKUP(W179,'参考様式１（勤務表_シフト記号表）'!$C$6:$L$47,10,FALSE))</f>
        <v/>
      </c>
      <c r="X180" s="235" t="str">
        <f>IF(X179="","",VLOOKUP(X179,'参考様式１（勤務表_シフト記号表）'!$C$6:$L$47,10,FALSE))</f>
        <v/>
      </c>
      <c r="Y180" s="235" t="str">
        <f>IF(Y179="","",VLOOKUP(Y179,'参考様式１（勤務表_シフト記号表）'!$C$6:$L$47,10,FALSE))</f>
        <v/>
      </c>
      <c r="Z180" s="235" t="str">
        <f>IF(Z179="","",VLOOKUP(Z179,'参考様式１（勤務表_シフト記号表）'!$C$6:$L$47,10,FALSE))</f>
        <v/>
      </c>
      <c r="AA180" s="235" t="str">
        <f>IF(AA179="","",VLOOKUP(AA179,'参考様式１（勤務表_シフト記号表）'!$C$6:$L$47,10,FALSE))</f>
        <v/>
      </c>
      <c r="AB180" s="235" t="str">
        <f>IF(AB179="","",VLOOKUP(AB179,'参考様式１（勤務表_シフト記号表）'!$C$6:$L$47,10,FALSE))</f>
        <v/>
      </c>
      <c r="AC180" s="236" t="str">
        <f>IF(AC179="","",VLOOKUP(AC179,'参考様式１（勤務表_シフト記号表）'!$C$6:$L$47,10,FALSE))</f>
        <v/>
      </c>
      <c r="AD180" s="234" t="str">
        <f>IF(AD179="","",VLOOKUP(AD179,'参考様式１（勤務表_シフト記号表）'!$C$6:$L$47,10,FALSE))</f>
        <v/>
      </c>
      <c r="AE180" s="235" t="str">
        <f>IF(AE179="","",VLOOKUP(AE179,'参考様式１（勤務表_シフト記号表）'!$C$6:$L$47,10,FALSE))</f>
        <v/>
      </c>
      <c r="AF180" s="235" t="str">
        <f>IF(AF179="","",VLOOKUP(AF179,'参考様式１（勤務表_シフト記号表）'!$C$6:$L$47,10,FALSE))</f>
        <v/>
      </c>
      <c r="AG180" s="235" t="str">
        <f>IF(AG179="","",VLOOKUP(AG179,'参考様式１（勤務表_シフト記号表）'!$C$6:$L$47,10,FALSE))</f>
        <v/>
      </c>
      <c r="AH180" s="235" t="str">
        <f>IF(AH179="","",VLOOKUP(AH179,'参考様式１（勤務表_シフト記号表）'!$C$6:$L$47,10,FALSE))</f>
        <v/>
      </c>
      <c r="AI180" s="235" t="str">
        <f>IF(AI179="","",VLOOKUP(AI179,'参考様式１（勤務表_シフト記号表）'!$C$6:$L$47,10,FALSE))</f>
        <v/>
      </c>
      <c r="AJ180" s="236" t="str">
        <f>IF(AJ179="","",VLOOKUP(AJ179,'参考様式１（勤務表_シフト記号表）'!$C$6:$L$47,10,FALSE))</f>
        <v/>
      </c>
      <c r="AK180" s="234" t="str">
        <f>IF(AK179="","",VLOOKUP(AK179,'参考様式１（勤務表_シフト記号表）'!$C$6:$L$47,10,FALSE))</f>
        <v/>
      </c>
      <c r="AL180" s="235" t="str">
        <f>IF(AL179="","",VLOOKUP(AL179,'参考様式１（勤務表_シフト記号表）'!$C$6:$L$47,10,FALSE))</f>
        <v/>
      </c>
      <c r="AM180" s="235" t="str">
        <f>IF(AM179="","",VLOOKUP(AM179,'参考様式１（勤務表_シフト記号表）'!$C$6:$L$47,10,FALSE))</f>
        <v/>
      </c>
      <c r="AN180" s="235" t="str">
        <f>IF(AN179="","",VLOOKUP(AN179,'参考様式１（勤務表_シフト記号表）'!$C$6:$L$47,10,FALSE))</f>
        <v/>
      </c>
      <c r="AO180" s="235" t="str">
        <f>IF(AO179="","",VLOOKUP(AO179,'参考様式１（勤務表_シフト記号表）'!$C$6:$L$47,10,FALSE))</f>
        <v/>
      </c>
      <c r="AP180" s="235" t="str">
        <f>IF(AP179="","",VLOOKUP(AP179,'参考様式１（勤務表_シフト記号表）'!$C$6:$L$47,10,FALSE))</f>
        <v/>
      </c>
      <c r="AQ180" s="236" t="str">
        <f>IF(AQ179="","",VLOOKUP(AQ179,'参考様式１（勤務表_シフト記号表）'!$C$6:$L$47,10,FALSE))</f>
        <v/>
      </c>
      <c r="AR180" s="234" t="str">
        <f>IF(AR179="","",VLOOKUP(AR179,'参考様式１（勤務表_シフト記号表）'!$C$6:$L$47,10,FALSE))</f>
        <v/>
      </c>
      <c r="AS180" s="235" t="str">
        <f>IF(AS179="","",VLOOKUP(AS179,'参考様式１（勤務表_シフト記号表）'!$C$6:$L$47,10,FALSE))</f>
        <v/>
      </c>
      <c r="AT180" s="235" t="str">
        <f>IF(AT179="","",VLOOKUP(AT179,'参考様式１（勤務表_シフト記号表）'!$C$6:$L$47,10,FALSE))</f>
        <v/>
      </c>
      <c r="AU180" s="235" t="str">
        <f>IF(AU179="","",VLOOKUP(AU179,'参考様式１（勤務表_シフト記号表）'!$C$6:$L$47,10,FALSE))</f>
        <v/>
      </c>
      <c r="AV180" s="235" t="str">
        <f>IF(AV179="","",VLOOKUP(AV179,'参考様式１（勤務表_シフト記号表）'!$C$6:$L$47,10,FALSE))</f>
        <v/>
      </c>
      <c r="AW180" s="235" t="str">
        <f>IF(AW179="","",VLOOKUP(AW179,'参考様式１（勤務表_シフト記号表）'!$C$6:$L$47,10,FALSE))</f>
        <v/>
      </c>
      <c r="AX180" s="236" t="str">
        <f>IF(AX179="","",VLOOKUP(AX179,'参考様式１（勤務表_シフト記号表）'!$C$6:$L$47,10,FALSE))</f>
        <v/>
      </c>
      <c r="AY180" s="234" t="str">
        <f>IF(AY179="","",VLOOKUP(AY179,'参考様式１（勤務表_シフト記号表）'!$C$6:$L$47,10,FALSE))</f>
        <v/>
      </c>
      <c r="AZ180" s="235" t="str">
        <f>IF(AZ179="","",VLOOKUP(AZ179,'参考様式１（勤務表_シフト記号表）'!$C$6:$L$47,10,FALSE))</f>
        <v/>
      </c>
      <c r="BA180" s="235" t="str">
        <f>IF(BA179="","",VLOOKUP(BA179,'参考様式１（勤務表_シフト記号表）'!$C$6:$L$47,10,FALSE))</f>
        <v/>
      </c>
      <c r="BB180" s="1075">
        <f>IF($BE$3="４週",SUM(W180:AX180),IF($BE$3="暦月",SUM(W180:BA180),""))</f>
        <v>0</v>
      </c>
      <c r="BC180" s="1076"/>
      <c r="BD180" s="1077">
        <f>IF($BE$3="４週",BB180/4,IF($BE$3="暦月",(BB180/($BE$8/7)),""))</f>
        <v>0</v>
      </c>
      <c r="BE180" s="1076"/>
      <c r="BF180" s="1072"/>
      <c r="BG180" s="1073"/>
      <c r="BH180" s="1073"/>
      <c r="BI180" s="1073"/>
      <c r="BJ180" s="1074"/>
    </row>
    <row r="181" spans="2:62" ht="20.25" customHeight="1" x14ac:dyDescent="0.4">
      <c r="B181" s="988">
        <f>B179+1</f>
        <v>83</v>
      </c>
      <c r="C181" s="1049"/>
      <c r="D181" s="979"/>
      <c r="E181" s="229"/>
      <c r="F181" s="230"/>
      <c r="G181" s="229"/>
      <c r="H181" s="230"/>
      <c r="I181" s="1050"/>
      <c r="J181" s="1051"/>
      <c r="K181" s="977"/>
      <c r="L181" s="978"/>
      <c r="M181" s="978"/>
      <c r="N181" s="979"/>
      <c r="O181" s="983"/>
      <c r="P181" s="984"/>
      <c r="Q181" s="984"/>
      <c r="R181" s="984"/>
      <c r="S181" s="985"/>
      <c r="T181" s="249" t="s">
        <v>441</v>
      </c>
      <c r="V181" s="250"/>
      <c r="W181" s="242"/>
      <c r="X181" s="243"/>
      <c r="Y181" s="243"/>
      <c r="Z181" s="243"/>
      <c r="AA181" s="243"/>
      <c r="AB181" s="243"/>
      <c r="AC181" s="244"/>
      <c r="AD181" s="242"/>
      <c r="AE181" s="243"/>
      <c r="AF181" s="243"/>
      <c r="AG181" s="243"/>
      <c r="AH181" s="243"/>
      <c r="AI181" s="243"/>
      <c r="AJ181" s="244"/>
      <c r="AK181" s="242"/>
      <c r="AL181" s="243"/>
      <c r="AM181" s="243"/>
      <c r="AN181" s="243"/>
      <c r="AO181" s="243"/>
      <c r="AP181" s="243"/>
      <c r="AQ181" s="244"/>
      <c r="AR181" s="242"/>
      <c r="AS181" s="243"/>
      <c r="AT181" s="243"/>
      <c r="AU181" s="243"/>
      <c r="AV181" s="243"/>
      <c r="AW181" s="243"/>
      <c r="AX181" s="244"/>
      <c r="AY181" s="242"/>
      <c r="AZ181" s="243"/>
      <c r="BA181" s="245"/>
      <c r="BB181" s="986"/>
      <c r="BC181" s="987"/>
      <c r="BD181" s="1038"/>
      <c r="BE181" s="1039"/>
      <c r="BF181" s="1040"/>
      <c r="BG181" s="1041"/>
      <c r="BH181" s="1041"/>
      <c r="BI181" s="1041"/>
      <c r="BJ181" s="1042"/>
    </row>
    <row r="182" spans="2:62" ht="20.25" customHeight="1" x14ac:dyDescent="0.4">
      <c r="B182" s="989"/>
      <c r="C182" s="1078"/>
      <c r="D182" s="1079"/>
      <c r="E182" s="251"/>
      <c r="F182" s="252">
        <f>C181</f>
        <v>0</v>
      </c>
      <c r="G182" s="251"/>
      <c r="H182" s="252">
        <f>I181</f>
        <v>0</v>
      </c>
      <c r="I182" s="1080"/>
      <c r="J182" s="1081"/>
      <c r="K182" s="1082"/>
      <c r="L182" s="1083"/>
      <c r="M182" s="1083"/>
      <c r="N182" s="1079"/>
      <c r="O182" s="983"/>
      <c r="P182" s="984"/>
      <c r="Q182" s="984"/>
      <c r="R182" s="984"/>
      <c r="S182" s="985"/>
      <c r="T182" s="246" t="s">
        <v>442</v>
      </c>
      <c r="U182" s="247"/>
      <c r="V182" s="248"/>
      <c r="W182" s="234" t="str">
        <f>IF(W181="","",VLOOKUP(W181,'参考様式１（勤務表_シフト記号表）'!$C$6:$L$47,10,FALSE))</f>
        <v/>
      </c>
      <c r="X182" s="235" t="str">
        <f>IF(X181="","",VLOOKUP(X181,'参考様式１（勤務表_シフト記号表）'!$C$6:$L$47,10,FALSE))</f>
        <v/>
      </c>
      <c r="Y182" s="235" t="str">
        <f>IF(Y181="","",VLOOKUP(Y181,'参考様式１（勤務表_シフト記号表）'!$C$6:$L$47,10,FALSE))</f>
        <v/>
      </c>
      <c r="Z182" s="235" t="str">
        <f>IF(Z181="","",VLOOKUP(Z181,'参考様式１（勤務表_シフト記号表）'!$C$6:$L$47,10,FALSE))</f>
        <v/>
      </c>
      <c r="AA182" s="235" t="str">
        <f>IF(AA181="","",VLOOKUP(AA181,'参考様式１（勤務表_シフト記号表）'!$C$6:$L$47,10,FALSE))</f>
        <v/>
      </c>
      <c r="AB182" s="235" t="str">
        <f>IF(AB181="","",VLOOKUP(AB181,'参考様式１（勤務表_シフト記号表）'!$C$6:$L$47,10,FALSE))</f>
        <v/>
      </c>
      <c r="AC182" s="236" t="str">
        <f>IF(AC181="","",VLOOKUP(AC181,'参考様式１（勤務表_シフト記号表）'!$C$6:$L$47,10,FALSE))</f>
        <v/>
      </c>
      <c r="AD182" s="234" t="str">
        <f>IF(AD181="","",VLOOKUP(AD181,'参考様式１（勤務表_シフト記号表）'!$C$6:$L$47,10,FALSE))</f>
        <v/>
      </c>
      <c r="AE182" s="235" t="str">
        <f>IF(AE181="","",VLOOKUP(AE181,'参考様式１（勤務表_シフト記号表）'!$C$6:$L$47,10,FALSE))</f>
        <v/>
      </c>
      <c r="AF182" s="235" t="str">
        <f>IF(AF181="","",VLOOKUP(AF181,'参考様式１（勤務表_シフト記号表）'!$C$6:$L$47,10,FALSE))</f>
        <v/>
      </c>
      <c r="AG182" s="235" t="str">
        <f>IF(AG181="","",VLOOKUP(AG181,'参考様式１（勤務表_シフト記号表）'!$C$6:$L$47,10,FALSE))</f>
        <v/>
      </c>
      <c r="AH182" s="235" t="str">
        <f>IF(AH181="","",VLOOKUP(AH181,'参考様式１（勤務表_シフト記号表）'!$C$6:$L$47,10,FALSE))</f>
        <v/>
      </c>
      <c r="AI182" s="235" t="str">
        <f>IF(AI181="","",VLOOKUP(AI181,'参考様式１（勤務表_シフト記号表）'!$C$6:$L$47,10,FALSE))</f>
        <v/>
      </c>
      <c r="AJ182" s="236" t="str">
        <f>IF(AJ181="","",VLOOKUP(AJ181,'参考様式１（勤務表_シフト記号表）'!$C$6:$L$47,10,FALSE))</f>
        <v/>
      </c>
      <c r="AK182" s="234" t="str">
        <f>IF(AK181="","",VLOOKUP(AK181,'参考様式１（勤務表_シフト記号表）'!$C$6:$L$47,10,FALSE))</f>
        <v/>
      </c>
      <c r="AL182" s="235" t="str">
        <f>IF(AL181="","",VLOOKUP(AL181,'参考様式１（勤務表_シフト記号表）'!$C$6:$L$47,10,FALSE))</f>
        <v/>
      </c>
      <c r="AM182" s="235" t="str">
        <f>IF(AM181="","",VLOOKUP(AM181,'参考様式１（勤務表_シフト記号表）'!$C$6:$L$47,10,FALSE))</f>
        <v/>
      </c>
      <c r="AN182" s="235" t="str">
        <f>IF(AN181="","",VLOOKUP(AN181,'参考様式１（勤務表_シフト記号表）'!$C$6:$L$47,10,FALSE))</f>
        <v/>
      </c>
      <c r="AO182" s="235" t="str">
        <f>IF(AO181="","",VLOOKUP(AO181,'参考様式１（勤務表_シフト記号表）'!$C$6:$L$47,10,FALSE))</f>
        <v/>
      </c>
      <c r="AP182" s="235" t="str">
        <f>IF(AP181="","",VLOOKUP(AP181,'参考様式１（勤務表_シフト記号表）'!$C$6:$L$47,10,FALSE))</f>
        <v/>
      </c>
      <c r="AQ182" s="236" t="str">
        <f>IF(AQ181="","",VLOOKUP(AQ181,'参考様式１（勤務表_シフト記号表）'!$C$6:$L$47,10,FALSE))</f>
        <v/>
      </c>
      <c r="AR182" s="234" t="str">
        <f>IF(AR181="","",VLOOKUP(AR181,'参考様式１（勤務表_シフト記号表）'!$C$6:$L$47,10,FALSE))</f>
        <v/>
      </c>
      <c r="AS182" s="235" t="str">
        <f>IF(AS181="","",VLOOKUP(AS181,'参考様式１（勤務表_シフト記号表）'!$C$6:$L$47,10,FALSE))</f>
        <v/>
      </c>
      <c r="AT182" s="235" t="str">
        <f>IF(AT181="","",VLOOKUP(AT181,'参考様式１（勤務表_シフト記号表）'!$C$6:$L$47,10,FALSE))</f>
        <v/>
      </c>
      <c r="AU182" s="235" t="str">
        <f>IF(AU181="","",VLOOKUP(AU181,'参考様式１（勤務表_シフト記号表）'!$C$6:$L$47,10,FALSE))</f>
        <v/>
      </c>
      <c r="AV182" s="235" t="str">
        <f>IF(AV181="","",VLOOKUP(AV181,'参考様式１（勤務表_シフト記号表）'!$C$6:$L$47,10,FALSE))</f>
        <v/>
      </c>
      <c r="AW182" s="235" t="str">
        <f>IF(AW181="","",VLOOKUP(AW181,'参考様式１（勤務表_シフト記号表）'!$C$6:$L$47,10,FALSE))</f>
        <v/>
      </c>
      <c r="AX182" s="236" t="str">
        <f>IF(AX181="","",VLOOKUP(AX181,'参考様式１（勤務表_シフト記号表）'!$C$6:$L$47,10,FALSE))</f>
        <v/>
      </c>
      <c r="AY182" s="234" t="str">
        <f>IF(AY181="","",VLOOKUP(AY181,'参考様式１（勤務表_シフト記号表）'!$C$6:$L$47,10,FALSE))</f>
        <v/>
      </c>
      <c r="AZ182" s="235" t="str">
        <f>IF(AZ181="","",VLOOKUP(AZ181,'参考様式１（勤務表_シフト記号表）'!$C$6:$L$47,10,FALSE))</f>
        <v/>
      </c>
      <c r="BA182" s="235" t="str">
        <f>IF(BA181="","",VLOOKUP(BA181,'参考様式１（勤務表_シフト記号表）'!$C$6:$L$47,10,FALSE))</f>
        <v/>
      </c>
      <c r="BB182" s="1075">
        <f>IF($BE$3="４週",SUM(W182:AX182),IF($BE$3="暦月",SUM(W182:BA182),""))</f>
        <v>0</v>
      </c>
      <c r="BC182" s="1076"/>
      <c r="BD182" s="1077">
        <f>IF($BE$3="４週",BB182/4,IF($BE$3="暦月",(BB182/($BE$8/7)),""))</f>
        <v>0</v>
      </c>
      <c r="BE182" s="1076"/>
      <c r="BF182" s="1072"/>
      <c r="BG182" s="1073"/>
      <c r="BH182" s="1073"/>
      <c r="BI182" s="1073"/>
      <c r="BJ182" s="1074"/>
    </row>
    <row r="183" spans="2:62" ht="20.25" customHeight="1" x14ac:dyDescent="0.4">
      <c r="B183" s="988">
        <f>B181+1</f>
        <v>84</v>
      </c>
      <c r="C183" s="1049"/>
      <c r="D183" s="979"/>
      <c r="E183" s="229"/>
      <c r="F183" s="230"/>
      <c r="G183" s="229"/>
      <c r="H183" s="230"/>
      <c r="I183" s="1050"/>
      <c r="J183" s="1051"/>
      <c r="K183" s="977"/>
      <c r="L183" s="978"/>
      <c r="M183" s="978"/>
      <c r="N183" s="979"/>
      <c r="O183" s="983"/>
      <c r="P183" s="984"/>
      <c r="Q183" s="984"/>
      <c r="R183" s="984"/>
      <c r="S183" s="985"/>
      <c r="T183" s="249" t="s">
        <v>441</v>
      </c>
      <c r="V183" s="250"/>
      <c r="W183" s="242"/>
      <c r="X183" s="243"/>
      <c r="Y183" s="243"/>
      <c r="Z183" s="243"/>
      <c r="AA183" s="243"/>
      <c r="AB183" s="243"/>
      <c r="AC183" s="244"/>
      <c r="AD183" s="242"/>
      <c r="AE183" s="243"/>
      <c r="AF183" s="243"/>
      <c r="AG183" s="243"/>
      <c r="AH183" s="243"/>
      <c r="AI183" s="243"/>
      <c r="AJ183" s="244"/>
      <c r="AK183" s="242"/>
      <c r="AL183" s="243"/>
      <c r="AM183" s="243"/>
      <c r="AN183" s="243"/>
      <c r="AO183" s="243"/>
      <c r="AP183" s="243"/>
      <c r="AQ183" s="244"/>
      <c r="AR183" s="242"/>
      <c r="AS183" s="243"/>
      <c r="AT183" s="243"/>
      <c r="AU183" s="243"/>
      <c r="AV183" s="243"/>
      <c r="AW183" s="243"/>
      <c r="AX183" s="244"/>
      <c r="AY183" s="242"/>
      <c r="AZ183" s="243"/>
      <c r="BA183" s="245"/>
      <c r="BB183" s="986"/>
      <c r="BC183" s="987"/>
      <c r="BD183" s="1038"/>
      <c r="BE183" s="1039"/>
      <c r="BF183" s="1040"/>
      <c r="BG183" s="1041"/>
      <c r="BH183" s="1041"/>
      <c r="BI183" s="1041"/>
      <c r="BJ183" s="1042"/>
    </row>
    <row r="184" spans="2:62" ht="20.25" customHeight="1" x14ac:dyDescent="0.4">
      <c r="B184" s="989"/>
      <c r="C184" s="1078"/>
      <c r="D184" s="1079"/>
      <c r="E184" s="251"/>
      <c r="F184" s="252">
        <f>C183</f>
        <v>0</v>
      </c>
      <c r="G184" s="251"/>
      <c r="H184" s="252">
        <f>I183</f>
        <v>0</v>
      </c>
      <c r="I184" s="1080"/>
      <c r="J184" s="1081"/>
      <c r="K184" s="1082"/>
      <c r="L184" s="1083"/>
      <c r="M184" s="1083"/>
      <c r="N184" s="1079"/>
      <c r="O184" s="983"/>
      <c r="P184" s="984"/>
      <c r="Q184" s="984"/>
      <c r="R184" s="984"/>
      <c r="S184" s="985"/>
      <c r="T184" s="246" t="s">
        <v>442</v>
      </c>
      <c r="U184" s="247"/>
      <c r="V184" s="248"/>
      <c r="W184" s="234" t="str">
        <f>IF(W183="","",VLOOKUP(W183,'参考様式１（勤務表_シフト記号表）'!$C$6:$L$47,10,FALSE))</f>
        <v/>
      </c>
      <c r="X184" s="235" t="str">
        <f>IF(X183="","",VLOOKUP(X183,'参考様式１（勤務表_シフト記号表）'!$C$6:$L$47,10,FALSE))</f>
        <v/>
      </c>
      <c r="Y184" s="235" t="str">
        <f>IF(Y183="","",VLOOKUP(Y183,'参考様式１（勤務表_シフト記号表）'!$C$6:$L$47,10,FALSE))</f>
        <v/>
      </c>
      <c r="Z184" s="235" t="str">
        <f>IF(Z183="","",VLOOKUP(Z183,'参考様式１（勤務表_シフト記号表）'!$C$6:$L$47,10,FALSE))</f>
        <v/>
      </c>
      <c r="AA184" s="235" t="str">
        <f>IF(AA183="","",VLOOKUP(AA183,'参考様式１（勤務表_シフト記号表）'!$C$6:$L$47,10,FALSE))</f>
        <v/>
      </c>
      <c r="AB184" s="235" t="str">
        <f>IF(AB183="","",VLOOKUP(AB183,'参考様式１（勤務表_シフト記号表）'!$C$6:$L$47,10,FALSE))</f>
        <v/>
      </c>
      <c r="AC184" s="236" t="str">
        <f>IF(AC183="","",VLOOKUP(AC183,'参考様式１（勤務表_シフト記号表）'!$C$6:$L$47,10,FALSE))</f>
        <v/>
      </c>
      <c r="AD184" s="234" t="str">
        <f>IF(AD183="","",VLOOKUP(AD183,'参考様式１（勤務表_シフト記号表）'!$C$6:$L$47,10,FALSE))</f>
        <v/>
      </c>
      <c r="AE184" s="235" t="str">
        <f>IF(AE183="","",VLOOKUP(AE183,'参考様式１（勤務表_シフト記号表）'!$C$6:$L$47,10,FALSE))</f>
        <v/>
      </c>
      <c r="AF184" s="235" t="str">
        <f>IF(AF183="","",VLOOKUP(AF183,'参考様式１（勤務表_シフト記号表）'!$C$6:$L$47,10,FALSE))</f>
        <v/>
      </c>
      <c r="AG184" s="235" t="str">
        <f>IF(AG183="","",VLOOKUP(AG183,'参考様式１（勤務表_シフト記号表）'!$C$6:$L$47,10,FALSE))</f>
        <v/>
      </c>
      <c r="AH184" s="235" t="str">
        <f>IF(AH183="","",VLOOKUP(AH183,'参考様式１（勤務表_シフト記号表）'!$C$6:$L$47,10,FALSE))</f>
        <v/>
      </c>
      <c r="AI184" s="235" t="str">
        <f>IF(AI183="","",VLOOKUP(AI183,'参考様式１（勤務表_シフト記号表）'!$C$6:$L$47,10,FALSE))</f>
        <v/>
      </c>
      <c r="AJ184" s="236" t="str">
        <f>IF(AJ183="","",VLOOKUP(AJ183,'参考様式１（勤務表_シフト記号表）'!$C$6:$L$47,10,FALSE))</f>
        <v/>
      </c>
      <c r="AK184" s="234" t="str">
        <f>IF(AK183="","",VLOOKUP(AK183,'参考様式１（勤務表_シフト記号表）'!$C$6:$L$47,10,FALSE))</f>
        <v/>
      </c>
      <c r="AL184" s="235" t="str">
        <f>IF(AL183="","",VLOOKUP(AL183,'参考様式１（勤務表_シフト記号表）'!$C$6:$L$47,10,FALSE))</f>
        <v/>
      </c>
      <c r="AM184" s="235" t="str">
        <f>IF(AM183="","",VLOOKUP(AM183,'参考様式１（勤務表_シフト記号表）'!$C$6:$L$47,10,FALSE))</f>
        <v/>
      </c>
      <c r="AN184" s="235" t="str">
        <f>IF(AN183="","",VLOOKUP(AN183,'参考様式１（勤務表_シフト記号表）'!$C$6:$L$47,10,FALSE))</f>
        <v/>
      </c>
      <c r="AO184" s="235" t="str">
        <f>IF(AO183="","",VLOOKUP(AO183,'参考様式１（勤務表_シフト記号表）'!$C$6:$L$47,10,FALSE))</f>
        <v/>
      </c>
      <c r="AP184" s="235" t="str">
        <f>IF(AP183="","",VLOOKUP(AP183,'参考様式１（勤務表_シフト記号表）'!$C$6:$L$47,10,FALSE))</f>
        <v/>
      </c>
      <c r="AQ184" s="236" t="str">
        <f>IF(AQ183="","",VLOOKUP(AQ183,'参考様式１（勤務表_シフト記号表）'!$C$6:$L$47,10,FALSE))</f>
        <v/>
      </c>
      <c r="AR184" s="234" t="str">
        <f>IF(AR183="","",VLOOKUP(AR183,'参考様式１（勤務表_シフト記号表）'!$C$6:$L$47,10,FALSE))</f>
        <v/>
      </c>
      <c r="AS184" s="235" t="str">
        <f>IF(AS183="","",VLOOKUP(AS183,'参考様式１（勤務表_シフト記号表）'!$C$6:$L$47,10,FALSE))</f>
        <v/>
      </c>
      <c r="AT184" s="235" t="str">
        <f>IF(AT183="","",VLOOKUP(AT183,'参考様式１（勤務表_シフト記号表）'!$C$6:$L$47,10,FALSE))</f>
        <v/>
      </c>
      <c r="AU184" s="235" t="str">
        <f>IF(AU183="","",VLOOKUP(AU183,'参考様式１（勤務表_シフト記号表）'!$C$6:$L$47,10,FALSE))</f>
        <v/>
      </c>
      <c r="AV184" s="235" t="str">
        <f>IF(AV183="","",VLOOKUP(AV183,'参考様式１（勤務表_シフト記号表）'!$C$6:$L$47,10,FALSE))</f>
        <v/>
      </c>
      <c r="AW184" s="235" t="str">
        <f>IF(AW183="","",VLOOKUP(AW183,'参考様式１（勤務表_シフト記号表）'!$C$6:$L$47,10,FALSE))</f>
        <v/>
      </c>
      <c r="AX184" s="236" t="str">
        <f>IF(AX183="","",VLOOKUP(AX183,'参考様式１（勤務表_シフト記号表）'!$C$6:$L$47,10,FALSE))</f>
        <v/>
      </c>
      <c r="AY184" s="234" t="str">
        <f>IF(AY183="","",VLOOKUP(AY183,'参考様式１（勤務表_シフト記号表）'!$C$6:$L$47,10,FALSE))</f>
        <v/>
      </c>
      <c r="AZ184" s="235" t="str">
        <f>IF(AZ183="","",VLOOKUP(AZ183,'参考様式１（勤務表_シフト記号表）'!$C$6:$L$47,10,FALSE))</f>
        <v/>
      </c>
      <c r="BA184" s="235" t="str">
        <f>IF(BA183="","",VLOOKUP(BA183,'参考様式１（勤務表_シフト記号表）'!$C$6:$L$47,10,FALSE))</f>
        <v/>
      </c>
      <c r="BB184" s="1075">
        <f>IF($BE$3="４週",SUM(W184:AX184),IF($BE$3="暦月",SUM(W184:BA184),""))</f>
        <v>0</v>
      </c>
      <c r="BC184" s="1076"/>
      <c r="BD184" s="1077">
        <f>IF($BE$3="４週",BB184/4,IF($BE$3="暦月",(BB184/($BE$8/7)),""))</f>
        <v>0</v>
      </c>
      <c r="BE184" s="1076"/>
      <c r="BF184" s="1072"/>
      <c r="BG184" s="1073"/>
      <c r="BH184" s="1073"/>
      <c r="BI184" s="1073"/>
      <c r="BJ184" s="1074"/>
    </row>
    <row r="185" spans="2:62" ht="20.25" customHeight="1" x14ac:dyDescent="0.4">
      <c r="B185" s="988">
        <f>B183+1</f>
        <v>85</v>
      </c>
      <c r="C185" s="1049"/>
      <c r="D185" s="979"/>
      <c r="E185" s="229"/>
      <c r="F185" s="230"/>
      <c r="G185" s="229"/>
      <c r="H185" s="230"/>
      <c r="I185" s="1050"/>
      <c r="J185" s="1051"/>
      <c r="K185" s="977"/>
      <c r="L185" s="978"/>
      <c r="M185" s="978"/>
      <c r="N185" s="979"/>
      <c r="O185" s="983"/>
      <c r="P185" s="984"/>
      <c r="Q185" s="984"/>
      <c r="R185" s="984"/>
      <c r="S185" s="985"/>
      <c r="T185" s="249" t="s">
        <v>441</v>
      </c>
      <c r="V185" s="250"/>
      <c r="W185" s="242"/>
      <c r="X185" s="243"/>
      <c r="Y185" s="243"/>
      <c r="Z185" s="243"/>
      <c r="AA185" s="243"/>
      <c r="AB185" s="243"/>
      <c r="AC185" s="244"/>
      <c r="AD185" s="242"/>
      <c r="AE185" s="243"/>
      <c r="AF185" s="243"/>
      <c r="AG185" s="243"/>
      <c r="AH185" s="243"/>
      <c r="AI185" s="243"/>
      <c r="AJ185" s="244"/>
      <c r="AK185" s="242"/>
      <c r="AL185" s="243"/>
      <c r="AM185" s="243"/>
      <c r="AN185" s="243"/>
      <c r="AO185" s="243"/>
      <c r="AP185" s="243"/>
      <c r="AQ185" s="244"/>
      <c r="AR185" s="242"/>
      <c r="AS185" s="243"/>
      <c r="AT185" s="243"/>
      <c r="AU185" s="243"/>
      <c r="AV185" s="243"/>
      <c r="AW185" s="243"/>
      <c r="AX185" s="244"/>
      <c r="AY185" s="242"/>
      <c r="AZ185" s="243"/>
      <c r="BA185" s="245"/>
      <c r="BB185" s="986"/>
      <c r="BC185" s="987"/>
      <c r="BD185" s="1038"/>
      <c r="BE185" s="1039"/>
      <c r="BF185" s="1040"/>
      <c r="BG185" s="1041"/>
      <c r="BH185" s="1041"/>
      <c r="BI185" s="1041"/>
      <c r="BJ185" s="1042"/>
    </row>
    <row r="186" spans="2:62" ht="20.25" customHeight="1" x14ac:dyDescent="0.4">
      <c r="B186" s="989"/>
      <c r="C186" s="1078"/>
      <c r="D186" s="1079"/>
      <c r="E186" s="251"/>
      <c r="F186" s="252">
        <f>C185</f>
        <v>0</v>
      </c>
      <c r="G186" s="251"/>
      <c r="H186" s="252">
        <f>I185</f>
        <v>0</v>
      </c>
      <c r="I186" s="1080"/>
      <c r="J186" s="1081"/>
      <c r="K186" s="1082"/>
      <c r="L186" s="1083"/>
      <c r="M186" s="1083"/>
      <c r="N186" s="1079"/>
      <c r="O186" s="983"/>
      <c r="P186" s="984"/>
      <c r="Q186" s="984"/>
      <c r="R186" s="984"/>
      <c r="S186" s="985"/>
      <c r="T186" s="246" t="s">
        <v>442</v>
      </c>
      <c r="U186" s="247"/>
      <c r="V186" s="248"/>
      <c r="W186" s="234" t="str">
        <f>IF(W185="","",VLOOKUP(W185,'参考様式１（勤務表_シフト記号表）'!$C$6:$L$47,10,FALSE))</f>
        <v/>
      </c>
      <c r="X186" s="235" t="str">
        <f>IF(X185="","",VLOOKUP(X185,'参考様式１（勤務表_シフト記号表）'!$C$6:$L$47,10,FALSE))</f>
        <v/>
      </c>
      <c r="Y186" s="235" t="str">
        <f>IF(Y185="","",VLOOKUP(Y185,'参考様式１（勤務表_シフト記号表）'!$C$6:$L$47,10,FALSE))</f>
        <v/>
      </c>
      <c r="Z186" s="235" t="str">
        <f>IF(Z185="","",VLOOKUP(Z185,'参考様式１（勤務表_シフト記号表）'!$C$6:$L$47,10,FALSE))</f>
        <v/>
      </c>
      <c r="AA186" s="235" t="str">
        <f>IF(AA185="","",VLOOKUP(AA185,'参考様式１（勤務表_シフト記号表）'!$C$6:$L$47,10,FALSE))</f>
        <v/>
      </c>
      <c r="AB186" s="235" t="str">
        <f>IF(AB185="","",VLOOKUP(AB185,'参考様式１（勤務表_シフト記号表）'!$C$6:$L$47,10,FALSE))</f>
        <v/>
      </c>
      <c r="AC186" s="236" t="str">
        <f>IF(AC185="","",VLOOKUP(AC185,'参考様式１（勤務表_シフト記号表）'!$C$6:$L$47,10,FALSE))</f>
        <v/>
      </c>
      <c r="AD186" s="234" t="str">
        <f>IF(AD185="","",VLOOKUP(AD185,'参考様式１（勤務表_シフト記号表）'!$C$6:$L$47,10,FALSE))</f>
        <v/>
      </c>
      <c r="AE186" s="235" t="str">
        <f>IF(AE185="","",VLOOKUP(AE185,'参考様式１（勤務表_シフト記号表）'!$C$6:$L$47,10,FALSE))</f>
        <v/>
      </c>
      <c r="AF186" s="235" t="str">
        <f>IF(AF185="","",VLOOKUP(AF185,'参考様式１（勤務表_シフト記号表）'!$C$6:$L$47,10,FALSE))</f>
        <v/>
      </c>
      <c r="AG186" s="235" t="str">
        <f>IF(AG185="","",VLOOKUP(AG185,'参考様式１（勤務表_シフト記号表）'!$C$6:$L$47,10,FALSE))</f>
        <v/>
      </c>
      <c r="AH186" s="235" t="str">
        <f>IF(AH185="","",VLOOKUP(AH185,'参考様式１（勤務表_シフト記号表）'!$C$6:$L$47,10,FALSE))</f>
        <v/>
      </c>
      <c r="AI186" s="235" t="str">
        <f>IF(AI185="","",VLOOKUP(AI185,'参考様式１（勤務表_シフト記号表）'!$C$6:$L$47,10,FALSE))</f>
        <v/>
      </c>
      <c r="AJ186" s="236" t="str">
        <f>IF(AJ185="","",VLOOKUP(AJ185,'参考様式１（勤務表_シフト記号表）'!$C$6:$L$47,10,FALSE))</f>
        <v/>
      </c>
      <c r="AK186" s="234" t="str">
        <f>IF(AK185="","",VLOOKUP(AK185,'参考様式１（勤務表_シフト記号表）'!$C$6:$L$47,10,FALSE))</f>
        <v/>
      </c>
      <c r="AL186" s="235" t="str">
        <f>IF(AL185="","",VLOOKUP(AL185,'参考様式１（勤務表_シフト記号表）'!$C$6:$L$47,10,FALSE))</f>
        <v/>
      </c>
      <c r="AM186" s="235" t="str">
        <f>IF(AM185="","",VLOOKUP(AM185,'参考様式１（勤務表_シフト記号表）'!$C$6:$L$47,10,FALSE))</f>
        <v/>
      </c>
      <c r="AN186" s="235" t="str">
        <f>IF(AN185="","",VLOOKUP(AN185,'参考様式１（勤務表_シフト記号表）'!$C$6:$L$47,10,FALSE))</f>
        <v/>
      </c>
      <c r="AO186" s="235" t="str">
        <f>IF(AO185="","",VLOOKUP(AO185,'参考様式１（勤務表_シフト記号表）'!$C$6:$L$47,10,FALSE))</f>
        <v/>
      </c>
      <c r="AP186" s="235" t="str">
        <f>IF(AP185="","",VLOOKUP(AP185,'参考様式１（勤務表_シフト記号表）'!$C$6:$L$47,10,FALSE))</f>
        <v/>
      </c>
      <c r="AQ186" s="236" t="str">
        <f>IF(AQ185="","",VLOOKUP(AQ185,'参考様式１（勤務表_シフト記号表）'!$C$6:$L$47,10,FALSE))</f>
        <v/>
      </c>
      <c r="AR186" s="234" t="str">
        <f>IF(AR185="","",VLOOKUP(AR185,'参考様式１（勤務表_シフト記号表）'!$C$6:$L$47,10,FALSE))</f>
        <v/>
      </c>
      <c r="AS186" s="235" t="str">
        <f>IF(AS185="","",VLOOKUP(AS185,'参考様式１（勤務表_シフト記号表）'!$C$6:$L$47,10,FALSE))</f>
        <v/>
      </c>
      <c r="AT186" s="235" t="str">
        <f>IF(AT185="","",VLOOKUP(AT185,'参考様式１（勤務表_シフト記号表）'!$C$6:$L$47,10,FALSE))</f>
        <v/>
      </c>
      <c r="AU186" s="235" t="str">
        <f>IF(AU185="","",VLOOKUP(AU185,'参考様式１（勤務表_シフト記号表）'!$C$6:$L$47,10,FALSE))</f>
        <v/>
      </c>
      <c r="AV186" s="235" t="str">
        <f>IF(AV185="","",VLOOKUP(AV185,'参考様式１（勤務表_シフト記号表）'!$C$6:$L$47,10,FALSE))</f>
        <v/>
      </c>
      <c r="AW186" s="235" t="str">
        <f>IF(AW185="","",VLOOKUP(AW185,'参考様式１（勤務表_シフト記号表）'!$C$6:$L$47,10,FALSE))</f>
        <v/>
      </c>
      <c r="AX186" s="236" t="str">
        <f>IF(AX185="","",VLOOKUP(AX185,'参考様式１（勤務表_シフト記号表）'!$C$6:$L$47,10,FALSE))</f>
        <v/>
      </c>
      <c r="AY186" s="234" t="str">
        <f>IF(AY185="","",VLOOKUP(AY185,'参考様式１（勤務表_シフト記号表）'!$C$6:$L$47,10,FALSE))</f>
        <v/>
      </c>
      <c r="AZ186" s="235" t="str">
        <f>IF(AZ185="","",VLOOKUP(AZ185,'参考様式１（勤務表_シフト記号表）'!$C$6:$L$47,10,FALSE))</f>
        <v/>
      </c>
      <c r="BA186" s="235" t="str">
        <f>IF(BA185="","",VLOOKUP(BA185,'参考様式１（勤務表_シフト記号表）'!$C$6:$L$47,10,FALSE))</f>
        <v/>
      </c>
      <c r="BB186" s="1075">
        <f>IF($BE$3="４週",SUM(W186:AX186),IF($BE$3="暦月",SUM(W186:BA186),""))</f>
        <v>0</v>
      </c>
      <c r="BC186" s="1076"/>
      <c r="BD186" s="1077">
        <f>IF($BE$3="４週",BB186/4,IF($BE$3="暦月",(BB186/($BE$8/7)),""))</f>
        <v>0</v>
      </c>
      <c r="BE186" s="1076"/>
      <c r="BF186" s="1072"/>
      <c r="BG186" s="1073"/>
      <c r="BH186" s="1073"/>
      <c r="BI186" s="1073"/>
      <c r="BJ186" s="1074"/>
    </row>
    <row r="187" spans="2:62" ht="20.25" customHeight="1" x14ac:dyDescent="0.4">
      <c r="B187" s="988">
        <f>B185+1</f>
        <v>86</v>
      </c>
      <c r="C187" s="1049"/>
      <c r="D187" s="979"/>
      <c r="E187" s="229"/>
      <c r="F187" s="230"/>
      <c r="G187" s="229"/>
      <c r="H187" s="230"/>
      <c r="I187" s="1050"/>
      <c r="J187" s="1051"/>
      <c r="K187" s="977"/>
      <c r="L187" s="978"/>
      <c r="M187" s="978"/>
      <c r="N187" s="979"/>
      <c r="O187" s="983"/>
      <c r="P187" s="984"/>
      <c r="Q187" s="984"/>
      <c r="R187" s="984"/>
      <c r="S187" s="985"/>
      <c r="T187" s="249" t="s">
        <v>441</v>
      </c>
      <c r="V187" s="250"/>
      <c r="W187" s="242"/>
      <c r="X187" s="243"/>
      <c r="Y187" s="243"/>
      <c r="Z187" s="243"/>
      <c r="AA187" s="243"/>
      <c r="AB187" s="243"/>
      <c r="AC187" s="244"/>
      <c r="AD187" s="242"/>
      <c r="AE187" s="243"/>
      <c r="AF187" s="243"/>
      <c r="AG187" s="243"/>
      <c r="AH187" s="243"/>
      <c r="AI187" s="243"/>
      <c r="AJ187" s="244"/>
      <c r="AK187" s="242"/>
      <c r="AL187" s="243"/>
      <c r="AM187" s="243"/>
      <c r="AN187" s="243"/>
      <c r="AO187" s="243"/>
      <c r="AP187" s="243"/>
      <c r="AQ187" s="244"/>
      <c r="AR187" s="242"/>
      <c r="AS187" s="243"/>
      <c r="AT187" s="243"/>
      <c r="AU187" s="243"/>
      <c r="AV187" s="243"/>
      <c r="AW187" s="243"/>
      <c r="AX187" s="244"/>
      <c r="AY187" s="242"/>
      <c r="AZ187" s="243"/>
      <c r="BA187" s="245"/>
      <c r="BB187" s="986"/>
      <c r="BC187" s="987"/>
      <c r="BD187" s="1038"/>
      <c r="BE187" s="1039"/>
      <c r="BF187" s="1040"/>
      <c r="BG187" s="1041"/>
      <c r="BH187" s="1041"/>
      <c r="BI187" s="1041"/>
      <c r="BJ187" s="1042"/>
    </row>
    <row r="188" spans="2:62" ht="20.25" customHeight="1" x14ac:dyDescent="0.4">
      <c r="B188" s="989"/>
      <c r="C188" s="1078"/>
      <c r="D188" s="1079"/>
      <c r="E188" s="251"/>
      <c r="F188" s="252">
        <f>C187</f>
        <v>0</v>
      </c>
      <c r="G188" s="251"/>
      <c r="H188" s="252">
        <f>I187</f>
        <v>0</v>
      </c>
      <c r="I188" s="1080"/>
      <c r="J188" s="1081"/>
      <c r="K188" s="1082"/>
      <c r="L188" s="1083"/>
      <c r="M188" s="1083"/>
      <c r="N188" s="1079"/>
      <c r="O188" s="983"/>
      <c r="P188" s="984"/>
      <c r="Q188" s="984"/>
      <c r="R188" s="984"/>
      <c r="S188" s="985"/>
      <c r="T188" s="246" t="s">
        <v>442</v>
      </c>
      <c r="U188" s="247"/>
      <c r="V188" s="248"/>
      <c r="W188" s="234" t="str">
        <f>IF(W187="","",VLOOKUP(W187,'参考様式１（勤務表_シフト記号表）'!$C$6:$L$47,10,FALSE))</f>
        <v/>
      </c>
      <c r="X188" s="235" t="str">
        <f>IF(X187="","",VLOOKUP(X187,'参考様式１（勤務表_シフト記号表）'!$C$6:$L$47,10,FALSE))</f>
        <v/>
      </c>
      <c r="Y188" s="235" t="str">
        <f>IF(Y187="","",VLOOKUP(Y187,'参考様式１（勤務表_シフト記号表）'!$C$6:$L$47,10,FALSE))</f>
        <v/>
      </c>
      <c r="Z188" s="235" t="str">
        <f>IF(Z187="","",VLOOKUP(Z187,'参考様式１（勤務表_シフト記号表）'!$C$6:$L$47,10,FALSE))</f>
        <v/>
      </c>
      <c r="AA188" s="235" t="str">
        <f>IF(AA187="","",VLOOKUP(AA187,'参考様式１（勤務表_シフト記号表）'!$C$6:$L$47,10,FALSE))</f>
        <v/>
      </c>
      <c r="AB188" s="235" t="str">
        <f>IF(AB187="","",VLOOKUP(AB187,'参考様式１（勤務表_シフト記号表）'!$C$6:$L$47,10,FALSE))</f>
        <v/>
      </c>
      <c r="AC188" s="236" t="str">
        <f>IF(AC187="","",VLOOKUP(AC187,'参考様式１（勤務表_シフト記号表）'!$C$6:$L$47,10,FALSE))</f>
        <v/>
      </c>
      <c r="AD188" s="234" t="str">
        <f>IF(AD187="","",VLOOKUP(AD187,'参考様式１（勤務表_シフト記号表）'!$C$6:$L$47,10,FALSE))</f>
        <v/>
      </c>
      <c r="AE188" s="235" t="str">
        <f>IF(AE187="","",VLOOKUP(AE187,'参考様式１（勤務表_シフト記号表）'!$C$6:$L$47,10,FALSE))</f>
        <v/>
      </c>
      <c r="AF188" s="235" t="str">
        <f>IF(AF187="","",VLOOKUP(AF187,'参考様式１（勤務表_シフト記号表）'!$C$6:$L$47,10,FALSE))</f>
        <v/>
      </c>
      <c r="AG188" s="235" t="str">
        <f>IF(AG187="","",VLOOKUP(AG187,'参考様式１（勤務表_シフト記号表）'!$C$6:$L$47,10,FALSE))</f>
        <v/>
      </c>
      <c r="AH188" s="235" t="str">
        <f>IF(AH187="","",VLOOKUP(AH187,'参考様式１（勤務表_シフト記号表）'!$C$6:$L$47,10,FALSE))</f>
        <v/>
      </c>
      <c r="AI188" s="235" t="str">
        <f>IF(AI187="","",VLOOKUP(AI187,'参考様式１（勤務表_シフト記号表）'!$C$6:$L$47,10,FALSE))</f>
        <v/>
      </c>
      <c r="AJ188" s="236" t="str">
        <f>IF(AJ187="","",VLOOKUP(AJ187,'参考様式１（勤務表_シフト記号表）'!$C$6:$L$47,10,FALSE))</f>
        <v/>
      </c>
      <c r="AK188" s="234" t="str">
        <f>IF(AK187="","",VLOOKUP(AK187,'参考様式１（勤務表_シフト記号表）'!$C$6:$L$47,10,FALSE))</f>
        <v/>
      </c>
      <c r="AL188" s="235" t="str">
        <f>IF(AL187="","",VLOOKUP(AL187,'参考様式１（勤務表_シフト記号表）'!$C$6:$L$47,10,FALSE))</f>
        <v/>
      </c>
      <c r="AM188" s="235" t="str">
        <f>IF(AM187="","",VLOOKUP(AM187,'参考様式１（勤務表_シフト記号表）'!$C$6:$L$47,10,FALSE))</f>
        <v/>
      </c>
      <c r="AN188" s="235" t="str">
        <f>IF(AN187="","",VLOOKUP(AN187,'参考様式１（勤務表_シフト記号表）'!$C$6:$L$47,10,FALSE))</f>
        <v/>
      </c>
      <c r="AO188" s="235" t="str">
        <f>IF(AO187="","",VLOOKUP(AO187,'参考様式１（勤務表_シフト記号表）'!$C$6:$L$47,10,FALSE))</f>
        <v/>
      </c>
      <c r="AP188" s="235" t="str">
        <f>IF(AP187="","",VLOOKUP(AP187,'参考様式１（勤務表_シフト記号表）'!$C$6:$L$47,10,FALSE))</f>
        <v/>
      </c>
      <c r="AQ188" s="236" t="str">
        <f>IF(AQ187="","",VLOOKUP(AQ187,'参考様式１（勤務表_シフト記号表）'!$C$6:$L$47,10,FALSE))</f>
        <v/>
      </c>
      <c r="AR188" s="234" t="str">
        <f>IF(AR187="","",VLOOKUP(AR187,'参考様式１（勤務表_シフト記号表）'!$C$6:$L$47,10,FALSE))</f>
        <v/>
      </c>
      <c r="AS188" s="235" t="str">
        <f>IF(AS187="","",VLOOKUP(AS187,'参考様式１（勤務表_シフト記号表）'!$C$6:$L$47,10,FALSE))</f>
        <v/>
      </c>
      <c r="AT188" s="235" t="str">
        <f>IF(AT187="","",VLOOKUP(AT187,'参考様式１（勤務表_シフト記号表）'!$C$6:$L$47,10,FALSE))</f>
        <v/>
      </c>
      <c r="AU188" s="235" t="str">
        <f>IF(AU187="","",VLOOKUP(AU187,'参考様式１（勤務表_シフト記号表）'!$C$6:$L$47,10,FALSE))</f>
        <v/>
      </c>
      <c r="AV188" s="235" t="str">
        <f>IF(AV187="","",VLOOKUP(AV187,'参考様式１（勤務表_シフト記号表）'!$C$6:$L$47,10,FALSE))</f>
        <v/>
      </c>
      <c r="AW188" s="235" t="str">
        <f>IF(AW187="","",VLOOKUP(AW187,'参考様式１（勤務表_シフト記号表）'!$C$6:$L$47,10,FALSE))</f>
        <v/>
      </c>
      <c r="AX188" s="236" t="str">
        <f>IF(AX187="","",VLOOKUP(AX187,'参考様式１（勤務表_シフト記号表）'!$C$6:$L$47,10,FALSE))</f>
        <v/>
      </c>
      <c r="AY188" s="234" t="str">
        <f>IF(AY187="","",VLOOKUP(AY187,'参考様式１（勤務表_シフト記号表）'!$C$6:$L$47,10,FALSE))</f>
        <v/>
      </c>
      <c r="AZ188" s="235" t="str">
        <f>IF(AZ187="","",VLOOKUP(AZ187,'参考様式１（勤務表_シフト記号表）'!$C$6:$L$47,10,FALSE))</f>
        <v/>
      </c>
      <c r="BA188" s="235" t="str">
        <f>IF(BA187="","",VLOOKUP(BA187,'参考様式１（勤務表_シフト記号表）'!$C$6:$L$47,10,FALSE))</f>
        <v/>
      </c>
      <c r="BB188" s="1075">
        <f>IF($BE$3="４週",SUM(W188:AX188),IF($BE$3="暦月",SUM(W188:BA188),""))</f>
        <v>0</v>
      </c>
      <c r="BC188" s="1076"/>
      <c r="BD188" s="1077">
        <f>IF($BE$3="４週",BB188/4,IF($BE$3="暦月",(BB188/($BE$8/7)),""))</f>
        <v>0</v>
      </c>
      <c r="BE188" s="1076"/>
      <c r="BF188" s="1072"/>
      <c r="BG188" s="1073"/>
      <c r="BH188" s="1073"/>
      <c r="BI188" s="1073"/>
      <c r="BJ188" s="1074"/>
    </row>
    <row r="189" spans="2:62" ht="20.25" customHeight="1" x14ac:dyDescent="0.4">
      <c r="B189" s="988">
        <f>B187+1</f>
        <v>87</v>
      </c>
      <c r="C189" s="1049"/>
      <c r="D189" s="979"/>
      <c r="E189" s="229"/>
      <c r="F189" s="230"/>
      <c r="G189" s="229"/>
      <c r="H189" s="230"/>
      <c r="I189" s="1050"/>
      <c r="J189" s="1051"/>
      <c r="K189" s="977"/>
      <c r="L189" s="978"/>
      <c r="M189" s="978"/>
      <c r="N189" s="979"/>
      <c r="O189" s="983"/>
      <c r="P189" s="984"/>
      <c r="Q189" s="984"/>
      <c r="R189" s="984"/>
      <c r="S189" s="985"/>
      <c r="T189" s="249" t="s">
        <v>441</v>
      </c>
      <c r="V189" s="250"/>
      <c r="W189" s="242"/>
      <c r="X189" s="243"/>
      <c r="Y189" s="243"/>
      <c r="Z189" s="243"/>
      <c r="AA189" s="243"/>
      <c r="AB189" s="243"/>
      <c r="AC189" s="244"/>
      <c r="AD189" s="242"/>
      <c r="AE189" s="243"/>
      <c r="AF189" s="243"/>
      <c r="AG189" s="243"/>
      <c r="AH189" s="243"/>
      <c r="AI189" s="243"/>
      <c r="AJ189" s="244"/>
      <c r="AK189" s="242"/>
      <c r="AL189" s="243"/>
      <c r="AM189" s="243"/>
      <c r="AN189" s="243"/>
      <c r="AO189" s="243"/>
      <c r="AP189" s="243"/>
      <c r="AQ189" s="244"/>
      <c r="AR189" s="242"/>
      <c r="AS189" s="243"/>
      <c r="AT189" s="243"/>
      <c r="AU189" s="243"/>
      <c r="AV189" s="243"/>
      <c r="AW189" s="243"/>
      <c r="AX189" s="244"/>
      <c r="AY189" s="242"/>
      <c r="AZ189" s="243"/>
      <c r="BA189" s="245"/>
      <c r="BB189" s="986"/>
      <c r="BC189" s="987"/>
      <c r="BD189" s="1038"/>
      <c r="BE189" s="1039"/>
      <c r="BF189" s="1040"/>
      <c r="BG189" s="1041"/>
      <c r="BH189" s="1041"/>
      <c r="BI189" s="1041"/>
      <c r="BJ189" s="1042"/>
    </row>
    <row r="190" spans="2:62" ht="20.25" customHeight="1" x14ac:dyDescent="0.4">
      <c r="B190" s="989"/>
      <c r="C190" s="1078"/>
      <c r="D190" s="1079"/>
      <c r="E190" s="251"/>
      <c r="F190" s="252">
        <f>C189</f>
        <v>0</v>
      </c>
      <c r="G190" s="251"/>
      <c r="H190" s="252">
        <f>I189</f>
        <v>0</v>
      </c>
      <c r="I190" s="1080"/>
      <c r="J190" s="1081"/>
      <c r="K190" s="1082"/>
      <c r="L190" s="1083"/>
      <c r="M190" s="1083"/>
      <c r="N190" s="1079"/>
      <c r="O190" s="983"/>
      <c r="P190" s="984"/>
      <c r="Q190" s="984"/>
      <c r="R190" s="984"/>
      <c r="S190" s="985"/>
      <c r="T190" s="246" t="s">
        <v>442</v>
      </c>
      <c r="U190" s="247"/>
      <c r="V190" s="248"/>
      <c r="W190" s="234" t="str">
        <f>IF(W189="","",VLOOKUP(W189,'参考様式１（勤務表_シフト記号表）'!$C$6:$L$47,10,FALSE))</f>
        <v/>
      </c>
      <c r="X190" s="235" t="str">
        <f>IF(X189="","",VLOOKUP(X189,'参考様式１（勤務表_シフト記号表）'!$C$6:$L$47,10,FALSE))</f>
        <v/>
      </c>
      <c r="Y190" s="235" t="str">
        <f>IF(Y189="","",VLOOKUP(Y189,'参考様式１（勤務表_シフト記号表）'!$C$6:$L$47,10,FALSE))</f>
        <v/>
      </c>
      <c r="Z190" s="235" t="str">
        <f>IF(Z189="","",VLOOKUP(Z189,'参考様式１（勤務表_シフト記号表）'!$C$6:$L$47,10,FALSE))</f>
        <v/>
      </c>
      <c r="AA190" s="235" t="str">
        <f>IF(AA189="","",VLOOKUP(AA189,'参考様式１（勤務表_シフト記号表）'!$C$6:$L$47,10,FALSE))</f>
        <v/>
      </c>
      <c r="AB190" s="235" t="str">
        <f>IF(AB189="","",VLOOKUP(AB189,'参考様式１（勤務表_シフト記号表）'!$C$6:$L$47,10,FALSE))</f>
        <v/>
      </c>
      <c r="AC190" s="236" t="str">
        <f>IF(AC189="","",VLOOKUP(AC189,'参考様式１（勤務表_シフト記号表）'!$C$6:$L$47,10,FALSE))</f>
        <v/>
      </c>
      <c r="AD190" s="234" t="str">
        <f>IF(AD189="","",VLOOKUP(AD189,'参考様式１（勤務表_シフト記号表）'!$C$6:$L$47,10,FALSE))</f>
        <v/>
      </c>
      <c r="AE190" s="235" t="str">
        <f>IF(AE189="","",VLOOKUP(AE189,'参考様式１（勤務表_シフト記号表）'!$C$6:$L$47,10,FALSE))</f>
        <v/>
      </c>
      <c r="AF190" s="235" t="str">
        <f>IF(AF189="","",VLOOKUP(AF189,'参考様式１（勤務表_シフト記号表）'!$C$6:$L$47,10,FALSE))</f>
        <v/>
      </c>
      <c r="AG190" s="235" t="str">
        <f>IF(AG189="","",VLOOKUP(AG189,'参考様式１（勤務表_シフト記号表）'!$C$6:$L$47,10,FALSE))</f>
        <v/>
      </c>
      <c r="AH190" s="235" t="str">
        <f>IF(AH189="","",VLOOKUP(AH189,'参考様式１（勤務表_シフト記号表）'!$C$6:$L$47,10,FALSE))</f>
        <v/>
      </c>
      <c r="AI190" s="235" t="str">
        <f>IF(AI189="","",VLOOKUP(AI189,'参考様式１（勤務表_シフト記号表）'!$C$6:$L$47,10,FALSE))</f>
        <v/>
      </c>
      <c r="AJ190" s="236" t="str">
        <f>IF(AJ189="","",VLOOKUP(AJ189,'参考様式１（勤務表_シフト記号表）'!$C$6:$L$47,10,FALSE))</f>
        <v/>
      </c>
      <c r="AK190" s="234" t="str">
        <f>IF(AK189="","",VLOOKUP(AK189,'参考様式１（勤務表_シフト記号表）'!$C$6:$L$47,10,FALSE))</f>
        <v/>
      </c>
      <c r="AL190" s="235" t="str">
        <f>IF(AL189="","",VLOOKUP(AL189,'参考様式１（勤務表_シフト記号表）'!$C$6:$L$47,10,FALSE))</f>
        <v/>
      </c>
      <c r="AM190" s="235" t="str">
        <f>IF(AM189="","",VLOOKUP(AM189,'参考様式１（勤務表_シフト記号表）'!$C$6:$L$47,10,FALSE))</f>
        <v/>
      </c>
      <c r="AN190" s="235" t="str">
        <f>IF(AN189="","",VLOOKUP(AN189,'参考様式１（勤務表_シフト記号表）'!$C$6:$L$47,10,FALSE))</f>
        <v/>
      </c>
      <c r="AO190" s="235" t="str">
        <f>IF(AO189="","",VLOOKUP(AO189,'参考様式１（勤務表_シフト記号表）'!$C$6:$L$47,10,FALSE))</f>
        <v/>
      </c>
      <c r="AP190" s="235" t="str">
        <f>IF(AP189="","",VLOOKUP(AP189,'参考様式１（勤務表_シフト記号表）'!$C$6:$L$47,10,FALSE))</f>
        <v/>
      </c>
      <c r="AQ190" s="236" t="str">
        <f>IF(AQ189="","",VLOOKUP(AQ189,'参考様式１（勤務表_シフト記号表）'!$C$6:$L$47,10,FALSE))</f>
        <v/>
      </c>
      <c r="AR190" s="234" t="str">
        <f>IF(AR189="","",VLOOKUP(AR189,'参考様式１（勤務表_シフト記号表）'!$C$6:$L$47,10,FALSE))</f>
        <v/>
      </c>
      <c r="AS190" s="235" t="str">
        <f>IF(AS189="","",VLOOKUP(AS189,'参考様式１（勤務表_シフト記号表）'!$C$6:$L$47,10,FALSE))</f>
        <v/>
      </c>
      <c r="AT190" s="235" t="str">
        <f>IF(AT189="","",VLOOKUP(AT189,'参考様式１（勤務表_シフト記号表）'!$C$6:$L$47,10,FALSE))</f>
        <v/>
      </c>
      <c r="AU190" s="235" t="str">
        <f>IF(AU189="","",VLOOKUP(AU189,'参考様式１（勤務表_シフト記号表）'!$C$6:$L$47,10,FALSE))</f>
        <v/>
      </c>
      <c r="AV190" s="235" t="str">
        <f>IF(AV189="","",VLOOKUP(AV189,'参考様式１（勤務表_シフト記号表）'!$C$6:$L$47,10,FALSE))</f>
        <v/>
      </c>
      <c r="AW190" s="235" t="str">
        <f>IF(AW189="","",VLOOKUP(AW189,'参考様式１（勤務表_シフト記号表）'!$C$6:$L$47,10,FALSE))</f>
        <v/>
      </c>
      <c r="AX190" s="236" t="str">
        <f>IF(AX189="","",VLOOKUP(AX189,'参考様式１（勤務表_シフト記号表）'!$C$6:$L$47,10,FALSE))</f>
        <v/>
      </c>
      <c r="AY190" s="234" t="str">
        <f>IF(AY189="","",VLOOKUP(AY189,'参考様式１（勤務表_シフト記号表）'!$C$6:$L$47,10,FALSE))</f>
        <v/>
      </c>
      <c r="AZ190" s="235" t="str">
        <f>IF(AZ189="","",VLOOKUP(AZ189,'参考様式１（勤務表_シフト記号表）'!$C$6:$L$47,10,FALSE))</f>
        <v/>
      </c>
      <c r="BA190" s="235" t="str">
        <f>IF(BA189="","",VLOOKUP(BA189,'参考様式１（勤務表_シフト記号表）'!$C$6:$L$47,10,FALSE))</f>
        <v/>
      </c>
      <c r="BB190" s="1075">
        <f>IF($BE$3="４週",SUM(W190:AX190),IF($BE$3="暦月",SUM(W190:BA190),""))</f>
        <v>0</v>
      </c>
      <c r="BC190" s="1076"/>
      <c r="BD190" s="1077">
        <f>IF($BE$3="４週",BB190/4,IF($BE$3="暦月",(BB190/($BE$8/7)),""))</f>
        <v>0</v>
      </c>
      <c r="BE190" s="1076"/>
      <c r="BF190" s="1072"/>
      <c r="BG190" s="1073"/>
      <c r="BH190" s="1073"/>
      <c r="BI190" s="1073"/>
      <c r="BJ190" s="1074"/>
    </row>
    <row r="191" spans="2:62" ht="20.25" customHeight="1" x14ac:dyDescent="0.4">
      <c r="B191" s="988">
        <f>B189+1</f>
        <v>88</v>
      </c>
      <c r="C191" s="1049"/>
      <c r="D191" s="979"/>
      <c r="E191" s="229"/>
      <c r="F191" s="230"/>
      <c r="G191" s="229"/>
      <c r="H191" s="230"/>
      <c r="I191" s="1050"/>
      <c r="J191" s="1051"/>
      <c r="K191" s="977"/>
      <c r="L191" s="978"/>
      <c r="M191" s="978"/>
      <c r="N191" s="979"/>
      <c r="O191" s="983"/>
      <c r="P191" s="984"/>
      <c r="Q191" s="984"/>
      <c r="R191" s="984"/>
      <c r="S191" s="985"/>
      <c r="T191" s="249" t="s">
        <v>441</v>
      </c>
      <c r="V191" s="250"/>
      <c r="W191" s="242"/>
      <c r="X191" s="243"/>
      <c r="Y191" s="243"/>
      <c r="Z191" s="243"/>
      <c r="AA191" s="243"/>
      <c r="AB191" s="243"/>
      <c r="AC191" s="244"/>
      <c r="AD191" s="242"/>
      <c r="AE191" s="243"/>
      <c r="AF191" s="243"/>
      <c r="AG191" s="243"/>
      <c r="AH191" s="243"/>
      <c r="AI191" s="243"/>
      <c r="AJ191" s="244"/>
      <c r="AK191" s="242"/>
      <c r="AL191" s="243"/>
      <c r="AM191" s="243"/>
      <c r="AN191" s="243"/>
      <c r="AO191" s="243"/>
      <c r="AP191" s="243"/>
      <c r="AQ191" s="244"/>
      <c r="AR191" s="242"/>
      <c r="AS191" s="243"/>
      <c r="AT191" s="243"/>
      <c r="AU191" s="243"/>
      <c r="AV191" s="243"/>
      <c r="AW191" s="243"/>
      <c r="AX191" s="244"/>
      <c r="AY191" s="242"/>
      <c r="AZ191" s="243"/>
      <c r="BA191" s="245"/>
      <c r="BB191" s="986"/>
      <c r="BC191" s="987"/>
      <c r="BD191" s="1038"/>
      <c r="BE191" s="1039"/>
      <c r="BF191" s="1040"/>
      <c r="BG191" s="1041"/>
      <c r="BH191" s="1041"/>
      <c r="BI191" s="1041"/>
      <c r="BJ191" s="1042"/>
    </row>
    <row r="192" spans="2:62" ht="20.25" customHeight="1" x14ac:dyDescent="0.4">
      <c r="B192" s="989"/>
      <c r="C192" s="1078"/>
      <c r="D192" s="1079"/>
      <c r="E192" s="251"/>
      <c r="F192" s="252">
        <f>C191</f>
        <v>0</v>
      </c>
      <c r="G192" s="251"/>
      <c r="H192" s="252">
        <f>I191</f>
        <v>0</v>
      </c>
      <c r="I192" s="1080"/>
      <c r="J192" s="1081"/>
      <c r="K192" s="1082"/>
      <c r="L192" s="1083"/>
      <c r="M192" s="1083"/>
      <c r="N192" s="1079"/>
      <c r="O192" s="983"/>
      <c r="P192" s="984"/>
      <c r="Q192" s="984"/>
      <c r="R192" s="984"/>
      <c r="S192" s="985"/>
      <c r="T192" s="246" t="s">
        <v>442</v>
      </c>
      <c r="U192" s="247"/>
      <c r="V192" s="248"/>
      <c r="W192" s="234" t="str">
        <f>IF(W191="","",VLOOKUP(W191,'参考様式１（勤務表_シフト記号表）'!$C$6:$L$47,10,FALSE))</f>
        <v/>
      </c>
      <c r="X192" s="235" t="str">
        <f>IF(X191="","",VLOOKUP(X191,'参考様式１（勤務表_シフト記号表）'!$C$6:$L$47,10,FALSE))</f>
        <v/>
      </c>
      <c r="Y192" s="235" t="str">
        <f>IF(Y191="","",VLOOKUP(Y191,'参考様式１（勤務表_シフト記号表）'!$C$6:$L$47,10,FALSE))</f>
        <v/>
      </c>
      <c r="Z192" s="235" t="str">
        <f>IF(Z191="","",VLOOKUP(Z191,'参考様式１（勤務表_シフト記号表）'!$C$6:$L$47,10,FALSE))</f>
        <v/>
      </c>
      <c r="AA192" s="235" t="str">
        <f>IF(AA191="","",VLOOKUP(AA191,'参考様式１（勤務表_シフト記号表）'!$C$6:$L$47,10,FALSE))</f>
        <v/>
      </c>
      <c r="AB192" s="235" t="str">
        <f>IF(AB191="","",VLOOKUP(AB191,'参考様式１（勤務表_シフト記号表）'!$C$6:$L$47,10,FALSE))</f>
        <v/>
      </c>
      <c r="AC192" s="236" t="str">
        <f>IF(AC191="","",VLOOKUP(AC191,'参考様式１（勤務表_シフト記号表）'!$C$6:$L$47,10,FALSE))</f>
        <v/>
      </c>
      <c r="AD192" s="234" t="str">
        <f>IF(AD191="","",VLOOKUP(AD191,'参考様式１（勤務表_シフト記号表）'!$C$6:$L$47,10,FALSE))</f>
        <v/>
      </c>
      <c r="AE192" s="235" t="str">
        <f>IF(AE191="","",VLOOKUP(AE191,'参考様式１（勤務表_シフト記号表）'!$C$6:$L$47,10,FALSE))</f>
        <v/>
      </c>
      <c r="AF192" s="235" t="str">
        <f>IF(AF191="","",VLOOKUP(AF191,'参考様式１（勤務表_シフト記号表）'!$C$6:$L$47,10,FALSE))</f>
        <v/>
      </c>
      <c r="AG192" s="235" t="str">
        <f>IF(AG191="","",VLOOKUP(AG191,'参考様式１（勤務表_シフト記号表）'!$C$6:$L$47,10,FALSE))</f>
        <v/>
      </c>
      <c r="AH192" s="235" t="str">
        <f>IF(AH191="","",VLOOKUP(AH191,'参考様式１（勤務表_シフト記号表）'!$C$6:$L$47,10,FALSE))</f>
        <v/>
      </c>
      <c r="AI192" s="235" t="str">
        <f>IF(AI191="","",VLOOKUP(AI191,'参考様式１（勤務表_シフト記号表）'!$C$6:$L$47,10,FALSE))</f>
        <v/>
      </c>
      <c r="AJ192" s="236" t="str">
        <f>IF(AJ191="","",VLOOKUP(AJ191,'参考様式１（勤務表_シフト記号表）'!$C$6:$L$47,10,FALSE))</f>
        <v/>
      </c>
      <c r="AK192" s="234" t="str">
        <f>IF(AK191="","",VLOOKUP(AK191,'参考様式１（勤務表_シフト記号表）'!$C$6:$L$47,10,FALSE))</f>
        <v/>
      </c>
      <c r="AL192" s="235" t="str">
        <f>IF(AL191="","",VLOOKUP(AL191,'参考様式１（勤務表_シフト記号表）'!$C$6:$L$47,10,FALSE))</f>
        <v/>
      </c>
      <c r="AM192" s="235" t="str">
        <f>IF(AM191="","",VLOOKUP(AM191,'参考様式１（勤務表_シフト記号表）'!$C$6:$L$47,10,FALSE))</f>
        <v/>
      </c>
      <c r="AN192" s="235" t="str">
        <f>IF(AN191="","",VLOOKUP(AN191,'参考様式１（勤務表_シフト記号表）'!$C$6:$L$47,10,FALSE))</f>
        <v/>
      </c>
      <c r="AO192" s="235" t="str">
        <f>IF(AO191="","",VLOOKUP(AO191,'参考様式１（勤務表_シフト記号表）'!$C$6:$L$47,10,FALSE))</f>
        <v/>
      </c>
      <c r="AP192" s="235" t="str">
        <f>IF(AP191="","",VLOOKUP(AP191,'参考様式１（勤務表_シフト記号表）'!$C$6:$L$47,10,FALSE))</f>
        <v/>
      </c>
      <c r="AQ192" s="236" t="str">
        <f>IF(AQ191="","",VLOOKUP(AQ191,'参考様式１（勤務表_シフト記号表）'!$C$6:$L$47,10,FALSE))</f>
        <v/>
      </c>
      <c r="AR192" s="234" t="str">
        <f>IF(AR191="","",VLOOKUP(AR191,'参考様式１（勤務表_シフト記号表）'!$C$6:$L$47,10,FALSE))</f>
        <v/>
      </c>
      <c r="AS192" s="235" t="str">
        <f>IF(AS191="","",VLOOKUP(AS191,'参考様式１（勤務表_シフト記号表）'!$C$6:$L$47,10,FALSE))</f>
        <v/>
      </c>
      <c r="AT192" s="235" t="str">
        <f>IF(AT191="","",VLOOKUP(AT191,'参考様式１（勤務表_シフト記号表）'!$C$6:$L$47,10,FALSE))</f>
        <v/>
      </c>
      <c r="AU192" s="235" t="str">
        <f>IF(AU191="","",VLOOKUP(AU191,'参考様式１（勤務表_シフト記号表）'!$C$6:$L$47,10,FALSE))</f>
        <v/>
      </c>
      <c r="AV192" s="235" t="str">
        <f>IF(AV191="","",VLOOKUP(AV191,'参考様式１（勤務表_シフト記号表）'!$C$6:$L$47,10,FALSE))</f>
        <v/>
      </c>
      <c r="AW192" s="235" t="str">
        <f>IF(AW191="","",VLOOKUP(AW191,'参考様式１（勤務表_シフト記号表）'!$C$6:$L$47,10,FALSE))</f>
        <v/>
      </c>
      <c r="AX192" s="236" t="str">
        <f>IF(AX191="","",VLOOKUP(AX191,'参考様式１（勤務表_シフト記号表）'!$C$6:$L$47,10,FALSE))</f>
        <v/>
      </c>
      <c r="AY192" s="234" t="str">
        <f>IF(AY191="","",VLOOKUP(AY191,'参考様式１（勤務表_シフト記号表）'!$C$6:$L$47,10,FALSE))</f>
        <v/>
      </c>
      <c r="AZ192" s="235" t="str">
        <f>IF(AZ191="","",VLOOKUP(AZ191,'参考様式１（勤務表_シフト記号表）'!$C$6:$L$47,10,FALSE))</f>
        <v/>
      </c>
      <c r="BA192" s="235" t="str">
        <f>IF(BA191="","",VLOOKUP(BA191,'参考様式１（勤務表_シフト記号表）'!$C$6:$L$47,10,FALSE))</f>
        <v/>
      </c>
      <c r="BB192" s="1075">
        <f>IF($BE$3="４週",SUM(W192:AX192),IF($BE$3="暦月",SUM(W192:BA192),""))</f>
        <v>0</v>
      </c>
      <c r="BC192" s="1076"/>
      <c r="BD192" s="1077">
        <f>IF($BE$3="４週",BB192/4,IF($BE$3="暦月",(BB192/($BE$8/7)),""))</f>
        <v>0</v>
      </c>
      <c r="BE192" s="1076"/>
      <c r="BF192" s="1072"/>
      <c r="BG192" s="1073"/>
      <c r="BH192" s="1073"/>
      <c r="BI192" s="1073"/>
      <c r="BJ192" s="1074"/>
    </row>
    <row r="193" spans="2:62" ht="20.25" customHeight="1" x14ac:dyDescent="0.4">
      <c r="B193" s="988">
        <f>B191+1</f>
        <v>89</v>
      </c>
      <c r="C193" s="1049"/>
      <c r="D193" s="979"/>
      <c r="E193" s="229"/>
      <c r="F193" s="230"/>
      <c r="G193" s="229"/>
      <c r="H193" s="230"/>
      <c r="I193" s="1050"/>
      <c r="J193" s="1051"/>
      <c r="K193" s="977"/>
      <c r="L193" s="978"/>
      <c r="M193" s="978"/>
      <c r="N193" s="979"/>
      <c r="O193" s="983"/>
      <c r="P193" s="984"/>
      <c r="Q193" s="984"/>
      <c r="R193" s="984"/>
      <c r="S193" s="985"/>
      <c r="T193" s="249" t="s">
        <v>441</v>
      </c>
      <c r="V193" s="250"/>
      <c r="W193" s="242"/>
      <c r="X193" s="243"/>
      <c r="Y193" s="243"/>
      <c r="Z193" s="243"/>
      <c r="AA193" s="243"/>
      <c r="AB193" s="243"/>
      <c r="AC193" s="244"/>
      <c r="AD193" s="242"/>
      <c r="AE193" s="243"/>
      <c r="AF193" s="243"/>
      <c r="AG193" s="243"/>
      <c r="AH193" s="243"/>
      <c r="AI193" s="243"/>
      <c r="AJ193" s="244"/>
      <c r="AK193" s="242"/>
      <c r="AL193" s="243"/>
      <c r="AM193" s="243"/>
      <c r="AN193" s="243"/>
      <c r="AO193" s="243"/>
      <c r="AP193" s="243"/>
      <c r="AQ193" s="244"/>
      <c r="AR193" s="242"/>
      <c r="AS193" s="243"/>
      <c r="AT193" s="243"/>
      <c r="AU193" s="243"/>
      <c r="AV193" s="243"/>
      <c r="AW193" s="243"/>
      <c r="AX193" s="244"/>
      <c r="AY193" s="242"/>
      <c r="AZ193" s="243"/>
      <c r="BA193" s="245"/>
      <c r="BB193" s="986"/>
      <c r="BC193" s="987"/>
      <c r="BD193" s="1038"/>
      <c r="BE193" s="1039"/>
      <c r="BF193" s="1040"/>
      <c r="BG193" s="1041"/>
      <c r="BH193" s="1041"/>
      <c r="BI193" s="1041"/>
      <c r="BJ193" s="1042"/>
    </row>
    <row r="194" spans="2:62" ht="20.25" customHeight="1" x14ac:dyDescent="0.4">
      <c r="B194" s="989"/>
      <c r="C194" s="1078"/>
      <c r="D194" s="1079"/>
      <c r="E194" s="251"/>
      <c r="F194" s="252">
        <f>C193</f>
        <v>0</v>
      </c>
      <c r="G194" s="251"/>
      <c r="H194" s="252">
        <f>I193</f>
        <v>0</v>
      </c>
      <c r="I194" s="1080"/>
      <c r="J194" s="1081"/>
      <c r="K194" s="1082"/>
      <c r="L194" s="1083"/>
      <c r="M194" s="1083"/>
      <c r="N194" s="1079"/>
      <c r="O194" s="983"/>
      <c r="P194" s="984"/>
      <c r="Q194" s="984"/>
      <c r="R194" s="984"/>
      <c r="S194" s="985"/>
      <c r="T194" s="246" t="s">
        <v>442</v>
      </c>
      <c r="U194" s="247"/>
      <c r="V194" s="248"/>
      <c r="W194" s="234" t="str">
        <f>IF(W193="","",VLOOKUP(W193,'参考様式１（勤務表_シフト記号表）'!$C$6:$L$47,10,FALSE))</f>
        <v/>
      </c>
      <c r="X194" s="235" t="str">
        <f>IF(X193="","",VLOOKUP(X193,'参考様式１（勤務表_シフト記号表）'!$C$6:$L$47,10,FALSE))</f>
        <v/>
      </c>
      <c r="Y194" s="235" t="str">
        <f>IF(Y193="","",VLOOKUP(Y193,'参考様式１（勤務表_シフト記号表）'!$C$6:$L$47,10,FALSE))</f>
        <v/>
      </c>
      <c r="Z194" s="235" t="str">
        <f>IF(Z193="","",VLOOKUP(Z193,'参考様式１（勤務表_シフト記号表）'!$C$6:$L$47,10,FALSE))</f>
        <v/>
      </c>
      <c r="AA194" s="235" t="str">
        <f>IF(AA193="","",VLOOKUP(AA193,'参考様式１（勤務表_シフト記号表）'!$C$6:$L$47,10,FALSE))</f>
        <v/>
      </c>
      <c r="AB194" s="235" t="str">
        <f>IF(AB193="","",VLOOKUP(AB193,'参考様式１（勤務表_シフト記号表）'!$C$6:$L$47,10,FALSE))</f>
        <v/>
      </c>
      <c r="AC194" s="236" t="str">
        <f>IF(AC193="","",VLOOKUP(AC193,'参考様式１（勤務表_シフト記号表）'!$C$6:$L$47,10,FALSE))</f>
        <v/>
      </c>
      <c r="AD194" s="234" t="str">
        <f>IF(AD193="","",VLOOKUP(AD193,'参考様式１（勤務表_シフト記号表）'!$C$6:$L$47,10,FALSE))</f>
        <v/>
      </c>
      <c r="AE194" s="235" t="str">
        <f>IF(AE193="","",VLOOKUP(AE193,'参考様式１（勤務表_シフト記号表）'!$C$6:$L$47,10,FALSE))</f>
        <v/>
      </c>
      <c r="AF194" s="235" t="str">
        <f>IF(AF193="","",VLOOKUP(AF193,'参考様式１（勤務表_シフト記号表）'!$C$6:$L$47,10,FALSE))</f>
        <v/>
      </c>
      <c r="AG194" s="235" t="str">
        <f>IF(AG193="","",VLOOKUP(AG193,'参考様式１（勤務表_シフト記号表）'!$C$6:$L$47,10,FALSE))</f>
        <v/>
      </c>
      <c r="AH194" s="235" t="str">
        <f>IF(AH193="","",VLOOKUP(AH193,'参考様式１（勤務表_シフト記号表）'!$C$6:$L$47,10,FALSE))</f>
        <v/>
      </c>
      <c r="AI194" s="235" t="str">
        <f>IF(AI193="","",VLOOKUP(AI193,'参考様式１（勤務表_シフト記号表）'!$C$6:$L$47,10,FALSE))</f>
        <v/>
      </c>
      <c r="AJ194" s="236" t="str">
        <f>IF(AJ193="","",VLOOKUP(AJ193,'参考様式１（勤務表_シフト記号表）'!$C$6:$L$47,10,FALSE))</f>
        <v/>
      </c>
      <c r="AK194" s="234" t="str">
        <f>IF(AK193="","",VLOOKUP(AK193,'参考様式１（勤務表_シフト記号表）'!$C$6:$L$47,10,FALSE))</f>
        <v/>
      </c>
      <c r="AL194" s="235" t="str">
        <f>IF(AL193="","",VLOOKUP(AL193,'参考様式１（勤務表_シフト記号表）'!$C$6:$L$47,10,FALSE))</f>
        <v/>
      </c>
      <c r="AM194" s="235" t="str">
        <f>IF(AM193="","",VLOOKUP(AM193,'参考様式１（勤務表_シフト記号表）'!$C$6:$L$47,10,FALSE))</f>
        <v/>
      </c>
      <c r="AN194" s="235" t="str">
        <f>IF(AN193="","",VLOOKUP(AN193,'参考様式１（勤務表_シフト記号表）'!$C$6:$L$47,10,FALSE))</f>
        <v/>
      </c>
      <c r="AO194" s="235" t="str">
        <f>IF(AO193="","",VLOOKUP(AO193,'参考様式１（勤務表_シフト記号表）'!$C$6:$L$47,10,FALSE))</f>
        <v/>
      </c>
      <c r="AP194" s="235" t="str">
        <f>IF(AP193="","",VLOOKUP(AP193,'参考様式１（勤務表_シフト記号表）'!$C$6:$L$47,10,FALSE))</f>
        <v/>
      </c>
      <c r="AQ194" s="236" t="str">
        <f>IF(AQ193="","",VLOOKUP(AQ193,'参考様式１（勤務表_シフト記号表）'!$C$6:$L$47,10,FALSE))</f>
        <v/>
      </c>
      <c r="AR194" s="234" t="str">
        <f>IF(AR193="","",VLOOKUP(AR193,'参考様式１（勤務表_シフト記号表）'!$C$6:$L$47,10,FALSE))</f>
        <v/>
      </c>
      <c r="AS194" s="235" t="str">
        <f>IF(AS193="","",VLOOKUP(AS193,'参考様式１（勤務表_シフト記号表）'!$C$6:$L$47,10,FALSE))</f>
        <v/>
      </c>
      <c r="AT194" s="235" t="str">
        <f>IF(AT193="","",VLOOKUP(AT193,'参考様式１（勤務表_シフト記号表）'!$C$6:$L$47,10,FALSE))</f>
        <v/>
      </c>
      <c r="AU194" s="235" t="str">
        <f>IF(AU193="","",VLOOKUP(AU193,'参考様式１（勤務表_シフト記号表）'!$C$6:$L$47,10,FALSE))</f>
        <v/>
      </c>
      <c r="AV194" s="235" t="str">
        <f>IF(AV193="","",VLOOKUP(AV193,'参考様式１（勤務表_シフト記号表）'!$C$6:$L$47,10,FALSE))</f>
        <v/>
      </c>
      <c r="AW194" s="235" t="str">
        <f>IF(AW193="","",VLOOKUP(AW193,'参考様式１（勤務表_シフト記号表）'!$C$6:$L$47,10,FALSE))</f>
        <v/>
      </c>
      <c r="AX194" s="236" t="str">
        <f>IF(AX193="","",VLOOKUP(AX193,'参考様式１（勤務表_シフト記号表）'!$C$6:$L$47,10,FALSE))</f>
        <v/>
      </c>
      <c r="AY194" s="234" t="str">
        <f>IF(AY193="","",VLOOKUP(AY193,'参考様式１（勤務表_シフト記号表）'!$C$6:$L$47,10,FALSE))</f>
        <v/>
      </c>
      <c r="AZ194" s="235" t="str">
        <f>IF(AZ193="","",VLOOKUP(AZ193,'参考様式１（勤務表_シフト記号表）'!$C$6:$L$47,10,FALSE))</f>
        <v/>
      </c>
      <c r="BA194" s="235" t="str">
        <f>IF(BA193="","",VLOOKUP(BA193,'参考様式１（勤務表_シフト記号表）'!$C$6:$L$47,10,FALSE))</f>
        <v/>
      </c>
      <c r="BB194" s="1075">
        <f>IF($BE$3="４週",SUM(W194:AX194),IF($BE$3="暦月",SUM(W194:BA194),""))</f>
        <v>0</v>
      </c>
      <c r="BC194" s="1076"/>
      <c r="BD194" s="1077">
        <f>IF($BE$3="４週",BB194/4,IF($BE$3="暦月",(BB194/($BE$8/7)),""))</f>
        <v>0</v>
      </c>
      <c r="BE194" s="1076"/>
      <c r="BF194" s="1072"/>
      <c r="BG194" s="1073"/>
      <c r="BH194" s="1073"/>
      <c r="BI194" s="1073"/>
      <c r="BJ194" s="1074"/>
    </row>
    <row r="195" spans="2:62" ht="20.25" customHeight="1" x14ac:dyDescent="0.4">
      <c r="B195" s="988">
        <f>B193+1</f>
        <v>90</v>
      </c>
      <c r="C195" s="1049"/>
      <c r="D195" s="979"/>
      <c r="E195" s="229"/>
      <c r="F195" s="230"/>
      <c r="G195" s="229"/>
      <c r="H195" s="230"/>
      <c r="I195" s="1050"/>
      <c r="J195" s="1051"/>
      <c r="K195" s="977"/>
      <c r="L195" s="978"/>
      <c r="M195" s="978"/>
      <c r="N195" s="979"/>
      <c r="O195" s="983"/>
      <c r="P195" s="984"/>
      <c r="Q195" s="984"/>
      <c r="R195" s="984"/>
      <c r="S195" s="985"/>
      <c r="T195" s="249" t="s">
        <v>441</v>
      </c>
      <c r="V195" s="250"/>
      <c r="W195" s="242"/>
      <c r="X195" s="243"/>
      <c r="Y195" s="243"/>
      <c r="Z195" s="243"/>
      <c r="AA195" s="243"/>
      <c r="AB195" s="243"/>
      <c r="AC195" s="244"/>
      <c r="AD195" s="242"/>
      <c r="AE195" s="243"/>
      <c r="AF195" s="243"/>
      <c r="AG195" s="243"/>
      <c r="AH195" s="243"/>
      <c r="AI195" s="243"/>
      <c r="AJ195" s="244"/>
      <c r="AK195" s="242"/>
      <c r="AL195" s="243"/>
      <c r="AM195" s="243"/>
      <c r="AN195" s="243"/>
      <c r="AO195" s="243"/>
      <c r="AP195" s="243"/>
      <c r="AQ195" s="244"/>
      <c r="AR195" s="242"/>
      <c r="AS195" s="243"/>
      <c r="AT195" s="243"/>
      <c r="AU195" s="243"/>
      <c r="AV195" s="243"/>
      <c r="AW195" s="243"/>
      <c r="AX195" s="244"/>
      <c r="AY195" s="242"/>
      <c r="AZ195" s="243"/>
      <c r="BA195" s="245"/>
      <c r="BB195" s="986"/>
      <c r="BC195" s="987"/>
      <c r="BD195" s="1038"/>
      <c r="BE195" s="1039"/>
      <c r="BF195" s="1040"/>
      <c r="BG195" s="1041"/>
      <c r="BH195" s="1041"/>
      <c r="BI195" s="1041"/>
      <c r="BJ195" s="1042"/>
    </row>
    <row r="196" spans="2:62" ht="20.25" customHeight="1" x14ac:dyDescent="0.4">
      <c r="B196" s="989"/>
      <c r="C196" s="1078"/>
      <c r="D196" s="1079"/>
      <c r="E196" s="251"/>
      <c r="F196" s="252">
        <f>C195</f>
        <v>0</v>
      </c>
      <c r="G196" s="251"/>
      <c r="H196" s="252">
        <f>I195</f>
        <v>0</v>
      </c>
      <c r="I196" s="1080"/>
      <c r="J196" s="1081"/>
      <c r="K196" s="1082"/>
      <c r="L196" s="1083"/>
      <c r="M196" s="1083"/>
      <c r="N196" s="1079"/>
      <c r="O196" s="983"/>
      <c r="P196" s="984"/>
      <c r="Q196" s="984"/>
      <c r="R196" s="984"/>
      <c r="S196" s="985"/>
      <c r="T196" s="246" t="s">
        <v>442</v>
      </c>
      <c r="U196" s="247"/>
      <c r="V196" s="248"/>
      <c r="W196" s="234" t="str">
        <f>IF(W195="","",VLOOKUP(W195,'参考様式１（勤務表_シフト記号表）'!$C$6:$L$47,10,FALSE))</f>
        <v/>
      </c>
      <c r="X196" s="235" t="str">
        <f>IF(X195="","",VLOOKUP(X195,'参考様式１（勤務表_シフト記号表）'!$C$6:$L$47,10,FALSE))</f>
        <v/>
      </c>
      <c r="Y196" s="235" t="str">
        <f>IF(Y195="","",VLOOKUP(Y195,'参考様式１（勤務表_シフト記号表）'!$C$6:$L$47,10,FALSE))</f>
        <v/>
      </c>
      <c r="Z196" s="235" t="str">
        <f>IF(Z195="","",VLOOKUP(Z195,'参考様式１（勤務表_シフト記号表）'!$C$6:$L$47,10,FALSE))</f>
        <v/>
      </c>
      <c r="AA196" s="235" t="str">
        <f>IF(AA195="","",VLOOKUP(AA195,'参考様式１（勤務表_シフト記号表）'!$C$6:$L$47,10,FALSE))</f>
        <v/>
      </c>
      <c r="AB196" s="235" t="str">
        <f>IF(AB195="","",VLOOKUP(AB195,'参考様式１（勤務表_シフト記号表）'!$C$6:$L$47,10,FALSE))</f>
        <v/>
      </c>
      <c r="AC196" s="236" t="str">
        <f>IF(AC195="","",VLOOKUP(AC195,'参考様式１（勤務表_シフト記号表）'!$C$6:$L$47,10,FALSE))</f>
        <v/>
      </c>
      <c r="AD196" s="234" t="str">
        <f>IF(AD195="","",VLOOKUP(AD195,'参考様式１（勤務表_シフト記号表）'!$C$6:$L$47,10,FALSE))</f>
        <v/>
      </c>
      <c r="AE196" s="235" t="str">
        <f>IF(AE195="","",VLOOKUP(AE195,'参考様式１（勤務表_シフト記号表）'!$C$6:$L$47,10,FALSE))</f>
        <v/>
      </c>
      <c r="AF196" s="235" t="str">
        <f>IF(AF195="","",VLOOKUP(AF195,'参考様式１（勤務表_シフト記号表）'!$C$6:$L$47,10,FALSE))</f>
        <v/>
      </c>
      <c r="AG196" s="235" t="str">
        <f>IF(AG195="","",VLOOKUP(AG195,'参考様式１（勤務表_シフト記号表）'!$C$6:$L$47,10,FALSE))</f>
        <v/>
      </c>
      <c r="AH196" s="235" t="str">
        <f>IF(AH195="","",VLOOKUP(AH195,'参考様式１（勤務表_シフト記号表）'!$C$6:$L$47,10,FALSE))</f>
        <v/>
      </c>
      <c r="AI196" s="235" t="str">
        <f>IF(AI195="","",VLOOKUP(AI195,'参考様式１（勤務表_シフト記号表）'!$C$6:$L$47,10,FALSE))</f>
        <v/>
      </c>
      <c r="AJ196" s="236" t="str">
        <f>IF(AJ195="","",VLOOKUP(AJ195,'参考様式１（勤務表_シフト記号表）'!$C$6:$L$47,10,FALSE))</f>
        <v/>
      </c>
      <c r="AK196" s="234" t="str">
        <f>IF(AK195="","",VLOOKUP(AK195,'参考様式１（勤務表_シフト記号表）'!$C$6:$L$47,10,FALSE))</f>
        <v/>
      </c>
      <c r="AL196" s="235" t="str">
        <f>IF(AL195="","",VLOOKUP(AL195,'参考様式１（勤務表_シフト記号表）'!$C$6:$L$47,10,FALSE))</f>
        <v/>
      </c>
      <c r="AM196" s="235" t="str">
        <f>IF(AM195="","",VLOOKUP(AM195,'参考様式１（勤務表_シフト記号表）'!$C$6:$L$47,10,FALSE))</f>
        <v/>
      </c>
      <c r="AN196" s="235" t="str">
        <f>IF(AN195="","",VLOOKUP(AN195,'参考様式１（勤務表_シフト記号表）'!$C$6:$L$47,10,FALSE))</f>
        <v/>
      </c>
      <c r="AO196" s="235" t="str">
        <f>IF(AO195="","",VLOOKUP(AO195,'参考様式１（勤務表_シフト記号表）'!$C$6:$L$47,10,FALSE))</f>
        <v/>
      </c>
      <c r="AP196" s="235" t="str">
        <f>IF(AP195="","",VLOOKUP(AP195,'参考様式１（勤務表_シフト記号表）'!$C$6:$L$47,10,FALSE))</f>
        <v/>
      </c>
      <c r="AQ196" s="236" t="str">
        <f>IF(AQ195="","",VLOOKUP(AQ195,'参考様式１（勤務表_シフト記号表）'!$C$6:$L$47,10,FALSE))</f>
        <v/>
      </c>
      <c r="AR196" s="234" t="str">
        <f>IF(AR195="","",VLOOKUP(AR195,'参考様式１（勤務表_シフト記号表）'!$C$6:$L$47,10,FALSE))</f>
        <v/>
      </c>
      <c r="AS196" s="235" t="str">
        <f>IF(AS195="","",VLOOKUP(AS195,'参考様式１（勤務表_シフト記号表）'!$C$6:$L$47,10,FALSE))</f>
        <v/>
      </c>
      <c r="AT196" s="235" t="str">
        <f>IF(AT195="","",VLOOKUP(AT195,'参考様式１（勤務表_シフト記号表）'!$C$6:$L$47,10,FALSE))</f>
        <v/>
      </c>
      <c r="AU196" s="235" t="str">
        <f>IF(AU195="","",VLOOKUP(AU195,'参考様式１（勤務表_シフト記号表）'!$C$6:$L$47,10,FALSE))</f>
        <v/>
      </c>
      <c r="AV196" s="235" t="str">
        <f>IF(AV195="","",VLOOKUP(AV195,'参考様式１（勤務表_シフト記号表）'!$C$6:$L$47,10,FALSE))</f>
        <v/>
      </c>
      <c r="AW196" s="235" t="str">
        <f>IF(AW195="","",VLOOKUP(AW195,'参考様式１（勤務表_シフト記号表）'!$C$6:$L$47,10,FALSE))</f>
        <v/>
      </c>
      <c r="AX196" s="236" t="str">
        <f>IF(AX195="","",VLOOKUP(AX195,'参考様式１（勤務表_シフト記号表）'!$C$6:$L$47,10,FALSE))</f>
        <v/>
      </c>
      <c r="AY196" s="234" t="str">
        <f>IF(AY195="","",VLOOKUP(AY195,'参考様式１（勤務表_シフト記号表）'!$C$6:$L$47,10,FALSE))</f>
        <v/>
      </c>
      <c r="AZ196" s="235" t="str">
        <f>IF(AZ195="","",VLOOKUP(AZ195,'参考様式１（勤務表_シフト記号表）'!$C$6:$L$47,10,FALSE))</f>
        <v/>
      </c>
      <c r="BA196" s="235" t="str">
        <f>IF(BA195="","",VLOOKUP(BA195,'参考様式１（勤務表_シフト記号表）'!$C$6:$L$47,10,FALSE))</f>
        <v/>
      </c>
      <c r="BB196" s="1075">
        <f>IF($BE$3="４週",SUM(W196:AX196),IF($BE$3="暦月",SUM(W196:BA196),""))</f>
        <v>0</v>
      </c>
      <c r="BC196" s="1076"/>
      <c r="BD196" s="1077">
        <f>IF($BE$3="４週",BB196/4,IF($BE$3="暦月",(BB196/($BE$8/7)),""))</f>
        <v>0</v>
      </c>
      <c r="BE196" s="1076"/>
      <c r="BF196" s="1072"/>
      <c r="BG196" s="1073"/>
      <c r="BH196" s="1073"/>
      <c r="BI196" s="1073"/>
      <c r="BJ196" s="1074"/>
    </row>
    <row r="197" spans="2:62" ht="20.25" customHeight="1" x14ac:dyDescent="0.4">
      <c r="B197" s="988">
        <f>B195+1</f>
        <v>91</v>
      </c>
      <c r="C197" s="1049"/>
      <c r="D197" s="979"/>
      <c r="E197" s="229"/>
      <c r="F197" s="230"/>
      <c r="G197" s="229"/>
      <c r="H197" s="230"/>
      <c r="I197" s="1050"/>
      <c r="J197" s="1051"/>
      <c r="K197" s="977"/>
      <c r="L197" s="978"/>
      <c r="M197" s="978"/>
      <c r="N197" s="979"/>
      <c r="O197" s="983"/>
      <c r="P197" s="984"/>
      <c r="Q197" s="984"/>
      <c r="R197" s="984"/>
      <c r="S197" s="985"/>
      <c r="T197" s="249" t="s">
        <v>441</v>
      </c>
      <c r="V197" s="250"/>
      <c r="W197" s="242"/>
      <c r="X197" s="243"/>
      <c r="Y197" s="243"/>
      <c r="Z197" s="243"/>
      <c r="AA197" s="243"/>
      <c r="AB197" s="243"/>
      <c r="AC197" s="244"/>
      <c r="AD197" s="242"/>
      <c r="AE197" s="243"/>
      <c r="AF197" s="243"/>
      <c r="AG197" s="243"/>
      <c r="AH197" s="243"/>
      <c r="AI197" s="243"/>
      <c r="AJ197" s="244"/>
      <c r="AK197" s="242"/>
      <c r="AL197" s="243"/>
      <c r="AM197" s="243"/>
      <c r="AN197" s="243"/>
      <c r="AO197" s="243"/>
      <c r="AP197" s="243"/>
      <c r="AQ197" s="244"/>
      <c r="AR197" s="242"/>
      <c r="AS197" s="243"/>
      <c r="AT197" s="243"/>
      <c r="AU197" s="243"/>
      <c r="AV197" s="243"/>
      <c r="AW197" s="243"/>
      <c r="AX197" s="244"/>
      <c r="AY197" s="242"/>
      <c r="AZ197" s="243"/>
      <c r="BA197" s="245"/>
      <c r="BB197" s="986"/>
      <c r="BC197" s="987"/>
      <c r="BD197" s="1038"/>
      <c r="BE197" s="1039"/>
      <c r="BF197" s="1040"/>
      <c r="BG197" s="1041"/>
      <c r="BH197" s="1041"/>
      <c r="BI197" s="1041"/>
      <c r="BJ197" s="1042"/>
    </row>
    <row r="198" spans="2:62" ht="20.25" customHeight="1" x14ac:dyDescent="0.4">
      <c r="B198" s="989"/>
      <c r="C198" s="1078"/>
      <c r="D198" s="1079"/>
      <c r="E198" s="251"/>
      <c r="F198" s="252">
        <f>C197</f>
        <v>0</v>
      </c>
      <c r="G198" s="251"/>
      <c r="H198" s="252">
        <f>I197</f>
        <v>0</v>
      </c>
      <c r="I198" s="1080"/>
      <c r="J198" s="1081"/>
      <c r="K198" s="1082"/>
      <c r="L198" s="1083"/>
      <c r="M198" s="1083"/>
      <c r="N198" s="1079"/>
      <c r="O198" s="983"/>
      <c r="P198" s="984"/>
      <c r="Q198" s="984"/>
      <c r="R198" s="984"/>
      <c r="S198" s="985"/>
      <c r="T198" s="246" t="s">
        <v>442</v>
      </c>
      <c r="U198" s="247"/>
      <c r="V198" s="248"/>
      <c r="W198" s="234" t="str">
        <f>IF(W197="","",VLOOKUP(W197,'参考様式１（勤務表_シフト記号表）'!$C$6:$L$47,10,FALSE))</f>
        <v/>
      </c>
      <c r="X198" s="235" t="str">
        <f>IF(X197="","",VLOOKUP(X197,'参考様式１（勤務表_シフト記号表）'!$C$6:$L$47,10,FALSE))</f>
        <v/>
      </c>
      <c r="Y198" s="235" t="str">
        <f>IF(Y197="","",VLOOKUP(Y197,'参考様式１（勤務表_シフト記号表）'!$C$6:$L$47,10,FALSE))</f>
        <v/>
      </c>
      <c r="Z198" s="235" t="str">
        <f>IF(Z197="","",VLOOKUP(Z197,'参考様式１（勤務表_シフト記号表）'!$C$6:$L$47,10,FALSE))</f>
        <v/>
      </c>
      <c r="AA198" s="235" t="str">
        <f>IF(AA197="","",VLOOKUP(AA197,'参考様式１（勤務表_シフト記号表）'!$C$6:$L$47,10,FALSE))</f>
        <v/>
      </c>
      <c r="AB198" s="235" t="str">
        <f>IF(AB197="","",VLOOKUP(AB197,'参考様式１（勤務表_シフト記号表）'!$C$6:$L$47,10,FALSE))</f>
        <v/>
      </c>
      <c r="AC198" s="236" t="str">
        <f>IF(AC197="","",VLOOKUP(AC197,'参考様式１（勤務表_シフト記号表）'!$C$6:$L$47,10,FALSE))</f>
        <v/>
      </c>
      <c r="AD198" s="234" t="str">
        <f>IF(AD197="","",VLOOKUP(AD197,'参考様式１（勤務表_シフト記号表）'!$C$6:$L$47,10,FALSE))</f>
        <v/>
      </c>
      <c r="AE198" s="235" t="str">
        <f>IF(AE197="","",VLOOKUP(AE197,'参考様式１（勤務表_シフト記号表）'!$C$6:$L$47,10,FALSE))</f>
        <v/>
      </c>
      <c r="AF198" s="235" t="str">
        <f>IF(AF197="","",VLOOKUP(AF197,'参考様式１（勤務表_シフト記号表）'!$C$6:$L$47,10,FALSE))</f>
        <v/>
      </c>
      <c r="AG198" s="235" t="str">
        <f>IF(AG197="","",VLOOKUP(AG197,'参考様式１（勤務表_シフト記号表）'!$C$6:$L$47,10,FALSE))</f>
        <v/>
      </c>
      <c r="AH198" s="235" t="str">
        <f>IF(AH197="","",VLOOKUP(AH197,'参考様式１（勤務表_シフト記号表）'!$C$6:$L$47,10,FALSE))</f>
        <v/>
      </c>
      <c r="AI198" s="235" t="str">
        <f>IF(AI197="","",VLOOKUP(AI197,'参考様式１（勤務表_シフト記号表）'!$C$6:$L$47,10,FALSE))</f>
        <v/>
      </c>
      <c r="AJ198" s="236" t="str">
        <f>IF(AJ197="","",VLOOKUP(AJ197,'参考様式１（勤務表_シフト記号表）'!$C$6:$L$47,10,FALSE))</f>
        <v/>
      </c>
      <c r="AK198" s="234" t="str">
        <f>IF(AK197="","",VLOOKUP(AK197,'参考様式１（勤務表_シフト記号表）'!$C$6:$L$47,10,FALSE))</f>
        <v/>
      </c>
      <c r="AL198" s="235" t="str">
        <f>IF(AL197="","",VLOOKUP(AL197,'参考様式１（勤務表_シフト記号表）'!$C$6:$L$47,10,FALSE))</f>
        <v/>
      </c>
      <c r="AM198" s="235" t="str">
        <f>IF(AM197="","",VLOOKUP(AM197,'参考様式１（勤務表_シフト記号表）'!$C$6:$L$47,10,FALSE))</f>
        <v/>
      </c>
      <c r="AN198" s="235" t="str">
        <f>IF(AN197="","",VLOOKUP(AN197,'参考様式１（勤務表_シフト記号表）'!$C$6:$L$47,10,FALSE))</f>
        <v/>
      </c>
      <c r="AO198" s="235" t="str">
        <f>IF(AO197="","",VLOOKUP(AO197,'参考様式１（勤務表_シフト記号表）'!$C$6:$L$47,10,FALSE))</f>
        <v/>
      </c>
      <c r="AP198" s="235" t="str">
        <f>IF(AP197="","",VLOOKUP(AP197,'参考様式１（勤務表_シフト記号表）'!$C$6:$L$47,10,FALSE))</f>
        <v/>
      </c>
      <c r="AQ198" s="236" t="str">
        <f>IF(AQ197="","",VLOOKUP(AQ197,'参考様式１（勤務表_シフト記号表）'!$C$6:$L$47,10,FALSE))</f>
        <v/>
      </c>
      <c r="AR198" s="234" t="str">
        <f>IF(AR197="","",VLOOKUP(AR197,'参考様式１（勤務表_シフト記号表）'!$C$6:$L$47,10,FALSE))</f>
        <v/>
      </c>
      <c r="AS198" s="235" t="str">
        <f>IF(AS197="","",VLOOKUP(AS197,'参考様式１（勤務表_シフト記号表）'!$C$6:$L$47,10,FALSE))</f>
        <v/>
      </c>
      <c r="AT198" s="235" t="str">
        <f>IF(AT197="","",VLOOKUP(AT197,'参考様式１（勤務表_シフト記号表）'!$C$6:$L$47,10,FALSE))</f>
        <v/>
      </c>
      <c r="AU198" s="235" t="str">
        <f>IF(AU197="","",VLOOKUP(AU197,'参考様式１（勤務表_シフト記号表）'!$C$6:$L$47,10,FALSE))</f>
        <v/>
      </c>
      <c r="AV198" s="235" t="str">
        <f>IF(AV197="","",VLOOKUP(AV197,'参考様式１（勤務表_シフト記号表）'!$C$6:$L$47,10,FALSE))</f>
        <v/>
      </c>
      <c r="AW198" s="235" t="str">
        <f>IF(AW197="","",VLOOKUP(AW197,'参考様式１（勤務表_シフト記号表）'!$C$6:$L$47,10,FALSE))</f>
        <v/>
      </c>
      <c r="AX198" s="236" t="str">
        <f>IF(AX197="","",VLOOKUP(AX197,'参考様式１（勤務表_シフト記号表）'!$C$6:$L$47,10,FALSE))</f>
        <v/>
      </c>
      <c r="AY198" s="234" t="str">
        <f>IF(AY197="","",VLOOKUP(AY197,'参考様式１（勤務表_シフト記号表）'!$C$6:$L$47,10,FALSE))</f>
        <v/>
      </c>
      <c r="AZ198" s="235" t="str">
        <f>IF(AZ197="","",VLOOKUP(AZ197,'参考様式１（勤務表_シフト記号表）'!$C$6:$L$47,10,FALSE))</f>
        <v/>
      </c>
      <c r="BA198" s="235" t="str">
        <f>IF(BA197="","",VLOOKUP(BA197,'参考様式１（勤務表_シフト記号表）'!$C$6:$L$47,10,FALSE))</f>
        <v/>
      </c>
      <c r="BB198" s="1075">
        <f>IF($BE$3="４週",SUM(W198:AX198),IF($BE$3="暦月",SUM(W198:BA198),""))</f>
        <v>0</v>
      </c>
      <c r="BC198" s="1076"/>
      <c r="BD198" s="1077">
        <f>IF($BE$3="４週",BB198/4,IF($BE$3="暦月",(BB198/($BE$8/7)),""))</f>
        <v>0</v>
      </c>
      <c r="BE198" s="1076"/>
      <c r="BF198" s="1072"/>
      <c r="BG198" s="1073"/>
      <c r="BH198" s="1073"/>
      <c r="BI198" s="1073"/>
      <c r="BJ198" s="1074"/>
    </row>
    <row r="199" spans="2:62" ht="20.25" customHeight="1" x14ac:dyDescent="0.4">
      <c r="B199" s="988">
        <f>B197+1</f>
        <v>92</v>
      </c>
      <c r="C199" s="1049"/>
      <c r="D199" s="979"/>
      <c r="E199" s="229"/>
      <c r="F199" s="230"/>
      <c r="G199" s="229"/>
      <c r="H199" s="230"/>
      <c r="I199" s="1050"/>
      <c r="J199" s="1051"/>
      <c r="K199" s="977"/>
      <c r="L199" s="978"/>
      <c r="M199" s="978"/>
      <c r="N199" s="979"/>
      <c r="O199" s="983"/>
      <c r="P199" s="984"/>
      <c r="Q199" s="984"/>
      <c r="R199" s="984"/>
      <c r="S199" s="985"/>
      <c r="T199" s="249" t="s">
        <v>441</v>
      </c>
      <c r="V199" s="250"/>
      <c r="W199" s="242"/>
      <c r="X199" s="243"/>
      <c r="Y199" s="243"/>
      <c r="Z199" s="243"/>
      <c r="AA199" s="243"/>
      <c r="AB199" s="243"/>
      <c r="AC199" s="244"/>
      <c r="AD199" s="242"/>
      <c r="AE199" s="243"/>
      <c r="AF199" s="243"/>
      <c r="AG199" s="243"/>
      <c r="AH199" s="243"/>
      <c r="AI199" s="243"/>
      <c r="AJ199" s="244"/>
      <c r="AK199" s="242"/>
      <c r="AL199" s="243"/>
      <c r="AM199" s="243"/>
      <c r="AN199" s="243"/>
      <c r="AO199" s="243"/>
      <c r="AP199" s="243"/>
      <c r="AQ199" s="244"/>
      <c r="AR199" s="242"/>
      <c r="AS199" s="243"/>
      <c r="AT199" s="243"/>
      <c r="AU199" s="243"/>
      <c r="AV199" s="243"/>
      <c r="AW199" s="243"/>
      <c r="AX199" s="244"/>
      <c r="AY199" s="242"/>
      <c r="AZ199" s="243"/>
      <c r="BA199" s="245"/>
      <c r="BB199" s="986"/>
      <c r="BC199" s="987"/>
      <c r="BD199" s="1038"/>
      <c r="BE199" s="1039"/>
      <c r="BF199" s="1040"/>
      <c r="BG199" s="1041"/>
      <c r="BH199" s="1041"/>
      <c r="BI199" s="1041"/>
      <c r="BJ199" s="1042"/>
    </row>
    <row r="200" spans="2:62" ht="20.25" customHeight="1" x14ac:dyDescent="0.4">
      <c r="B200" s="989"/>
      <c r="C200" s="1078"/>
      <c r="D200" s="1079"/>
      <c r="E200" s="251"/>
      <c r="F200" s="252">
        <f>C199</f>
        <v>0</v>
      </c>
      <c r="G200" s="251"/>
      <c r="H200" s="252">
        <f>I199</f>
        <v>0</v>
      </c>
      <c r="I200" s="1080"/>
      <c r="J200" s="1081"/>
      <c r="K200" s="1082"/>
      <c r="L200" s="1083"/>
      <c r="M200" s="1083"/>
      <c r="N200" s="1079"/>
      <c r="O200" s="983"/>
      <c r="P200" s="984"/>
      <c r="Q200" s="984"/>
      <c r="R200" s="984"/>
      <c r="S200" s="985"/>
      <c r="T200" s="246" t="s">
        <v>442</v>
      </c>
      <c r="U200" s="247"/>
      <c r="V200" s="248"/>
      <c r="W200" s="234" t="str">
        <f>IF(W199="","",VLOOKUP(W199,'参考様式１（勤務表_シフト記号表）'!$C$6:$L$47,10,FALSE))</f>
        <v/>
      </c>
      <c r="X200" s="235" t="str">
        <f>IF(X199="","",VLOOKUP(X199,'参考様式１（勤務表_シフト記号表）'!$C$6:$L$47,10,FALSE))</f>
        <v/>
      </c>
      <c r="Y200" s="235" t="str">
        <f>IF(Y199="","",VLOOKUP(Y199,'参考様式１（勤務表_シフト記号表）'!$C$6:$L$47,10,FALSE))</f>
        <v/>
      </c>
      <c r="Z200" s="235" t="str">
        <f>IF(Z199="","",VLOOKUP(Z199,'参考様式１（勤務表_シフト記号表）'!$C$6:$L$47,10,FALSE))</f>
        <v/>
      </c>
      <c r="AA200" s="235" t="str">
        <f>IF(AA199="","",VLOOKUP(AA199,'参考様式１（勤務表_シフト記号表）'!$C$6:$L$47,10,FALSE))</f>
        <v/>
      </c>
      <c r="AB200" s="235" t="str">
        <f>IF(AB199="","",VLOOKUP(AB199,'参考様式１（勤務表_シフト記号表）'!$C$6:$L$47,10,FALSE))</f>
        <v/>
      </c>
      <c r="AC200" s="236" t="str">
        <f>IF(AC199="","",VLOOKUP(AC199,'参考様式１（勤務表_シフト記号表）'!$C$6:$L$47,10,FALSE))</f>
        <v/>
      </c>
      <c r="AD200" s="234" t="str">
        <f>IF(AD199="","",VLOOKUP(AD199,'参考様式１（勤務表_シフト記号表）'!$C$6:$L$47,10,FALSE))</f>
        <v/>
      </c>
      <c r="AE200" s="235" t="str">
        <f>IF(AE199="","",VLOOKUP(AE199,'参考様式１（勤務表_シフト記号表）'!$C$6:$L$47,10,FALSE))</f>
        <v/>
      </c>
      <c r="AF200" s="235" t="str">
        <f>IF(AF199="","",VLOOKUP(AF199,'参考様式１（勤務表_シフト記号表）'!$C$6:$L$47,10,FALSE))</f>
        <v/>
      </c>
      <c r="AG200" s="235" t="str">
        <f>IF(AG199="","",VLOOKUP(AG199,'参考様式１（勤務表_シフト記号表）'!$C$6:$L$47,10,FALSE))</f>
        <v/>
      </c>
      <c r="AH200" s="235" t="str">
        <f>IF(AH199="","",VLOOKUP(AH199,'参考様式１（勤務表_シフト記号表）'!$C$6:$L$47,10,FALSE))</f>
        <v/>
      </c>
      <c r="AI200" s="235" t="str">
        <f>IF(AI199="","",VLOOKUP(AI199,'参考様式１（勤務表_シフト記号表）'!$C$6:$L$47,10,FALSE))</f>
        <v/>
      </c>
      <c r="AJ200" s="236" t="str">
        <f>IF(AJ199="","",VLOOKUP(AJ199,'参考様式１（勤務表_シフト記号表）'!$C$6:$L$47,10,FALSE))</f>
        <v/>
      </c>
      <c r="AK200" s="234" t="str">
        <f>IF(AK199="","",VLOOKUP(AK199,'参考様式１（勤務表_シフト記号表）'!$C$6:$L$47,10,FALSE))</f>
        <v/>
      </c>
      <c r="AL200" s="235" t="str">
        <f>IF(AL199="","",VLOOKUP(AL199,'参考様式１（勤務表_シフト記号表）'!$C$6:$L$47,10,FALSE))</f>
        <v/>
      </c>
      <c r="AM200" s="235" t="str">
        <f>IF(AM199="","",VLOOKUP(AM199,'参考様式１（勤務表_シフト記号表）'!$C$6:$L$47,10,FALSE))</f>
        <v/>
      </c>
      <c r="AN200" s="235" t="str">
        <f>IF(AN199="","",VLOOKUP(AN199,'参考様式１（勤務表_シフト記号表）'!$C$6:$L$47,10,FALSE))</f>
        <v/>
      </c>
      <c r="AO200" s="235" t="str">
        <f>IF(AO199="","",VLOOKUP(AO199,'参考様式１（勤務表_シフト記号表）'!$C$6:$L$47,10,FALSE))</f>
        <v/>
      </c>
      <c r="AP200" s="235" t="str">
        <f>IF(AP199="","",VLOOKUP(AP199,'参考様式１（勤務表_シフト記号表）'!$C$6:$L$47,10,FALSE))</f>
        <v/>
      </c>
      <c r="AQ200" s="236" t="str">
        <f>IF(AQ199="","",VLOOKUP(AQ199,'参考様式１（勤務表_シフト記号表）'!$C$6:$L$47,10,FALSE))</f>
        <v/>
      </c>
      <c r="AR200" s="234" t="str">
        <f>IF(AR199="","",VLOOKUP(AR199,'参考様式１（勤務表_シフト記号表）'!$C$6:$L$47,10,FALSE))</f>
        <v/>
      </c>
      <c r="AS200" s="235" t="str">
        <f>IF(AS199="","",VLOOKUP(AS199,'参考様式１（勤務表_シフト記号表）'!$C$6:$L$47,10,FALSE))</f>
        <v/>
      </c>
      <c r="AT200" s="235" t="str">
        <f>IF(AT199="","",VLOOKUP(AT199,'参考様式１（勤務表_シフト記号表）'!$C$6:$L$47,10,FALSE))</f>
        <v/>
      </c>
      <c r="AU200" s="235" t="str">
        <f>IF(AU199="","",VLOOKUP(AU199,'参考様式１（勤務表_シフト記号表）'!$C$6:$L$47,10,FALSE))</f>
        <v/>
      </c>
      <c r="AV200" s="235" t="str">
        <f>IF(AV199="","",VLOOKUP(AV199,'参考様式１（勤務表_シフト記号表）'!$C$6:$L$47,10,FALSE))</f>
        <v/>
      </c>
      <c r="AW200" s="235" t="str">
        <f>IF(AW199="","",VLOOKUP(AW199,'参考様式１（勤務表_シフト記号表）'!$C$6:$L$47,10,FALSE))</f>
        <v/>
      </c>
      <c r="AX200" s="236" t="str">
        <f>IF(AX199="","",VLOOKUP(AX199,'参考様式１（勤務表_シフト記号表）'!$C$6:$L$47,10,FALSE))</f>
        <v/>
      </c>
      <c r="AY200" s="234" t="str">
        <f>IF(AY199="","",VLOOKUP(AY199,'参考様式１（勤務表_シフト記号表）'!$C$6:$L$47,10,FALSE))</f>
        <v/>
      </c>
      <c r="AZ200" s="235" t="str">
        <f>IF(AZ199="","",VLOOKUP(AZ199,'参考様式１（勤務表_シフト記号表）'!$C$6:$L$47,10,FALSE))</f>
        <v/>
      </c>
      <c r="BA200" s="235" t="str">
        <f>IF(BA199="","",VLOOKUP(BA199,'参考様式１（勤務表_シフト記号表）'!$C$6:$L$47,10,FALSE))</f>
        <v/>
      </c>
      <c r="BB200" s="1075">
        <f>IF($BE$3="４週",SUM(W200:AX200),IF($BE$3="暦月",SUM(W200:BA200),""))</f>
        <v>0</v>
      </c>
      <c r="BC200" s="1076"/>
      <c r="BD200" s="1077">
        <f>IF($BE$3="４週",BB200/4,IF($BE$3="暦月",(BB200/($BE$8/7)),""))</f>
        <v>0</v>
      </c>
      <c r="BE200" s="1076"/>
      <c r="BF200" s="1072"/>
      <c r="BG200" s="1073"/>
      <c r="BH200" s="1073"/>
      <c r="BI200" s="1073"/>
      <c r="BJ200" s="1074"/>
    </row>
    <row r="201" spans="2:62" ht="20.25" customHeight="1" x14ac:dyDescent="0.4">
      <c r="B201" s="988">
        <f>B199+1</f>
        <v>93</v>
      </c>
      <c r="C201" s="1049"/>
      <c r="D201" s="979"/>
      <c r="E201" s="229"/>
      <c r="F201" s="230"/>
      <c r="G201" s="229"/>
      <c r="H201" s="230"/>
      <c r="I201" s="1050"/>
      <c r="J201" s="1051"/>
      <c r="K201" s="977"/>
      <c r="L201" s="978"/>
      <c r="M201" s="978"/>
      <c r="N201" s="979"/>
      <c r="O201" s="983"/>
      <c r="P201" s="984"/>
      <c r="Q201" s="984"/>
      <c r="R201" s="984"/>
      <c r="S201" s="985"/>
      <c r="T201" s="249" t="s">
        <v>441</v>
      </c>
      <c r="V201" s="250"/>
      <c r="W201" s="242"/>
      <c r="X201" s="243"/>
      <c r="Y201" s="243"/>
      <c r="Z201" s="243"/>
      <c r="AA201" s="243"/>
      <c r="AB201" s="243"/>
      <c r="AC201" s="244"/>
      <c r="AD201" s="242"/>
      <c r="AE201" s="243"/>
      <c r="AF201" s="243"/>
      <c r="AG201" s="243"/>
      <c r="AH201" s="243"/>
      <c r="AI201" s="243"/>
      <c r="AJ201" s="244"/>
      <c r="AK201" s="242"/>
      <c r="AL201" s="243"/>
      <c r="AM201" s="243"/>
      <c r="AN201" s="243"/>
      <c r="AO201" s="243"/>
      <c r="AP201" s="243"/>
      <c r="AQ201" s="244"/>
      <c r="AR201" s="242"/>
      <c r="AS201" s="243"/>
      <c r="AT201" s="243"/>
      <c r="AU201" s="243"/>
      <c r="AV201" s="243"/>
      <c r="AW201" s="243"/>
      <c r="AX201" s="244"/>
      <c r="AY201" s="242"/>
      <c r="AZ201" s="243"/>
      <c r="BA201" s="245"/>
      <c r="BB201" s="986"/>
      <c r="BC201" s="987"/>
      <c r="BD201" s="1038"/>
      <c r="BE201" s="1039"/>
      <c r="BF201" s="1040"/>
      <c r="BG201" s="1041"/>
      <c r="BH201" s="1041"/>
      <c r="BI201" s="1041"/>
      <c r="BJ201" s="1042"/>
    </row>
    <row r="202" spans="2:62" ht="20.25" customHeight="1" x14ac:dyDescent="0.4">
      <c r="B202" s="989"/>
      <c r="C202" s="1078"/>
      <c r="D202" s="1079"/>
      <c r="E202" s="251"/>
      <c r="F202" s="252">
        <f>C201</f>
        <v>0</v>
      </c>
      <c r="G202" s="251"/>
      <c r="H202" s="252">
        <f>I201</f>
        <v>0</v>
      </c>
      <c r="I202" s="1080"/>
      <c r="J202" s="1081"/>
      <c r="K202" s="1082"/>
      <c r="L202" s="1083"/>
      <c r="M202" s="1083"/>
      <c r="N202" s="1079"/>
      <c r="O202" s="983"/>
      <c r="P202" s="984"/>
      <c r="Q202" s="984"/>
      <c r="R202" s="984"/>
      <c r="S202" s="985"/>
      <c r="T202" s="246" t="s">
        <v>442</v>
      </c>
      <c r="U202" s="247"/>
      <c r="V202" s="248"/>
      <c r="W202" s="234" t="str">
        <f>IF(W201="","",VLOOKUP(W201,'参考様式１（勤務表_シフト記号表）'!$C$6:$L$47,10,FALSE))</f>
        <v/>
      </c>
      <c r="X202" s="235" t="str">
        <f>IF(X201="","",VLOOKUP(X201,'参考様式１（勤務表_シフト記号表）'!$C$6:$L$47,10,FALSE))</f>
        <v/>
      </c>
      <c r="Y202" s="235" t="str">
        <f>IF(Y201="","",VLOOKUP(Y201,'参考様式１（勤務表_シフト記号表）'!$C$6:$L$47,10,FALSE))</f>
        <v/>
      </c>
      <c r="Z202" s="235" t="str">
        <f>IF(Z201="","",VLOOKUP(Z201,'参考様式１（勤務表_シフト記号表）'!$C$6:$L$47,10,FALSE))</f>
        <v/>
      </c>
      <c r="AA202" s="235" t="str">
        <f>IF(AA201="","",VLOOKUP(AA201,'参考様式１（勤務表_シフト記号表）'!$C$6:$L$47,10,FALSE))</f>
        <v/>
      </c>
      <c r="AB202" s="235" t="str">
        <f>IF(AB201="","",VLOOKUP(AB201,'参考様式１（勤務表_シフト記号表）'!$C$6:$L$47,10,FALSE))</f>
        <v/>
      </c>
      <c r="AC202" s="236" t="str">
        <f>IF(AC201="","",VLOOKUP(AC201,'参考様式１（勤務表_シフト記号表）'!$C$6:$L$47,10,FALSE))</f>
        <v/>
      </c>
      <c r="AD202" s="234" t="str">
        <f>IF(AD201="","",VLOOKUP(AD201,'参考様式１（勤務表_シフト記号表）'!$C$6:$L$47,10,FALSE))</f>
        <v/>
      </c>
      <c r="AE202" s="235" t="str">
        <f>IF(AE201="","",VLOOKUP(AE201,'参考様式１（勤務表_シフト記号表）'!$C$6:$L$47,10,FALSE))</f>
        <v/>
      </c>
      <c r="AF202" s="235" t="str">
        <f>IF(AF201="","",VLOOKUP(AF201,'参考様式１（勤務表_シフト記号表）'!$C$6:$L$47,10,FALSE))</f>
        <v/>
      </c>
      <c r="AG202" s="235" t="str">
        <f>IF(AG201="","",VLOOKUP(AG201,'参考様式１（勤務表_シフト記号表）'!$C$6:$L$47,10,FALSE))</f>
        <v/>
      </c>
      <c r="AH202" s="235" t="str">
        <f>IF(AH201="","",VLOOKUP(AH201,'参考様式１（勤務表_シフト記号表）'!$C$6:$L$47,10,FALSE))</f>
        <v/>
      </c>
      <c r="AI202" s="235" t="str">
        <f>IF(AI201="","",VLOOKUP(AI201,'参考様式１（勤務表_シフト記号表）'!$C$6:$L$47,10,FALSE))</f>
        <v/>
      </c>
      <c r="AJ202" s="236" t="str">
        <f>IF(AJ201="","",VLOOKUP(AJ201,'参考様式１（勤務表_シフト記号表）'!$C$6:$L$47,10,FALSE))</f>
        <v/>
      </c>
      <c r="AK202" s="234" t="str">
        <f>IF(AK201="","",VLOOKUP(AK201,'参考様式１（勤務表_シフト記号表）'!$C$6:$L$47,10,FALSE))</f>
        <v/>
      </c>
      <c r="AL202" s="235" t="str">
        <f>IF(AL201="","",VLOOKUP(AL201,'参考様式１（勤務表_シフト記号表）'!$C$6:$L$47,10,FALSE))</f>
        <v/>
      </c>
      <c r="AM202" s="235" t="str">
        <f>IF(AM201="","",VLOOKUP(AM201,'参考様式１（勤務表_シフト記号表）'!$C$6:$L$47,10,FALSE))</f>
        <v/>
      </c>
      <c r="AN202" s="235" t="str">
        <f>IF(AN201="","",VLOOKUP(AN201,'参考様式１（勤務表_シフト記号表）'!$C$6:$L$47,10,FALSE))</f>
        <v/>
      </c>
      <c r="AO202" s="235" t="str">
        <f>IF(AO201="","",VLOOKUP(AO201,'参考様式１（勤務表_シフト記号表）'!$C$6:$L$47,10,FALSE))</f>
        <v/>
      </c>
      <c r="AP202" s="235" t="str">
        <f>IF(AP201="","",VLOOKUP(AP201,'参考様式１（勤務表_シフト記号表）'!$C$6:$L$47,10,FALSE))</f>
        <v/>
      </c>
      <c r="AQ202" s="236" t="str">
        <f>IF(AQ201="","",VLOOKUP(AQ201,'参考様式１（勤務表_シフト記号表）'!$C$6:$L$47,10,FALSE))</f>
        <v/>
      </c>
      <c r="AR202" s="234" t="str">
        <f>IF(AR201="","",VLOOKUP(AR201,'参考様式１（勤務表_シフト記号表）'!$C$6:$L$47,10,FALSE))</f>
        <v/>
      </c>
      <c r="AS202" s="235" t="str">
        <f>IF(AS201="","",VLOOKUP(AS201,'参考様式１（勤務表_シフト記号表）'!$C$6:$L$47,10,FALSE))</f>
        <v/>
      </c>
      <c r="AT202" s="235" t="str">
        <f>IF(AT201="","",VLOOKUP(AT201,'参考様式１（勤務表_シフト記号表）'!$C$6:$L$47,10,FALSE))</f>
        <v/>
      </c>
      <c r="AU202" s="235" t="str">
        <f>IF(AU201="","",VLOOKUP(AU201,'参考様式１（勤務表_シフト記号表）'!$C$6:$L$47,10,FALSE))</f>
        <v/>
      </c>
      <c r="AV202" s="235" t="str">
        <f>IF(AV201="","",VLOOKUP(AV201,'参考様式１（勤務表_シフト記号表）'!$C$6:$L$47,10,FALSE))</f>
        <v/>
      </c>
      <c r="AW202" s="235" t="str">
        <f>IF(AW201="","",VLOOKUP(AW201,'参考様式１（勤務表_シフト記号表）'!$C$6:$L$47,10,FALSE))</f>
        <v/>
      </c>
      <c r="AX202" s="236" t="str">
        <f>IF(AX201="","",VLOOKUP(AX201,'参考様式１（勤務表_シフト記号表）'!$C$6:$L$47,10,FALSE))</f>
        <v/>
      </c>
      <c r="AY202" s="234" t="str">
        <f>IF(AY201="","",VLOOKUP(AY201,'参考様式１（勤務表_シフト記号表）'!$C$6:$L$47,10,FALSE))</f>
        <v/>
      </c>
      <c r="AZ202" s="235" t="str">
        <f>IF(AZ201="","",VLOOKUP(AZ201,'参考様式１（勤務表_シフト記号表）'!$C$6:$L$47,10,FALSE))</f>
        <v/>
      </c>
      <c r="BA202" s="235" t="str">
        <f>IF(BA201="","",VLOOKUP(BA201,'参考様式１（勤務表_シフト記号表）'!$C$6:$L$47,10,FALSE))</f>
        <v/>
      </c>
      <c r="BB202" s="1075">
        <f>IF($BE$3="４週",SUM(W202:AX202),IF($BE$3="暦月",SUM(W202:BA202),""))</f>
        <v>0</v>
      </c>
      <c r="BC202" s="1076"/>
      <c r="BD202" s="1077">
        <f>IF($BE$3="４週",BB202/4,IF($BE$3="暦月",(BB202/($BE$8/7)),""))</f>
        <v>0</v>
      </c>
      <c r="BE202" s="1076"/>
      <c r="BF202" s="1072"/>
      <c r="BG202" s="1073"/>
      <c r="BH202" s="1073"/>
      <c r="BI202" s="1073"/>
      <c r="BJ202" s="1074"/>
    </row>
    <row r="203" spans="2:62" ht="20.25" customHeight="1" x14ac:dyDescent="0.4">
      <c r="B203" s="988">
        <f>B201+1</f>
        <v>94</v>
      </c>
      <c r="C203" s="1049"/>
      <c r="D203" s="979"/>
      <c r="E203" s="229"/>
      <c r="F203" s="230"/>
      <c r="G203" s="229"/>
      <c r="H203" s="230"/>
      <c r="I203" s="1050"/>
      <c r="J203" s="1051"/>
      <c r="K203" s="977"/>
      <c r="L203" s="978"/>
      <c r="M203" s="978"/>
      <c r="N203" s="979"/>
      <c r="O203" s="983"/>
      <c r="P203" s="984"/>
      <c r="Q203" s="984"/>
      <c r="R203" s="984"/>
      <c r="S203" s="985"/>
      <c r="T203" s="249" t="s">
        <v>441</v>
      </c>
      <c r="V203" s="250"/>
      <c r="W203" s="242"/>
      <c r="X203" s="243"/>
      <c r="Y203" s="243"/>
      <c r="Z203" s="243"/>
      <c r="AA203" s="243"/>
      <c r="AB203" s="243"/>
      <c r="AC203" s="244"/>
      <c r="AD203" s="242"/>
      <c r="AE203" s="243"/>
      <c r="AF203" s="243"/>
      <c r="AG203" s="243"/>
      <c r="AH203" s="243"/>
      <c r="AI203" s="243"/>
      <c r="AJ203" s="244"/>
      <c r="AK203" s="242"/>
      <c r="AL203" s="243"/>
      <c r="AM203" s="243"/>
      <c r="AN203" s="243"/>
      <c r="AO203" s="243"/>
      <c r="AP203" s="243"/>
      <c r="AQ203" s="244"/>
      <c r="AR203" s="242"/>
      <c r="AS203" s="243"/>
      <c r="AT203" s="243"/>
      <c r="AU203" s="243"/>
      <c r="AV203" s="243"/>
      <c r="AW203" s="243"/>
      <c r="AX203" s="244"/>
      <c r="AY203" s="242"/>
      <c r="AZ203" s="243"/>
      <c r="BA203" s="245"/>
      <c r="BB203" s="986"/>
      <c r="BC203" s="987"/>
      <c r="BD203" s="1038"/>
      <c r="BE203" s="1039"/>
      <c r="BF203" s="1040"/>
      <c r="BG203" s="1041"/>
      <c r="BH203" s="1041"/>
      <c r="BI203" s="1041"/>
      <c r="BJ203" s="1042"/>
    </row>
    <row r="204" spans="2:62" ht="20.25" customHeight="1" x14ac:dyDescent="0.4">
      <c r="B204" s="989"/>
      <c r="C204" s="1078"/>
      <c r="D204" s="1079"/>
      <c r="E204" s="251"/>
      <c r="F204" s="252">
        <f>C203</f>
        <v>0</v>
      </c>
      <c r="G204" s="251"/>
      <c r="H204" s="252">
        <f>I203</f>
        <v>0</v>
      </c>
      <c r="I204" s="1080"/>
      <c r="J204" s="1081"/>
      <c r="K204" s="1082"/>
      <c r="L204" s="1083"/>
      <c r="M204" s="1083"/>
      <c r="N204" s="1079"/>
      <c r="O204" s="983"/>
      <c r="P204" s="984"/>
      <c r="Q204" s="984"/>
      <c r="R204" s="984"/>
      <c r="S204" s="985"/>
      <c r="T204" s="246" t="s">
        <v>442</v>
      </c>
      <c r="U204" s="247"/>
      <c r="V204" s="248"/>
      <c r="W204" s="234" t="str">
        <f>IF(W203="","",VLOOKUP(W203,'参考様式１（勤務表_シフト記号表）'!$C$6:$L$47,10,FALSE))</f>
        <v/>
      </c>
      <c r="X204" s="235" t="str">
        <f>IF(X203="","",VLOOKUP(X203,'参考様式１（勤務表_シフト記号表）'!$C$6:$L$47,10,FALSE))</f>
        <v/>
      </c>
      <c r="Y204" s="235" t="str">
        <f>IF(Y203="","",VLOOKUP(Y203,'参考様式１（勤務表_シフト記号表）'!$C$6:$L$47,10,FALSE))</f>
        <v/>
      </c>
      <c r="Z204" s="235" t="str">
        <f>IF(Z203="","",VLOOKUP(Z203,'参考様式１（勤務表_シフト記号表）'!$C$6:$L$47,10,FALSE))</f>
        <v/>
      </c>
      <c r="AA204" s="235" t="str">
        <f>IF(AA203="","",VLOOKUP(AA203,'参考様式１（勤務表_シフト記号表）'!$C$6:$L$47,10,FALSE))</f>
        <v/>
      </c>
      <c r="AB204" s="235" t="str">
        <f>IF(AB203="","",VLOOKUP(AB203,'参考様式１（勤務表_シフト記号表）'!$C$6:$L$47,10,FALSE))</f>
        <v/>
      </c>
      <c r="AC204" s="236" t="str">
        <f>IF(AC203="","",VLOOKUP(AC203,'参考様式１（勤務表_シフト記号表）'!$C$6:$L$47,10,FALSE))</f>
        <v/>
      </c>
      <c r="AD204" s="234" t="str">
        <f>IF(AD203="","",VLOOKUP(AD203,'参考様式１（勤務表_シフト記号表）'!$C$6:$L$47,10,FALSE))</f>
        <v/>
      </c>
      <c r="AE204" s="235" t="str">
        <f>IF(AE203="","",VLOOKUP(AE203,'参考様式１（勤務表_シフト記号表）'!$C$6:$L$47,10,FALSE))</f>
        <v/>
      </c>
      <c r="AF204" s="235" t="str">
        <f>IF(AF203="","",VLOOKUP(AF203,'参考様式１（勤務表_シフト記号表）'!$C$6:$L$47,10,FALSE))</f>
        <v/>
      </c>
      <c r="AG204" s="235" t="str">
        <f>IF(AG203="","",VLOOKUP(AG203,'参考様式１（勤務表_シフト記号表）'!$C$6:$L$47,10,FALSE))</f>
        <v/>
      </c>
      <c r="AH204" s="235" t="str">
        <f>IF(AH203="","",VLOOKUP(AH203,'参考様式１（勤務表_シフト記号表）'!$C$6:$L$47,10,FALSE))</f>
        <v/>
      </c>
      <c r="AI204" s="235" t="str">
        <f>IF(AI203="","",VLOOKUP(AI203,'参考様式１（勤務表_シフト記号表）'!$C$6:$L$47,10,FALSE))</f>
        <v/>
      </c>
      <c r="AJ204" s="236" t="str">
        <f>IF(AJ203="","",VLOOKUP(AJ203,'参考様式１（勤務表_シフト記号表）'!$C$6:$L$47,10,FALSE))</f>
        <v/>
      </c>
      <c r="AK204" s="234" t="str">
        <f>IF(AK203="","",VLOOKUP(AK203,'参考様式１（勤務表_シフト記号表）'!$C$6:$L$47,10,FALSE))</f>
        <v/>
      </c>
      <c r="AL204" s="235" t="str">
        <f>IF(AL203="","",VLOOKUP(AL203,'参考様式１（勤務表_シフト記号表）'!$C$6:$L$47,10,FALSE))</f>
        <v/>
      </c>
      <c r="AM204" s="235" t="str">
        <f>IF(AM203="","",VLOOKUP(AM203,'参考様式１（勤務表_シフト記号表）'!$C$6:$L$47,10,FALSE))</f>
        <v/>
      </c>
      <c r="AN204" s="235" t="str">
        <f>IF(AN203="","",VLOOKUP(AN203,'参考様式１（勤務表_シフト記号表）'!$C$6:$L$47,10,FALSE))</f>
        <v/>
      </c>
      <c r="AO204" s="235" t="str">
        <f>IF(AO203="","",VLOOKUP(AO203,'参考様式１（勤務表_シフト記号表）'!$C$6:$L$47,10,FALSE))</f>
        <v/>
      </c>
      <c r="AP204" s="235" t="str">
        <f>IF(AP203="","",VLOOKUP(AP203,'参考様式１（勤務表_シフト記号表）'!$C$6:$L$47,10,FALSE))</f>
        <v/>
      </c>
      <c r="AQ204" s="236" t="str">
        <f>IF(AQ203="","",VLOOKUP(AQ203,'参考様式１（勤務表_シフト記号表）'!$C$6:$L$47,10,FALSE))</f>
        <v/>
      </c>
      <c r="AR204" s="234" t="str">
        <f>IF(AR203="","",VLOOKUP(AR203,'参考様式１（勤務表_シフト記号表）'!$C$6:$L$47,10,FALSE))</f>
        <v/>
      </c>
      <c r="AS204" s="235" t="str">
        <f>IF(AS203="","",VLOOKUP(AS203,'参考様式１（勤務表_シフト記号表）'!$C$6:$L$47,10,FALSE))</f>
        <v/>
      </c>
      <c r="AT204" s="235" t="str">
        <f>IF(AT203="","",VLOOKUP(AT203,'参考様式１（勤務表_シフト記号表）'!$C$6:$L$47,10,FALSE))</f>
        <v/>
      </c>
      <c r="AU204" s="235" t="str">
        <f>IF(AU203="","",VLOOKUP(AU203,'参考様式１（勤務表_シフト記号表）'!$C$6:$L$47,10,FALSE))</f>
        <v/>
      </c>
      <c r="AV204" s="235" t="str">
        <f>IF(AV203="","",VLOOKUP(AV203,'参考様式１（勤務表_シフト記号表）'!$C$6:$L$47,10,FALSE))</f>
        <v/>
      </c>
      <c r="AW204" s="235" t="str">
        <f>IF(AW203="","",VLOOKUP(AW203,'参考様式１（勤務表_シフト記号表）'!$C$6:$L$47,10,FALSE))</f>
        <v/>
      </c>
      <c r="AX204" s="236" t="str">
        <f>IF(AX203="","",VLOOKUP(AX203,'参考様式１（勤務表_シフト記号表）'!$C$6:$L$47,10,FALSE))</f>
        <v/>
      </c>
      <c r="AY204" s="234" t="str">
        <f>IF(AY203="","",VLOOKUP(AY203,'参考様式１（勤務表_シフト記号表）'!$C$6:$L$47,10,FALSE))</f>
        <v/>
      </c>
      <c r="AZ204" s="235" t="str">
        <f>IF(AZ203="","",VLOOKUP(AZ203,'参考様式１（勤務表_シフト記号表）'!$C$6:$L$47,10,FALSE))</f>
        <v/>
      </c>
      <c r="BA204" s="235" t="str">
        <f>IF(BA203="","",VLOOKUP(BA203,'参考様式１（勤務表_シフト記号表）'!$C$6:$L$47,10,FALSE))</f>
        <v/>
      </c>
      <c r="BB204" s="1075">
        <f>IF($BE$3="４週",SUM(W204:AX204),IF($BE$3="暦月",SUM(W204:BA204),""))</f>
        <v>0</v>
      </c>
      <c r="BC204" s="1076"/>
      <c r="BD204" s="1077">
        <f>IF($BE$3="４週",BB204/4,IF($BE$3="暦月",(BB204/($BE$8/7)),""))</f>
        <v>0</v>
      </c>
      <c r="BE204" s="1076"/>
      <c r="BF204" s="1072"/>
      <c r="BG204" s="1073"/>
      <c r="BH204" s="1073"/>
      <c r="BI204" s="1073"/>
      <c r="BJ204" s="1074"/>
    </row>
    <row r="205" spans="2:62" ht="20.25" customHeight="1" x14ac:dyDescent="0.4">
      <c r="B205" s="988">
        <f>B203+1</f>
        <v>95</v>
      </c>
      <c r="C205" s="1049"/>
      <c r="D205" s="979"/>
      <c r="E205" s="229"/>
      <c r="F205" s="230"/>
      <c r="G205" s="229"/>
      <c r="H205" s="230"/>
      <c r="I205" s="1050"/>
      <c r="J205" s="1051"/>
      <c r="K205" s="977"/>
      <c r="L205" s="978"/>
      <c r="M205" s="978"/>
      <c r="N205" s="979"/>
      <c r="O205" s="983"/>
      <c r="P205" s="984"/>
      <c r="Q205" s="984"/>
      <c r="R205" s="984"/>
      <c r="S205" s="985"/>
      <c r="T205" s="249" t="s">
        <v>441</v>
      </c>
      <c r="V205" s="250"/>
      <c r="W205" s="242"/>
      <c r="X205" s="243"/>
      <c r="Y205" s="243"/>
      <c r="Z205" s="243"/>
      <c r="AA205" s="243"/>
      <c r="AB205" s="243"/>
      <c r="AC205" s="244"/>
      <c r="AD205" s="242"/>
      <c r="AE205" s="243"/>
      <c r="AF205" s="243"/>
      <c r="AG205" s="243"/>
      <c r="AH205" s="243"/>
      <c r="AI205" s="243"/>
      <c r="AJ205" s="244"/>
      <c r="AK205" s="242"/>
      <c r="AL205" s="243"/>
      <c r="AM205" s="243"/>
      <c r="AN205" s="243"/>
      <c r="AO205" s="243"/>
      <c r="AP205" s="243"/>
      <c r="AQ205" s="244"/>
      <c r="AR205" s="242"/>
      <c r="AS205" s="243"/>
      <c r="AT205" s="243"/>
      <c r="AU205" s="243"/>
      <c r="AV205" s="243"/>
      <c r="AW205" s="243"/>
      <c r="AX205" s="244"/>
      <c r="AY205" s="242"/>
      <c r="AZ205" s="243"/>
      <c r="BA205" s="245"/>
      <c r="BB205" s="986"/>
      <c r="BC205" s="987"/>
      <c r="BD205" s="1038"/>
      <c r="BE205" s="1039"/>
      <c r="BF205" s="1040"/>
      <c r="BG205" s="1041"/>
      <c r="BH205" s="1041"/>
      <c r="BI205" s="1041"/>
      <c r="BJ205" s="1042"/>
    </row>
    <row r="206" spans="2:62" ht="20.25" customHeight="1" x14ac:dyDescent="0.4">
      <c r="B206" s="989"/>
      <c r="C206" s="1078"/>
      <c r="D206" s="1079"/>
      <c r="E206" s="251"/>
      <c r="F206" s="252">
        <f>C205</f>
        <v>0</v>
      </c>
      <c r="G206" s="251"/>
      <c r="H206" s="252">
        <f>I205</f>
        <v>0</v>
      </c>
      <c r="I206" s="1080"/>
      <c r="J206" s="1081"/>
      <c r="K206" s="1082"/>
      <c r="L206" s="1083"/>
      <c r="M206" s="1083"/>
      <c r="N206" s="1079"/>
      <c r="O206" s="983"/>
      <c r="P206" s="984"/>
      <c r="Q206" s="984"/>
      <c r="R206" s="984"/>
      <c r="S206" s="985"/>
      <c r="T206" s="246" t="s">
        <v>442</v>
      </c>
      <c r="U206" s="247"/>
      <c r="V206" s="248"/>
      <c r="W206" s="234" t="str">
        <f>IF(W205="","",VLOOKUP(W205,'参考様式１（勤務表_シフト記号表）'!$C$6:$L$47,10,FALSE))</f>
        <v/>
      </c>
      <c r="X206" s="235" t="str">
        <f>IF(X205="","",VLOOKUP(X205,'参考様式１（勤務表_シフト記号表）'!$C$6:$L$47,10,FALSE))</f>
        <v/>
      </c>
      <c r="Y206" s="235" t="str">
        <f>IF(Y205="","",VLOOKUP(Y205,'参考様式１（勤務表_シフト記号表）'!$C$6:$L$47,10,FALSE))</f>
        <v/>
      </c>
      <c r="Z206" s="235" t="str">
        <f>IF(Z205="","",VLOOKUP(Z205,'参考様式１（勤務表_シフト記号表）'!$C$6:$L$47,10,FALSE))</f>
        <v/>
      </c>
      <c r="AA206" s="235" t="str">
        <f>IF(AA205="","",VLOOKUP(AA205,'参考様式１（勤務表_シフト記号表）'!$C$6:$L$47,10,FALSE))</f>
        <v/>
      </c>
      <c r="AB206" s="235" t="str">
        <f>IF(AB205="","",VLOOKUP(AB205,'参考様式１（勤務表_シフト記号表）'!$C$6:$L$47,10,FALSE))</f>
        <v/>
      </c>
      <c r="AC206" s="236" t="str">
        <f>IF(AC205="","",VLOOKUP(AC205,'参考様式１（勤務表_シフト記号表）'!$C$6:$L$47,10,FALSE))</f>
        <v/>
      </c>
      <c r="AD206" s="234" t="str">
        <f>IF(AD205="","",VLOOKUP(AD205,'参考様式１（勤務表_シフト記号表）'!$C$6:$L$47,10,FALSE))</f>
        <v/>
      </c>
      <c r="AE206" s="235" t="str">
        <f>IF(AE205="","",VLOOKUP(AE205,'参考様式１（勤務表_シフト記号表）'!$C$6:$L$47,10,FALSE))</f>
        <v/>
      </c>
      <c r="AF206" s="235" t="str">
        <f>IF(AF205="","",VLOOKUP(AF205,'参考様式１（勤務表_シフト記号表）'!$C$6:$L$47,10,FALSE))</f>
        <v/>
      </c>
      <c r="AG206" s="235" t="str">
        <f>IF(AG205="","",VLOOKUP(AG205,'参考様式１（勤務表_シフト記号表）'!$C$6:$L$47,10,FALSE))</f>
        <v/>
      </c>
      <c r="AH206" s="235" t="str">
        <f>IF(AH205="","",VLOOKUP(AH205,'参考様式１（勤務表_シフト記号表）'!$C$6:$L$47,10,FALSE))</f>
        <v/>
      </c>
      <c r="AI206" s="235" t="str">
        <f>IF(AI205="","",VLOOKUP(AI205,'参考様式１（勤務表_シフト記号表）'!$C$6:$L$47,10,FALSE))</f>
        <v/>
      </c>
      <c r="AJ206" s="236" t="str">
        <f>IF(AJ205="","",VLOOKUP(AJ205,'参考様式１（勤務表_シフト記号表）'!$C$6:$L$47,10,FALSE))</f>
        <v/>
      </c>
      <c r="AK206" s="234" t="str">
        <f>IF(AK205="","",VLOOKUP(AK205,'参考様式１（勤務表_シフト記号表）'!$C$6:$L$47,10,FALSE))</f>
        <v/>
      </c>
      <c r="AL206" s="235" t="str">
        <f>IF(AL205="","",VLOOKUP(AL205,'参考様式１（勤務表_シフト記号表）'!$C$6:$L$47,10,FALSE))</f>
        <v/>
      </c>
      <c r="AM206" s="235" t="str">
        <f>IF(AM205="","",VLOOKUP(AM205,'参考様式１（勤務表_シフト記号表）'!$C$6:$L$47,10,FALSE))</f>
        <v/>
      </c>
      <c r="AN206" s="235" t="str">
        <f>IF(AN205="","",VLOOKUP(AN205,'参考様式１（勤務表_シフト記号表）'!$C$6:$L$47,10,FALSE))</f>
        <v/>
      </c>
      <c r="AO206" s="235" t="str">
        <f>IF(AO205="","",VLOOKUP(AO205,'参考様式１（勤務表_シフト記号表）'!$C$6:$L$47,10,FALSE))</f>
        <v/>
      </c>
      <c r="AP206" s="235" t="str">
        <f>IF(AP205="","",VLOOKUP(AP205,'参考様式１（勤務表_シフト記号表）'!$C$6:$L$47,10,FALSE))</f>
        <v/>
      </c>
      <c r="AQ206" s="236" t="str">
        <f>IF(AQ205="","",VLOOKUP(AQ205,'参考様式１（勤務表_シフト記号表）'!$C$6:$L$47,10,FALSE))</f>
        <v/>
      </c>
      <c r="AR206" s="234" t="str">
        <f>IF(AR205="","",VLOOKUP(AR205,'参考様式１（勤務表_シフト記号表）'!$C$6:$L$47,10,FALSE))</f>
        <v/>
      </c>
      <c r="AS206" s="235" t="str">
        <f>IF(AS205="","",VLOOKUP(AS205,'参考様式１（勤務表_シフト記号表）'!$C$6:$L$47,10,FALSE))</f>
        <v/>
      </c>
      <c r="AT206" s="235" t="str">
        <f>IF(AT205="","",VLOOKUP(AT205,'参考様式１（勤務表_シフト記号表）'!$C$6:$L$47,10,FALSE))</f>
        <v/>
      </c>
      <c r="AU206" s="235" t="str">
        <f>IF(AU205="","",VLOOKUP(AU205,'参考様式１（勤務表_シフト記号表）'!$C$6:$L$47,10,FALSE))</f>
        <v/>
      </c>
      <c r="AV206" s="235" t="str">
        <f>IF(AV205="","",VLOOKUP(AV205,'参考様式１（勤務表_シフト記号表）'!$C$6:$L$47,10,FALSE))</f>
        <v/>
      </c>
      <c r="AW206" s="235" t="str">
        <f>IF(AW205="","",VLOOKUP(AW205,'参考様式１（勤務表_シフト記号表）'!$C$6:$L$47,10,FALSE))</f>
        <v/>
      </c>
      <c r="AX206" s="236" t="str">
        <f>IF(AX205="","",VLOOKUP(AX205,'参考様式１（勤務表_シフト記号表）'!$C$6:$L$47,10,FALSE))</f>
        <v/>
      </c>
      <c r="AY206" s="234" t="str">
        <f>IF(AY205="","",VLOOKUP(AY205,'参考様式１（勤務表_シフト記号表）'!$C$6:$L$47,10,FALSE))</f>
        <v/>
      </c>
      <c r="AZ206" s="235" t="str">
        <f>IF(AZ205="","",VLOOKUP(AZ205,'参考様式１（勤務表_シフト記号表）'!$C$6:$L$47,10,FALSE))</f>
        <v/>
      </c>
      <c r="BA206" s="235" t="str">
        <f>IF(BA205="","",VLOOKUP(BA205,'参考様式１（勤務表_シフト記号表）'!$C$6:$L$47,10,FALSE))</f>
        <v/>
      </c>
      <c r="BB206" s="1075">
        <f>IF($BE$3="４週",SUM(W206:AX206),IF($BE$3="暦月",SUM(W206:BA206),""))</f>
        <v>0</v>
      </c>
      <c r="BC206" s="1076"/>
      <c r="BD206" s="1077">
        <f>IF($BE$3="４週",BB206/4,IF($BE$3="暦月",(BB206/($BE$8/7)),""))</f>
        <v>0</v>
      </c>
      <c r="BE206" s="1076"/>
      <c r="BF206" s="1072"/>
      <c r="BG206" s="1073"/>
      <c r="BH206" s="1073"/>
      <c r="BI206" s="1073"/>
      <c r="BJ206" s="1074"/>
    </row>
    <row r="207" spans="2:62" ht="20.25" customHeight="1" x14ac:dyDescent="0.4">
      <c r="B207" s="988">
        <f>B205+1</f>
        <v>96</v>
      </c>
      <c r="C207" s="1049"/>
      <c r="D207" s="979"/>
      <c r="E207" s="229"/>
      <c r="F207" s="230"/>
      <c r="G207" s="229"/>
      <c r="H207" s="230"/>
      <c r="I207" s="1050"/>
      <c r="J207" s="1051"/>
      <c r="K207" s="977"/>
      <c r="L207" s="978"/>
      <c r="M207" s="978"/>
      <c r="N207" s="979"/>
      <c r="O207" s="983"/>
      <c r="P207" s="984"/>
      <c r="Q207" s="984"/>
      <c r="R207" s="984"/>
      <c r="S207" s="985"/>
      <c r="T207" s="249" t="s">
        <v>441</v>
      </c>
      <c r="V207" s="250"/>
      <c r="W207" s="242"/>
      <c r="X207" s="243"/>
      <c r="Y207" s="243"/>
      <c r="Z207" s="243"/>
      <c r="AA207" s="243"/>
      <c r="AB207" s="243"/>
      <c r="AC207" s="244"/>
      <c r="AD207" s="242"/>
      <c r="AE207" s="243"/>
      <c r="AF207" s="243"/>
      <c r="AG207" s="243"/>
      <c r="AH207" s="243"/>
      <c r="AI207" s="243"/>
      <c r="AJ207" s="244"/>
      <c r="AK207" s="242"/>
      <c r="AL207" s="243"/>
      <c r="AM207" s="243"/>
      <c r="AN207" s="243"/>
      <c r="AO207" s="243"/>
      <c r="AP207" s="243"/>
      <c r="AQ207" s="244"/>
      <c r="AR207" s="242"/>
      <c r="AS207" s="243"/>
      <c r="AT207" s="243"/>
      <c r="AU207" s="243"/>
      <c r="AV207" s="243"/>
      <c r="AW207" s="243"/>
      <c r="AX207" s="244"/>
      <c r="AY207" s="242"/>
      <c r="AZ207" s="243"/>
      <c r="BA207" s="245"/>
      <c r="BB207" s="986"/>
      <c r="BC207" s="987"/>
      <c r="BD207" s="1038"/>
      <c r="BE207" s="1039"/>
      <c r="BF207" s="1040"/>
      <c r="BG207" s="1041"/>
      <c r="BH207" s="1041"/>
      <c r="BI207" s="1041"/>
      <c r="BJ207" s="1042"/>
    </row>
    <row r="208" spans="2:62" ht="20.25" customHeight="1" x14ac:dyDescent="0.4">
      <c r="B208" s="989"/>
      <c r="C208" s="1078"/>
      <c r="D208" s="1079"/>
      <c r="E208" s="251"/>
      <c r="F208" s="252">
        <f>C207</f>
        <v>0</v>
      </c>
      <c r="G208" s="251"/>
      <c r="H208" s="252">
        <f>I207</f>
        <v>0</v>
      </c>
      <c r="I208" s="1080"/>
      <c r="J208" s="1081"/>
      <c r="K208" s="1082"/>
      <c r="L208" s="1083"/>
      <c r="M208" s="1083"/>
      <c r="N208" s="1079"/>
      <c r="O208" s="983"/>
      <c r="P208" s="984"/>
      <c r="Q208" s="984"/>
      <c r="R208" s="984"/>
      <c r="S208" s="985"/>
      <c r="T208" s="246" t="s">
        <v>442</v>
      </c>
      <c r="U208" s="247"/>
      <c r="V208" s="248"/>
      <c r="W208" s="234" t="str">
        <f>IF(W207="","",VLOOKUP(W207,'参考様式１（勤務表_シフト記号表）'!$C$6:$L$47,10,FALSE))</f>
        <v/>
      </c>
      <c r="X208" s="235" t="str">
        <f>IF(X207="","",VLOOKUP(X207,'参考様式１（勤務表_シフト記号表）'!$C$6:$L$47,10,FALSE))</f>
        <v/>
      </c>
      <c r="Y208" s="235" t="str">
        <f>IF(Y207="","",VLOOKUP(Y207,'参考様式１（勤務表_シフト記号表）'!$C$6:$L$47,10,FALSE))</f>
        <v/>
      </c>
      <c r="Z208" s="235" t="str">
        <f>IF(Z207="","",VLOOKUP(Z207,'参考様式１（勤務表_シフト記号表）'!$C$6:$L$47,10,FALSE))</f>
        <v/>
      </c>
      <c r="AA208" s="235" t="str">
        <f>IF(AA207="","",VLOOKUP(AA207,'参考様式１（勤務表_シフト記号表）'!$C$6:$L$47,10,FALSE))</f>
        <v/>
      </c>
      <c r="AB208" s="235" t="str">
        <f>IF(AB207="","",VLOOKUP(AB207,'参考様式１（勤務表_シフト記号表）'!$C$6:$L$47,10,FALSE))</f>
        <v/>
      </c>
      <c r="AC208" s="236" t="str">
        <f>IF(AC207="","",VLOOKUP(AC207,'参考様式１（勤務表_シフト記号表）'!$C$6:$L$47,10,FALSE))</f>
        <v/>
      </c>
      <c r="AD208" s="234" t="str">
        <f>IF(AD207="","",VLOOKUP(AD207,'参考様式１（勤務表_シフト記号表）'!$C$6:$L$47,10,FALSE))</f>
        <v/>
      </c>
      <c r="AE208" s="235" t="str">
        <f>IF(AE207="","",VLOOKUP(AE207,'参考様式１（勤務表_シフト記号表）'!$C$6:$L$47,10,FALSE))</f>
        <v/>
      </c>
      <c r="AF208" s="235" t="str">
        <f>IF(AF207="","",VLOOKUP(AF207,'参考様式１（勤務表_シフト記号表）'!$C$6:$L$47,10,FALSE))</f>
        <v/>
      </c>
      <c r="AG208" s="235" t="str">
        <f>IF(AG207="","",VLOOKUP(AG207,'参考様式１（勤務表_シフト記号表）'!$C$6:$L$47,10,FALSE))</f>
        <v/>
      </c>
      <c r="AH208" s="235" t="str">
        <f>IF(AH207="","",VLOOKUP(AH207,'参考様式１（勤務表_シフト記号表）'!$C$6:$L$47,10,FALSE))</f>
        <v/>
      </c>
      <c r="AI208" s="235" t="str">
        <f>IF(AI207="","",VLOOKUP(AI207,'参考様式１（勤務表_シフト記号表）'!$C$6:$L$47,10,FALSE))</f>
        <v/>
      </c>
      <c r="AJ208" s="236" t="str">
        <f>IF(AJ207="","",VLOOKUP(AJ207,'参考様式１（勤務表_シフト記号表）'!$C$6:$L$47,10,FALSE))</f>
        <v/>
      </c>
      <c r="AK208" s="234" t="str">
        <f>IF(AK207="","",VLOOKUP(AK207,'参考様式１（勤務表_シフト記号表）'!$C$6:$L$47,10,FALSE))</f>
        <v/>
      </c>
      <c r="AL208" s="235" t="str">
        <f>IF(AL207="","",VLOOKUP(AL207,'参考様式１（勤務表_シフト記号表）'!$C$6:$L$47,10,FALSE))</f>
        <v/>
      </c>
      <c r="AM208" s="235" t="str">
        <f>IF(AM207="","",VLOOKUP(AM207,'参考様式１（勤務表_シフト記号表）'!$C$6:$L$47,10,FALSE))</f>
        <v/>
      </c>
      <c r="AN208" s="235" t="str">
        <f>IF(AN207="","",VLOOKUP(AN207,'参考様式１（勤務表_シフト記号表）'!$C$6:$L$47,10,FALSE))</f>
        <v/>
      </c>
      <c r="AO208" s="235" t="str">
        <f>IF(AO207="","",VLOOKUP(AO207,'参考様式１（勤務表_シフト記号表）'!$C$6:$L$47,10,FALSE))</f>
        <v/>
      </c>
      <c r="AP208" s="235" t="str">
        <f>IF(AP207="","",VLOOKUP(AP207,'参考様式１（勤務表_シフト記号表）'!$C$6:$L$47,10,FALSE))</f>
        <v/>
      </c>
      <c r="AQ208" s="236" t="str">
        <f>IF(AQ207="","",VLOOKUP(AQ207,'参考様式１（勤務表_シフト記号表）'!$C$6:$L$47,10,FALSE))</f>
        <v/>
      </c>
      <c r="AR208" s="234" t="str">
        <f>IF(AR207="","",VLOOKUP(AR207,'参考様式１（勤務表_シフト記号表）'!$C$6:$L$47,10,FALSE))</f>
        <v/>
      </c>
      <c r="AS208" s="235" t="str">
        <f>IF(AS207="","",VLOOKUP(AS207,'参考様式１（勤務表_シフト記号表）'!$C$6:$L$47,10,FALSE))</f>
        <v/>
      </c>
      <c r="AT208" s="235" t="str">
        <f>IF(AT207="","",VLOOKUP(AT207,'参考様式１（勤務表_シフト記号表）'!$C$6:$L$47,10,FALSE))</f>
        <v/>
      </c>
      <c r="AU208" s="235" t="str">
        <f>IF(AU207="","",VLOOKUP(AU207,'参考様式１（勤務表_シフト記号表）'!$C$6:$L$47,10,FALSE))</f>
        <v/>
      </c>
      <c r="AV208" s="235" t="str">
        <f>IF(AV207="","",VLOOKUP(AV207,'参考様式１（勤務表_シフト記号表）'!$C$6:$L$47,10,FALSE))</f>
        <v/>
      </c>
      <c r="AW208" s="235" t="str">
        <f>IF(AW207="","",VLOOKUP(AW207,'参考様式１（勤務表_シフト記号表）'!$C$6:$L$47,10,FALSE))</f>
        <v/>
      </c>
      <c r="AX208" s="236" t="str">
        <f>IF(AX207="","",VLOOKUP(AX207,'参考様式１（勤務表_シフト記号表）'!$C$6:$L$47,10,FALSE))</f>
        <v/>
      </c>
      <c r="AY208" s="234" t="str">
        <f>IF(AY207="","",VLOOKUP(AY207,'参考様式１（勤務表_シフト記号表）'!$C$6:$L$47,10,FALSE))</f>
        <v/>
      </c>
      <c r="AZ208" s="235" t="str">
        <f>IF(AZ207="","",VLOOKUP(AZ207,'参考様式１（勤務表_シフト記号表）'!$C$6:$L$47,10,FALSE))</f>
        <v/>
      </c>
      <c r="BA208" s="235" t="str">
        <f>IF(BA207="","",VLOOKUP(BA207,'参考様式１（勤務表_シフト記号表）'!$C$6:$L$47,10,FALSE))</f>
        <v/>
      </c>
      <c r="BB208" s="1075">
        <f>IF($BE$3="４週",SUM(W208:AX208),IF($BE$3="暦月",SUM(W208:BA208),""))</f>
        <v>0</v>
      </c>
      <c r="BC208" s="1076"/>
      <c r="BD208" s="1077">
        <f>IF($BE$3="４週",BB208/4,IF($BE$3="暦月",(BB208/($BE$8/7)),""))</f>
        <v>0</v>
      </c>
      <c r="BE208" s="1076"/>
      <c r="BF208" s="1072"/>
      <c r="BG208" s="1073"/>
      <c r="BH208" s="1073"/>
      <c r="BI208" s="1073"/>
      <c r="BJ208" s="1074"/>
    </row>
    <row r="209" spans="2:62" ht="20.25" customHeight="1" x14ac:dyDescent="0.4">
      <c r="B209" s="988">
        <f>B207+1</f>
        <v>97</v>
      </c>
      <c r="C209" s="1049"/>
      <c r="D209" s="979"/>
      <c r="E209" s="229"/>
      <c r="F209" s="230"/>
      <c r="G209" s="229"/>
      <c r="H209" s="230"/>
      <c r="I209" s="1050"/>
      <c r="J209" s="1051"/>
      <c r="K209" s="977"/>
      <c r="L209" s="978"/>
      <c r="M209" s="978"/>
      <c r="N209" s="979"/>
      <c r="O209" s="983"/>
      <c r="P209" s="984"/>
      <c r="Q209" s="984"/>
      <c r="R209" s="984"/>
      <c r="S209" s="985"/>
      <c r="T209" s="249" t="s">
        <v>441</v>
      </c>
      <c r="V209" s="250"/>
      <c r="W209" s="242"/>
      <c r="X209" s="243"/>
      <c r="Y209" s="243"/>
      <c r="Z209" s="243"/>
      <c r="AA209" s="243"/>
      <c r="AB209" s="243"/>
      <c r="AC209" s="244"/>
      <c r="AD209" s="242"/>
      <c r="AE209" s="243"/>
      <c r="AF209" s="243"/>
      <c r="AG209" s="243"/>
      <c r="AH209" s="243"/>
      <c r="AI209" s="243"/>
      <c r="AJ209" s="244"/>
      <c r="AK209" s="242"/>
      <c r="AL209" s="243"/>
      <c r="AM209" s="243"/>
      <c r="AN209" s="243"/>
      <c r="AO209" s="243"/>
      <c r="AP209" s="243"/>
      <c r="AQ209" s="244"/>
      <c r="AR209" s="242"/>
      <c r="AS209" s="243"/>
      <c r="AT209" s="243"/>
      <c r="AU209" s="243"/>
      <c r="AV209" s="243"/>
      <c r="AW209" s="243"/>
      <c r="AX209" s="244"/>
      <c r="AY209" s="242"/>
      <c r="AZ209" s="243"/>
      <c r="BA209" s="245"/>
      <c r="BB209" s="986"/>
      <c r="BC209" s="987"/>
      <c r="BD209" s="1038"/>
      <c r="BE209" s="1039"/>
      <c r="BF209" s="1040"/>
      <c r="BG209" s="1041"/>
      <c r="BH209" s="1041"/>
      <c r="BI209" s="1041"/>
      <c r="BJ209" s="1042"/>
    </row>
    <row r="210" spans="2:62" ht="20.25" customHeight="1" x14ac:dyDescent="0.4">
      <c r="B210" s="989"/>
      <c r="C210" s="1078"/>
      <c r="D210" s="1079"/>
      <c r="E210" s="251"/>
      <c r="F210" s="252">
        <f>C209</f>
        <v>0</v>
      </c>
      <c r="G210" s="251"/>
      <c r="H210" s="252">
        <f>I209</f>
        <v>0</v>
      </c>
      <c r="I210" s="1080"/>
      <c r="J210" s="1081"/>
      <c r="K210" s="1082"/>
      <c r="L210" s="1083"/>
      <c r="M210" s="1083"/>
      <c r="N210" s="1079"/>
      <c r="O210" s="983"/>
      <c r="P210" s="984"/>
      <c r="Q210" s="984"/>
      <c r="R210" s="984"/>
      <c r="S210" s="985"/>
      <c r="T210" s="246" t="s">
        <v>442</v>
      </c>
      <c r="U210" s="247"/>
      <c r="V210" s="248"/>
      <c r="W210" s="234" t="str">
        <f>IF(W209="","",VLOOKUP(W209,'参考様式１（勤務表_シフト記号表）'!$C$6:$L$47,10,FALSE))</f>
        <v/>
      </c>
      <c r="X210" s="235" t="str">
        <f>IF(X209="","",VLOOKUP(X209,'参考様式１（勤務表_シフト記号表）'!$C$6:$L$47,10,FALSE))</f>
        <v/>
      </c>
      <c r="Y210" s="235" t="str">
        <f>IF(Y209="","",VLOOKUP(Y209,'参考様式１（勤務表_シフト記号表）'!$C$6:$L$47,10,FALSE))</f>
        <v/>
      </c>
      <c r="Z210" s="235" t="str">
        <f>IF(Z209="","",VLOOKUP(Z209,'参考様式１（勤務表_シフト記号表）'!$C$6:$L$47,10,FALSE))</f>
        <v/>
      </c>
      <c r="AA210" s="235" t="str">
        <f>IF(AA209="","",VLOOKUP(AA209,'参考様式１（勤務表_シフト記号表）'!$C$6:$L$47,10,FALSE))</f>
        <v/>
      </c>
      <c r="AB210" s="235" t="str">
        <f>IF(AB209="","",VLOOKUP(AB209,'参考様式１（勤務表_シフト記号表）'!$C$6:$L$47,10,FALSE))</f>
        <v/>
      </c>
      <c r="AC210" s="236" t="str">
        <f>IF(AC209="","",VLOOKUP(AC209,'参考様式１（勤務表_シフト記号表）'!$C$6:$L$47,10,FALSE))</f>
        <v/>
      </c>
      <c r="AD210" s="234" t="str">
        <f>IF(AD209="","",VLOOKUP(AD209,'参考様式１（勤務表_シフト記号表）'!$C$6:$L$47,10,FALSE))</f>
        <v/>
      </c>
      <c r="AE210" s="235" t="str">
        <f>IF(AE209="","",VLOOKUP(AE209,'参考様式１（勤務表_シフト記号表）'!$C$6:$L$47,10,FALSE))</f>
        <v/>
      </c>
      <c r="AF210" s="235" t="str">
        <f>IF(AF209="","",VLOOKUP(AF209,'参考様式１（勤務表_シフト記号表）'!$C$6:$L$47,10,FALSE))</f>
        <v/>
      </c>
      <c r="AG210" s="235" t="str">
        <f>IF(AG209="","",VLOOKUP(AG209,'参考様式１（勤務表_シフト記号表）'!$C$6:$L$47,10,FALSE))</f>
        <v/>
      </c>
      <c r="AH210" s="235" t="str">
        <f>IF(AH209="","",VLOOKUP(AH209,'参考様式１（勤務表_シフト記号表）'!$C$6:$L$47,10,FALSE))</f>
        <v/>
      </c>
      <c r="AI210" s="235" t="str">
        <f>IF(AI209="","",VLOOKUP(AI209,'参考様式１（勤務表_シフト記号表）'!$C$6:$L$47,10,FALSE))</f>
        <v/>
      </c>
      <c r="AJ210" s="236" t="str">
        <f>IF(AJ209="","",VLOOKUP(AJ209,'参考様式１（勤務表_シフト記号表）'!$C$6:$L$47,10,FALSE))</f>
        <v/>
      </c>
      <c r="AK210" s="234" t="str">
        <f>IF(AK209="","",VLOOKUP(AK209,'参考様式１（勤務表_シフト記号表）'!$C$6:$L$47,10,FALSE))</f>
        <v/>
      </c>
      <c r="AL210" s="235" t="str">
        <f>IF(AL209="","",VLOOKUP(AL209,'参考様式１（勤務表_シフト記号表）'!$C$6:$L$47,10,FALSE))</f>
        <v/>
      </c>
      <c r="AM210" s="235" t="str">
        <f>IF(AM209="","",VLOOKUP(AM209,'参考様式１（勤務表_シフト記号表）'!$C$6:$L$47,10,FALSE))</f>
        <v/>
      </c>
      <c r="AN210" s="235" t="str">
        <f>IF(AN209="","",VLOOKUP(AN209,'参考様式１（勤務表_シフト記号表）'!$C$6:$L$47,10,FALSE))</f>
        <v/>
      </c>
      <c r="AO210" s="235" t="str">
        <f>IF(AO209="","",VLOOKUP(AO209,'参考様式１（勤務表_シフト記号表）'!$C$6:$L$47,10,FALSE))</f>
        <v/>
      </c>
      <c r="AP210" s="235" t="str">
        <f>IF(AP209="","",VLOOKUP(AP209,'参考様式１（勤務表_シフト記号表）'!$C$6:$L$47,10,FALSE))</f>
        <v/>
      </c>
      <c r="AQ210" s="236" t="str">
        <f>IF(AQ209="","",VLOOKUP(AQ209,'参考様式１（勤務表_シフト記号表）'!$C$6:$L$47,10,FALSE))</f>
        <v/>
      </c>
      <c r="AR210" s="234" t="str">
        <f>IF(AR209="","",VLOOKUP(AR209,'参考様式１（勤務表_シフト記号表）'!$C$6:$L$47,10,FALSE))</f>
        <v/>
      </c>
      <c r="AS210" s="235" t="str">
        <f>IF(AS209="","",VLOOKUP(AS209,'参考様式１（勤務表_シフト記号表）'!$C$6:$L$47,10,FALSE))</f>
        <v/>
      </c>
      <c r="AT210" s="235" t="str">
        <f>IF(AT209="","",VLOOKUP(AT209,'参考様式１（勤務表_シフト記号表）'!$C$6:$L$47,10,FALSE))</f>
        <v/>
      </c>
      <c r="AU210" s="235" t="str">
        <f>IF(AU209="","",VLOOKUP(AU209,'参考様式１（勤務表_シフト記号表）'!$C$6:$L$47,10,FALSE))</f>
        <v/>
      </c>
      <c r="AV210" s="235" t="str">
        <f>IF(AV209="","",VLOOKUP(AV209,'参考様式１（勤務表_シフト記号表）'!$C$6:$L$47,10,FALSE))</f>
        <v/>
      </c>
      <c r="AW210" s="235" t="str">
        <f>IF(AW209="","",VLOOKUP(AW209,'参考様式１（勤務表_シフト記号表）'!$C$6:$L$47,10,FALSE))</f>
        <v/>
      </c>
      <c r="AX210" s="236" t="str">
        <f>IF(AX209="","",VLOOKUP(AX209,'参考様式１（勤務表_シフト記号表）'!$C$6:$L$47,10,FALSE))</f>
        <v/>
      </c>
      <c r="AY210" s="234" t="str">
        <f>IF(AY209="","",VLOOKUP(AY209,'参考様式１（勤務表_シフト記号表）'!$C$6:$L$47,10,FALSE))</f>
        <v/>
      </c>
      <c r="AZ210" s="235" t="str">
        <f>IF(AZ209="","",VLOOKUP(AZ209,'参考様式１（勤務表_シフト記号表）'!$C$6:$L$47,10,FALSE))</f>
        <v/>
      </c>
      <c r="BA210" s="235" t="str">
        <f>IF(BA209="","",VLOOKUP(BA209,'参考様式１（勤務表_シフト記号表）'!$C$6:$L$47,10,FALSE))</f>
        <v/>
      </c>
      <c r="BB210" s="1075">
        <f>IF($BE$3="４週",SUM(W210:AX210),IF($BE$3="暦月",SUM(W210:BA210),""))</f>
        <v>0</v>
      </c>
      <c r="BC210" s="1076"/>
      <c r="BD210" s="1077">
        <f>IF($BE$3="４週",BB210/4,IF($BE$3="暦月",(BB210/($BE$8/7)),""))</f>
        <v>0</v>
      </c>
      <c r="BE210" s="1076"/>
      <c r="BF210" s="1072"/>
      <c r="BG210" s="1073"/>
      <c r="BH210" s="1073"/>
      <c r="BI210" s="1073"/>
      <c r="BJ210" s="1074"/>
    </row>
    <row r="211" spans="2:62" ht="20.25" customHeight="1" x14ac:dyDescent="0.4">
      <c r="B211" s="988">
        <f>B209+1</f>
        <v>98</v>
      </c>
      <c r="C211" s="1049"/>
      <c r="D211" s="979"/>
      <c r="E211" s="229"/>
      <c r="F211" s="230"/>
      <c r="G211" s="229"/>
      <c r="H211" s="230"/>
      <c r="I211" s="1050"/>
      <c r="J211" s="1051"/>
      <c r="K211" s="977"/>
      <c r="L211" s="978"/>
      <c r="M211" s="978"/>
      <c r="N211" s="979"/>
      <c r="O211" s="983"/>
      <c r="P211" s="984"/>
      <c r="Q211" s="984"/>
      <c r="R211" s="984"/>
      <c r="S211" s="985"/>
      <c r="T211" s="249" t="s">
        <v>441</v>
      </c>
      <c r="V211" s="250"/>
      <c r="W211" s="242"/>
      <c r="X211" s="243"/>
      <c r="Y211" s="243"/>
      <c r="Z211" s="243"/>
      <c r="AA211" s="243"/>
      <c r="AB211" s="243"/>
      <c r="AC211" s="244"/>
      <c r="AD211" s="242"/>
      <c r="AE211" s="243"/>
      <c r="AF211" s="243"/>
      <c r="AG211" s="243"/>
      <c r="AH211" s="243"/>
      <c r="AI211" s="243"/>
      <c r="AJ211" s="244"/>
      <c r="AK211" s="242"/>
      <c r="AL211" s="243"/>
      <c r="AM211" s="243"/>
      <c r="AN211" s="243"/>
      <c r="AO211" s="243"/>
      <c r="AP211" s="243"/>
      <c r="AQ211" s="244"/>
      <c r="AR211" s="242"/>
      <c r="AS211" s="243"/>
      <c r="AT211" s="243"/>
      <c r="AU211" s="243"/>
      <c r="AV211" s="243"/>
      <c r="AW211" s="243"/>
      <c r="AX211" s="244"/>
      <c r="AY211" s="242"/>
      <c r="AZ211" s="243"/>
      <c r="BA211" s="245"/>
      <c r="BB211" s="986"/>
      <c r="BC211" s="987"/>
      <c r="BD211" s="1038"/>
      <c r="BE211" s="1039"/>
      <c r="BF211" s="1040"/>
      <c r="BG211" s="1041"/>
      <c r="BH211" s="1041"/>
      <c r="BI211" s="1041"/>
      <c r="BJ211" s="1042"/>
    </row>
    <row r="212" spans="2:62" ht="20.25" customHeight="1" x14ac:dyDescent="0.4">
      <c r="B212" s="989"/>
      <c r="C212" s="1078"/>
      <c r="D212" s="1079"/>
      <c r="E212" s="251"/>
      <c r="F212" s="252">
        <f>C211</f>
        <v>0</v>
      </c>
      <c r="G212" s="251"/>
      <c r="H212" s="252">
        <f>I211</f>
        <v>0</v>
      </c>
      <c r="I212" s="1080"/>
      <c r="J212" s="1081"/>
      <c r="K212" s="1082"/>
      <c r="L212" s="1083"/>
      <c r="M212" s="1083"/>
      <c r="N212" s="1079"/>
      <c r="O212" s="983"/>
      <c r="P212" s="984"/>
      <c r="Q212" s="984"/>
      <c r="R212" s="984"/>
      <c r="S212" s="985"/>
      <c r="T212" s="246" t="s">
        <v>442</v>
      </c>
      <c r="U212" s="247"/>
      <c r="V212" s="248"/>
      <c r="W212" s="234" t="str">
        <f>IF(W211="","",VLOOKUP(W211,'参考様式１（勤務表_シフト記号表）'!$C$6:$L$47,10,FALSE))</f>
        <v/>
      </c>
      <c r="X212" s="235" t="str">
        <f>IF(X211="","",VLOOKUP(X211,'参考様式１（勤務表_シフト記号表）'!$C$6:$L$47,10,FALSE))</f>
        <v/>
      </c>
      <c r="Y212" s="235" t="str">
        <f>IF(Y211="","",VLOOKUP(Y211,'参考様式１（勤務表_シフト記号表）'!$C$6:$L$47,10,FALSE))</f>
        <v/>
      </c>
      <c r="Z212" s="235" t="str">
        <f>IF(Z211="","",VLOOKUP(Z211,'参考様式１（勤務表_シフト記号表）'!$C$6:$L$47,10,FALSE))</f>
        <v/>
      </c>
      <c r="AA212" s="235" t="str">
        <f>IF(AA211="","",VLOOKUP(AA211,'参考様式１（勤務表_シフト記号表）'!$C$6:$L$47,10,FALSE))</f>
        <v/>
      </c>
      <c r="AB212" s="235" t="str">
        <f>IF(AB211="","",VLOOKUP(AB211,'参考様式１（勤務表_シフト記号表）'!$C$6:$L$47,10,FALSE))</f>
        <v/>
      </c>
      <c r="AC212" s="236" t="str">
        <f>IF(AC211="","",VLOOKUP(AC211,'参考様式１（勤務表_シフト記号表）'!$C$6:$L$47,10,FALSE))</f>
        <v/>
      </c>
      <c r="AD212" s="234" t="str">
        <f>IF(AD211="","",VLOOKUP(AD211,'参考様式１（勤務表_シフト記号表）'!$C$6:$L$47,10,FALSE))</f>
        <v/>
      </c>
      <c r="AE212" s="235" t="str">
        <f>IF(AE211="","",VLOOKUP(AE211,'参考様式１（勤務表_シフト記号表）'!$C$6:$L$47,10,FALSE))</f>
        <v/>
      </c>
      <c r="AF212" s="235" t="str">
        <f>IF(AF211="","",VLOOKUP(AF211,'参考様式１（勤務表_シフト記号表）'!$C$6:$L$47,10,FALSE))</f>
        <v/>
      </c>
      <c r="AG212" s="235" t="str">
        <f>IF(AG211="","",VLOOKUP(AG211,'参考様式１（勤務表_シフト記号表）'!$C$6:$L$47,10,FALSE))</f>
        <v/>
      </c>
      <c r="AH212" s="235" t="str">
        <f>IF(AH211="","",VLOOKUP(AH211,'参考様式１（勤務表_シフト記号表）'!$C$6:$L$47,10,FALSE))</f>
        <v/>
      </c>
      <c r="AI212" s="235" t="str">
        <f>IF(AI211="","",VLOOKUP(AI211,'参考様式１（勤務表_シフト記号表）'!$C$6:$L$47,10,FALSE))</f>
        <v/>
      </c>
      <c r="AJ212" s="236" t="str">
        <f>IF(AJ211="","",VLOOKUP(AJ211,'参考様式１（勤務表_シフト記号表）'!$C$6:$L$47,10,FALSE))</f>
        <v/>
      </c>
      <c r="AK212" s="234" t="str">
        <f>IF(AK211="","",VLOOKUP(AK211,'参考様式１（勤務表_シフト記号表）'!$C$6:$L$47,10,FALSE))</f>
        <v/>
      </c>
      <c r="AL212" s="235" t="str">
        <f>IF(AL211="","",VLOOKUP(AL211,'参考様式１（勤務表_シフト記号表）'!$C$6:$L$47,10,FALSE))</f>
        <v/>
      </c>
      <c r="AM212" s="235" t="str">
        <f>IF(AM211="","",VLOOKUP(AM211,'参考様式１（勤務表_シフト記号表）'!$C$6:$L$47,10,FALSE))</f>
        <v/>
      </c>
      <c r="AN212" s="235" t="str">
        <f>IF(AN211="","",VLOOKUP(AN211,'参考様式１（勤務表_シフト記号表）'!$C$6:$L$47,10,FALSE))</f>
        <v/>
      </c>
      <c r="AO212" s="235" t="str">
        <f>IF(AO211="","",VLOOKUP(AO211,'参考様式１（勤務表_シフト記号表）'!$C$6:$L$47,10,FALSE))</f>
        <v/>
      </c>
      <c r="AP212" s="235" t="str">
        <f>IF(AP211="","",VLOOKUP(AP211,'参考様式１（勤務表_シフト記号表）'!$C$6:$L$47,10,FALSE))</f>
        <v/>
      </c>
      <c r="AQ212" s="236" t="str">
        <f>IF(AQ211="","",VLOOKUP(AQ211,'参考様式１（勤務表_シフト記号表）'!$C$6:$L$47,10,FALSE))</f>
        <v/>
      </c>
      <c r="AR212" s="234" t="str">
        <f>IF(AR211="","",VLOOKUP(AR211,'参考様式１（勤務表_シフト記号表）'!$C$6:$L$47,10,FALSE))</f>
        <v/>
      </c>
      <c r="AS212" s="235" t="str">
        <f>IF(AS211="","",VLOOKUP(AS211,'参考様式１（勤務表_シフト記号表）'!$C$6:$L$47,10,FALSE))</f>
        <v/>
      </c>
      <c r="AT212" s="235" t="str">
        <f>IF(AT211="","",VLOOKUP(AT211,'参考様式１（勤務表_シフト記号表）'!$C$6:$L$47,10,FALSE))</f>
        <v/>
      </c>
      <c r="AU212" s="235" t="str">
        <f>IF(AU211="","",VLOOKUP(AU211,'参考様式１（勤務表_シフト記号表）'!$C$6:$L$47,10,FALSE))</f>
        <v/>
      </c>
      <c r="AV212" s="235" t="str">
        <f>IF(AV211="","",VLOOKUP(AV211,'参考様式１（勤務表_シフト記号表）'!$C$6:$L$47,10,FALSE))</f>
        <v/>
      </c>
      <c r="AW212" s="235" t="str">
        <f>IF(AW211="","",VLOOKUP(AW211,'参考様式１（勤務表_シフト記号表）'!$C$6:$L$47,10,FALSE))</f>
        <v/>
      </c>
      <c r="AX212" s="236" t="str">
        <f>IF(AX211="","",VLOOKUP(AX211,'参考様式１（勤務表_シフト記号表）'!$C$6:$L$47,10,FALSE))</f>
        <v/>
      </c>
      <c r="AY212" s="234" t="str">
        <f>IF(AY211="","",VLOOKUP(AY211,'参考様式１（勤務表_シフト記号表）'!$C$6:$L$47,10,FALSE))</f>
        <v/>
      </c>
      <c r="AZ212" s="235" t="str">
        <f>IF(AZ211="","",VLOOKUP(AZ211,'参考様式１（勤務表_シフト記号表）'!$C$6:$L$47,10,FALSE))</f>
        <v/>
      </c>
      <c r="BA212" s="235" t="str">
        <f>IF(BA211="","",VLOOKUP(BA211,'参考様式１（勤務表_シフト記号表）'!$C$6:$L$47,10,FALSE))</f>
        <v/>
      </c>
      <c r="BB212" s="1075">
        <f>IF($BE$3="４週",SUM(W212:AX212),IF($BE$3="暦月",SUM(W212:BA212),""))</f>
        <v>0</v>
      </c>
      <c r="BC212" s="1076"/>
      <c r="BD212" s="1077">
        <f>IF($BE$3="４週",BB212/4,IF($BE$3="暦月",(BB212/($BE$8/7)),""))</f>
        <v>0</v>
      </c>
      <c r="BE212" s="1076"/>
      <c r="BF212" s="1072"/>
      <c r="BG212" s="1073"/>
      <c r="BH212" s="1073"/>
      <c r="BI212" s="1073"/>
      <c r="BJ212" s="1074"/>
    </row>
    <row r="213" spans="2:62" ht="20.25" customHeight="1" x14ac:dyDescent="0.4">
      <c r="B213" s="988">
        <f>B211+1</f>
        <v>99</v>
      </c>
      <c r="C213" s="1049"/>
      <c r="D213" s="979"/>
      <c r="E213" s="229"/>
      <c r="F213" s="230"/>
      <c r="G213" s="229"/>
      <c r="H213" s="230"/>
      <c r="I213" s="1050"/>
      <c r="J213" s="1051"/>
      <c r="K213" s="977"/>
      <c r="L213" s="978"/>
      <c r="M213" s="978"/>
      <c r="N213" s="979"/>
      <c r="O213" s="983"/>
      <c r="P213" s="984"/>
      <c r="Q213" s="984"/>
      <c r="R213" s="984"/>
      <c r="S213" s="985"/>
      <c r="T213" s="249" t="s">
        <v>441</v>
      </c>
      <c r="V213" s="250"/>
      <c r="W213" s="242"/>
      <c r="X213" s="243"/>
      <c r="Y213" s="243"/>
      <c r="Z213" s="243"/>
      <c r="AA213" s="243"/>
      <c r="AB213" s="243"/>
      <c r="AC213" s="244"/>
      <c r="AD213" s="242"/>
      <c r="AE213" s="243"/>
      <c r="AF213" s="243"/>
      <c r="AG213" s="243"/>
      <c r="AH213" s="243"/>
      <c r="AI213" s="243"/>
      <c r="AJ213" s="244"/>
      <c r="AK213" s="242"/>
      <c r="AL213" s="243"/>
      <c r="AM213" s="243"/>
      <c r="AN213" s="243"/>
      <c r="AO213" s="243"/>
      <c r="AP213" s="243"/>
      <c r="AQ213" s="244"/>
      <c r="AR213" s="242"/>
      <c r="AS213" s="243"/>
      <c r="AT213" s="243"/>
      <c r="AU213" s="243"/>
      <c r="AV213" s="243"/>
      <c r="AW213" s="243"/>
      <c r="AX213" s="244"/>
      <c r="AY213" s="242"/>
      <c r="AZ213" s="243"/>
      <c r="BA213" s="245"/>
      <c r="BB213" s="986"/>
      <c r="BC213" s="987"/>
      <c r="BD213" s="1038"/>
      <c r="BE213" s="1039"/>
      <c r="BF213" s="1040"/>
      <c r="BG213" s="1041"/>
      <c r="BH213" s="1041"/>
      <c r="BI213" s="1041"/>
      <c r="BJ213" s="1042"/>
    </row>
    <row r="214" spans="2:62" ht="20.25" customHeight="1" x14ac:dyDescent="0.4">
      <c r="B214" s="989"/>
      <c r="C214" s="1078"/>
      <c r="D214" s="1079"/>
      <c r="E214" s="251"/>
      <c r="F214" s="252">
        <f>C213</f>
        <v>0</v>
      </c>
      <c r="G214" s="251"/>
      <c r="H214" s="252">
        <f>I213</f>
        <v>0</v>
      </c>
      <c r="I214" s="1080"/>
      <c r="J214" s="1081"/>
      <c r="K214" s="1082"/>
      <c r="L214" s="1083"/>
      <c r="M214" s="1083"/>
      <c r="N214" s="1079"/>
      <c r="O214" s="983"/>
      <c r="P214" s="984"/>
      <c r="Q214" s="984"/>
      <c r="R214" s="984"/>
      <c r="S214" s="985"/>
      <c r="T214" s="246" t="s">
        <v>442</v>
      </c>
      <c r="U214" s="247"/>
      <c r="V214" s="248"/>
      <c r="W214" s="234" t="str">
        <f>IF(W213="","",VLOOKUP(W213,'参考様式１（勤務表_シフト記号表）'!$C$6:$L$47,10,FALSE))</f>
        <v/>
      </c>
      <c r="X214" s="235" t="str">
        <f>IF(X213="","",VLOOKUP(X213,'参考様式１（勤務表_シフト記号表）'!$C$6:$L$47,10,FALSE))</f>
        <v/>
      </c>
      <c r="Y214" s="235" t="str">
        <f>IF(Y213="","",VLOOKUP(Y213,'参考様式１（勤務表_シフト記号表）'!$C$6:$L$47,10,FALSE))</f>
        <v/>
      </c>
      <c r="Z214" s="235" t="str">
        <f>IF(Z213="","",VLOOKUP(Z213,'参考様式１（勤務表_シフト記号表）'!$C$6:$L$47,10,FALSE))</f>
        <v/>
      </c>
      <c r="AA214" s="235" t="str">
        <f>IF(AA213="","",VLOOKUP(AA213,'参考様式１（勤務表_シフト記号表）'!$C$6:$L$47,10,FALSE))</f>
        <v/>
      </c>
      <c r="AB214" s="235" t="str">
        <f>IF(AB213="","",VLOOKUP(AB213,'参考様式１（勤務表_シフト記号表）'!$C$6:$L$47,10,FALSE))</f>
        <v/>
      </c>
      <c r="AC214" s="236" t="str">
        <f>IF(AC213="","",VLOOKUP(AC213,'参考様式１（勤務表_シフト記号表）'!$C$6:$L$47,10,FALSE))</f>
        <v/>
      </c>
      <c r="AD214" s="234" t="str">
        <f>IF(AD213="","",VLOOKUP(AD213,'参考様式１（勤務表_シフト記号表）'!$C$6:$L$47,10,FALSE))</f>
        <v/>
      </c>
      <c r="AE214" s="235" t="str">
        <f>IF(AE213="","",VLOOKUP(AE213,'参考様式１（勤務表_シフト記号表）'!$C$6:$L$47,10,FALSE))</f>
        <v/>
      </c>
      <c r="AF214" s="235" t="str">
        <f>IF(AF213="","",VLOOKUP(AF213,'参考様式１（勤務表_シフト記号表）'!$C$6:$L$47,10,FALSE))</f>
        <v/>
      </c>
      <c r="AG214" s="235" t="str">
        <f>IF(AG213="","",VLOOKUP(AG213,'参考様式１（勤務表_シフト記号表）'!$C$6:$L$47,10,FALSE))</f>
        <v/>
      </c>
      <c r="AH214" s="235" t="str">
        <f>IF(AH213="","",VLOOKUP(AH213,'参考様式１（勤務表_シフト記号表）'!$C$6:$L$47,10,FALSE))</f>
        <v/>
      </c>
      <c r="AI214" s="235" t="str">
        <f>IF(AI213="","",VLOOKUP(AI213,'参考様式１（勤務表_シフト記号表）'!$C$6:$L$47,10,FALSE))</f>
        <v/>
      </c>
      <c r="AJ214" s="236" t="str">
        <f>IF(AJ213="","",VLOOKUP(AJ213,'参考様式１（勤務表_シフト記号表）'!$C$6:$L$47,10,FALSE))</f>
        <v/>
      </c>
      <c r="AK214" s="234" t="str">
        <f>IF(AK213="","",VLOOKUP(AK213,'参考様式１（勤務表_シフト記号表）'!$C$6:$L$47,10,FALSE))</f>
        <v/>
      </c>
      <c r="AL214" s="235" t="str">
        <f>IF(AL213="","",VLOOKUP(AL213,'参考様式１（勤務表_シフト記号表）'!$C$6:$L$47,10,FALSE))</f>
        <v/>
      </c>
      <c r="AM214" s="235" t="str">
        <f>IF(AM213="","",VLOOKUP(AM213,'参考様式１（勤務表_シフト記号表）'!$C$6:$L$47,10,FALSE))</f>
        <v/>
      </c>
      <c r="AN214" s="235" t="str">
        <f>IF(AN213="","",VLOOKUP(AN213,'参考様式１（勤務表_シフト記号表）'!$C$6:$L$47,10,FALSE))</f>
        <v/>
      </c>
      <c r="AO214" s="235" t="str">
        <f>IF(AO213="","",VLOOKUP(AO213,'参考様式１（勤務表_シフト記号表）'!$C$6:$L$47,10,FALSE))</f>
        <v/>
      </c>
      <c r="AP214" s="235" t="str">
        <f>IF(AP213="","",VLOOKUP(AP213,'参考様式１（勤務表_シフト記号表）'!$C$6:$L$47,10,FALSE))</f>
        <v/>
      </c>
      <c r="AQ214" s="236" t="str">
        <f>IF(AQ213="","",VLOOKUP(AQ213,'参考様式１（勤務表_シフト記号表）'!$C$6:$L$47,10,FALSE))</f>
        <v/>
      </c>
      <c r="AR214" s="234" t="str">
        <f>IF(AR213="","",VLOOKUP(AR213,'参考様式１（勤務表_シフト記号表）'!$C$6:$L$47,10,FALSE))</f>
        <v/>
      </c>
      <c r="AS214" s="235" t="str">
        <f>IF(AS213="","",VLOOKUP(AS213,'参考様式１（勤務表_シフト記号表）'!$C$6:$L$47,10,FALSE))</f>
        <v/>
      </c>
      <c r="AT214" s="235" t="str">
        <f>IF(AT213="","",VLOOKUP(AT213,'参考様式１（勤務表_シフト記号表）'!$C$6:$L$47,10,FALSE))</f>
        <v/>
      </c>
      <c r="AU214" s="235" t="str">
        <f>IF(AU213="","",VLOOKUP(AU213,'参考様式１（勤務表_シフト記号表）'!$C$6:$L$47,10,FALSE))</f>
        <v/>
      </c>
      <c r="AV214" s="235" t="str">
        <f>IF(AV213="","",VLOOKUP(AV213,'参考様式１（勤務表_シフト記号表）'!$C$6:$L$47,10,FALSE))</f>
        <v/>
      </c>
      <c r="AW214" s="235" t="str">
        <f>IF(AW213="","",VLOOKUP(AW213,'参考様式１（勤務表_シフト記号表）'!$C$6:$L$47,10,FALSE))</f>
        <v/>
      </c>
      <c r="AX214" s="236" t="str">
        <f>IF(AX213="","",VLOOKUP(AX213,'参考様式１（勤務表_シフト記号表）'!$C$6:$L$47,10,FALSE))</f>
        <v/>
      </c>
      <c r="AY214" s="234" t="str">
        <f>IF(AY213="","",VLOOKUP(AY213,'参考様式１（勤務表_シフト記号表）'!$C$6:$L$47,10,FALSE))</f>
        <v/>
      </c>
      <c r="AZ214" s="235" t="str">
        <f>IF(AZ213="","",VLOOKUP(AZ213,'参考様式１（勤務表_シフト記号表）'!$C$6:$L$47,10,FALSE))</f>
        <v/>
      </c>
      <c r="BA214" s="235" t="str">
        <f>IF(BA213="","",VLOOKUP(BA213,'参考様式１（勤務表_シフト記号表）'!$C$6:$L$47,10,FALSE))</f>
        <v/>
      </c>
      <c r="BB214" s="1075">
        <f>IF($BE$3="４週",SUM(W214:AX214),IF($BE$3="暦月",SUM(W214:BA214),""))</f>
        <v>0</v>
      </c>
      <c r="BC214" s="1076"/>
      <c r="BD214" s="1077">
        <f>IF($BE$3="４週",BB214/4,IF($BE$3="暦月",(BB214/($BE$8/7)),""))</f>
        <v>0</v>
      </c>
      <c r="BE214" s="1076"/>
      <c r="BF214" s="1072"/>
      <c r="BG214" s="1073"/>
      <c r="BH214" s="1073"/>
      <c r="BI214" s="1073"/>
      <c r="BJ214" s="1074"/>
    </row>
    <row r="215" spans="2:62" ht="20.25" customHeight="1" x14ac:dyDescent="0.4">
      <c r="B215" s="988">
        <f>B213+1</f>
        <v>100</v>
      </c>
      <c r="C215" s="1049"/>
      <c r="D215" s="979"/>
      <c r="E215" s="237"/>
      <c r="F215" s="238"/>
      <c r="G215" s="237"/>
      <c r="H215" s="238"/>
      <c r="I215" s="1050"/>
      <c r="J215" s="1051"/>
      <c r="K215" s="977"/>
      <c r="L215" s="978"/>
      <c r="M215" s="978"/>
      <c r="N215" s="979"/>
      <c r="O215" s="983"/>
      <c r="P215" s="984"/>
      <c r="Q215" s="984"/>
      <c r="R215" s="984"/>
      <c r="S215" s="985"/>
      <c r="T215" s="239" t="s">
        <v>441</v>
      </c>
      <c r="U215" s="240"/>
      <c r="V215" s="241"/>
      <c r="W215" s="242"/>
      <c r="X215" s="243"/>
      <c r="Y215" s="243"/>
      <c r="Z215" s="243"/>
      <c r="AA215" s="243"/>
      <c r="AB215" s="243"/>
      <c r="AC215" s="244"/>
      <c r="AD215" s="242"/>
      <c r="AE215" s="243"/>
      <c r="AF215" s="243"/>
      <c r="AG215" s="243"/>
      <c r="AH215" s="243"/>
      <c r="AI215" s="243"/>
      <c r="AJ215" s="244"/>
      <c r="AK215" s="242"/>
      <c r="AL215" s="243"/>
      <c r="AM215" s="243"/>
      <c r="AN215" s="243"/>
      <c r="AO215" s="243"/>
      <c r="AP215" s="243"/>
      <c r="AQ215" s="244"/>
      <c r="AR215" s="242"/>
      <c r="AS215" s="243"/>
      <c r="AT215" s="243"/>
      <c r="AU215" s="243"/>
      <c r="AV215" s="243"/>
      <c r="AW215" s="243"/>
      <c r="AX215" s="244"/>
      <c r="AY215" s="242"/>
      <c r="AZ215" s="243"/>
      <c r="BA215" s="245"/>
      <c r="BB215" s="986"/>
      <c r="BC215" s="987"/>
      <c r="BD215" s="1038"/>
      <c r="BE215" s="1039"/>
      <c r="BF215" s="1040"/>
      <c r="BG215" s="1041"/>
      <c r="BH215" s="1041"/>
      <c r="BI215" s="1041"/>
      <c r="BJ215" s="1042"/>
    </row>
    <row r="216" spans="2:62" ht="20.25" customHeight="1" thickBot="1" x14ac:dyDescent="0.45">
      <c r="B216" s="1084"/>
      <c r="C216" s="1085"/>
      <c r="D216" s="1086"/>
      <c r="E216" s="253"/>
      <c r="F216" s="254">
        <f>C215</f>
        <v>0</v>
      </c>
      <c r="G216" s="253"/>
      <c r="H216" s="254">
        <f>I215</f>
        <v>0</v>
      </c>
      <c r="I216" s="1087"/>
      <c r="J216" s="1088"/>
      <c r="K216" s="1089"/>
      <c r="L216" s="1090"/>
      <c r="M216" s="1090"/>
      <c r="N216" s="1086"/>
      <c r="O216" s="1091"/>
      <c r="P216" s="1092"/>
      <c r="Q216" s="1092"/>
      <c r="R216" s="1092"/>
      <c r="S216" s="1093"/>
      <c r="T216" s="255" t="s">
        <v>442</v>
      </c>
      <c r="U216" s="256"/>
      <c r="V216" s="257"/>
      <c r="W216" s="258" t="str">
        <f>IF(W215="","",VLOOKUP(W215,'参考様式１（勤務表_シフト記号表）'!$C$6:$L$47,10,FALSE))</f>
        <v/>
      </c>
      <c r="X216" s="259" t="str">
        <f>IF(X215="","",VLOOKUP(X215,'参考様式１（勤務表_シフト記号表）'!$C$6:$L$47,10,FALSE))</f>
        <v/>
      </c>
      <c r="Y216" s="259" t="str">
        <f>IF(Y215="","",VLOOKUP(Y215,'参考様式１（勤務表_シフト記号表）'!$C$6:$L$47,10,FALSE))</f>
        <v/>
      </c>
      <c r="Z216" s="259" t="str">
        <f>IF(Z215="","",VLOOKUP(Z215,'参考様式１（勤務表_シフト記号表）'!$C$6:$L$47,10,FALSE))</f>
        <v/>
      </c>
      <c r="AA216" s="259" t="str">
        <f>IF(AA215="","",VLOOKUP(AA215,'参考様式１（勤務表_シフト記号表）'!$C$6:$L$47,10,FALSE))</f>
        <v/>
      </c>
      <c r="AB216" s="259" t="str">
        <f>IF(AB215="","",VLOOKUP(AB215,'参考様式１（勤務表_シフト記号表）'!$C$6:$L$47,10,FALSE))</f>
        <v/>
      </c>
      <c r="AC216" s="260" t="str">
        <f>IF(AC215="","",VLOOKUP(AC215,'参考様式１（勤務表_シフト記号表）'!$C$6:$L$47,10,FALSE))</f>
        <v/>
      </c>
      <c r="AD216" s="258" t="str">
        <f>IF(AD215="","",VLOOKUP(AD215,'参考様式１（勤務表_シフト記号表）'!$C$6:$L$47,10,FALSE))</f>
        <v/>
      </c>
      <c r="AE216" s="259" t="str">
        <f>IF(AE215="","",VLOOKUP(AE215,'参考様式１（勤務表_シフト記号表）'!$C$6:$L$47,10,FALSE))</f>
        <v/>
      </c>
      <c r="AF216" s="259" t="str">
        <f>IF(AF215="","",VLOOKUP(AF215,'参考様式１（勤務表_シフト記号表）'!$C$6:$L$47,10,FALSE))</f>
        <v/>
      </c>
      <c r="AG216" s="259" t="str">
        <f>IF(AG215="","",VLOOKUP(AG215,'参考様式１（勤務表_シフト記号表）'!$C$6:$L$47,10,FALSE))</f>
        <v/>
      </c>
      <c r="AH216" s="259" t="str">
        <f>IF(AH215="","",VLOOKUP(AH215,'参考様式１（勤務表_シフト記号表）'!$C$6:$L$47,10,FALSE))</f>
        <v/>
      </c>
      <c r="AI216" s="259" t="str">
        <f>IF(AI215="","",VLOOKUP(AI215,'参考様式１（勤務表_シフト記号表）'!$C$6:$L$47,10,FALSE))</f>
        <v/>
      </c>
      <c r="AJ216" s="260" t="str">
        <f>IF(AJ215="","",VLOOKUP(AJ215,'参考様式１（勤務表_シフト記号表）'!$C$6:$L$47,10,FALSE))</f>
        <v/>
      </c>
      <c r="AK216" s="258" t="str">
        <f>IF(AK215="","",VLOOKUP(AK215,'参考様式１（勤務表_シフト記号表）'!$C$6:$L$47,10,FALSE))</f>
        <v/>
      </c>
      <c r="AL216" s="259" t="str">
        <f>IF(AL215="","",VLOOKUP(AL215,'参考様式１（勤務表_シフト記号表）'!$C$6:$L$47,10,FALSE))</f>
        <v/>
      </c>
      <c r="AM216" s="259" t="str">
        <f>IF(AM215="","",VLOOKUP(AM215,'参考様式１（勤務表_シフト記号表）'!$C$6:$L$47,10,FALSE))</f>
        <v/>
      </c>
      <c r="AN216" s="259" t="str">
        <f>IF(AN215="","",VLOOKUP(AN215,'参考様式１（勤務表_シフト記号表）'!$C$6:$L$47,10,FALSE))</f>
        <v/>
      </c>
      <c r="AO216" s="259" t="str">
        <f>IF(AO215="","",VLOOKUP(AO215,'参考様式１（勤務表_シフト記号表）'!$C$6:$L$47,10,FALSE))</f>
        <v/>
      </c>
      <c r="AP216" s="259" t="str">
        <f>IF(AP215="","",VLOOKUP(AP215,'参考様式１（勤務表_シフト記号表）'!$C$6:$L$47,10,FALSE))</f>
        <v/>
      </c>
      <c r="AQ216" s="260" t="str">
        <f>IF(AQ215="","",VLOOKUP(AQ215,'参考様式１（勤務表_シフト記号表）'!$C$6:$L$47,10,FALSE))</f>
        <v/>
      </c>
      <c r="AR216" s="258" t="str">
        <f>IF(AR215="","",VLOOKUP(AR215,'参考様式１（勤務表_シフト記号表）'!$C$6:$L$47,10,FALSE))</f>
        <v/>
      </c>
      <c r="AS216" s="259" t="str">
        <f>IF(AS215="","",VLOOKUP(AS215,'参考様式１（勤務表_シフト記号表）'!$C$6:$L$47,10,FALSE))</f>
        <v/>
      </c>
      <c r="AT216" s="259" t="str">
        <f>IF(AT215="","",VLOOKUP(AT215,'参考様式１（勤務表_シフト記号表）'!$C$6:$L$47,10,FALSE))</f>
        <v/>
      </c>
      <c r="AU216" s="259" t="str">
        <f>IF(AU215="","",VLOOKUP(AU215,'参考様式１（勤務表_シフト記号表）'!$C$6:$L$47,10,FALSE))</f>
        <v/>
      </c>
      <c r="AV216" s="259" t="str">
        <f>IF(AV215="","",VLOOKUP(AV215,'参考様式１（勤務表_シフト記号表）'!$C$6:$L$47,10,FALSE))</f>
        <v/>
      </c>
      <c r="AW216" s="259" t="str">
        <f>IF(AW215="","",VLOOKUP(AW215,'参考様式１（勤務表_シフト記号表）'!$C$6:$L$47,10,FALSE))</f>
        <v/>
      </c>
      <c r="AX216" s="260" t="str">
        <f>IF(AX215="","",VLOOKUP(AX215,'参考様式１（勤務表_シフト記号表）'!$C$6:$L$47,10,FALSE))</f>
        <v/>
      </c>
      <c r="AY216" s="258" t="str">
        <f>IF(AY215="","",VLOOKUP(AY215,'参考様式１（勤務表_シフト記号表）'!$C$6:$L$47,10,FALSE))</f>
        <v/>
      </c>
      <c r="AZ216" s="259" t="str">
        <f>IF(AZ215="","",VLOOKUP(AZ215,'参考様式１（勤務表_シフト記号表）'!$C$6:$L$47,10,FALSE))</f>
        <v/>
      </c>
      <c r="BA216" s="259" t="str">
        <f>IF(BA215="","",VLOOKUP(BA215,'参考様式１（勤務表_シフト記号表）'!$C$6:$L$47,10,FALSE))</f>
        <v/>
      </c>
      <c r="BB216" s="1102">
        <f>IF($BE$3="４週",SUM(W216:AX216),IF($BE$3="暦月",SUM(W216:BA216),""))</f>
        <v>0</v>
      </c>
      <c r="BC216" s="1103"/>
      <c r="BD216" s="1104">
        <f>IF($BE$3="４週",BB216/4,IF($BE$3="暦月",(BB216/($BE$8/7)),""))</f>
        <v>0</v>
      </c>
      <c r="BE216" s="1103"/>
      <c r="BF216" s="1099"/>
      <c r="BG216" s="1100"/>
      <c r="BH216" s="1100"/>
      <c r="BI216" s="1100"/>
      <c r="BJ216" s="1101"/>
    </row>
    <row r="217" spans="2:62" ht="20.25" customHeight="1" x14ac:dyDescent="0.4">
      <c r="B217" s="261"/>
      <c r="C217" s="262"/>
      <c r="D217" s="262"/>
      <c r="E217" s="262"/>
      <c r="F217" s="262"/>
      <c r="G217" s="262"/>
      <c r="H217" s="262"/>
      <c r="I217" s="263"/>
      <c r="J217" s="263"/>
      <c r="K217" s="262"/>
      <c r="L217" s="262"/>
      <c r="M217" s="262"/>
      <c r="N217" s="262"/>
      <c r="O217" s="264"/>
      <c r="P217" s="264"/>
      <c r="Q217" s="264"/>
      <c r="R217" s="265"/>
      <c r="S217" s="265"/>
      <c r="T217" s="265"/>
      <c r="U217" s="266"/>
      <c r="V217" s="267"/>
      <c r="W217" s="268"/>
      <c r="X217" s="268"/>
      <c r="Y217" s="268"/>
      <c r="Z217" s="268"/>
      <c r="AA217" s="268"/>
      <c r="AB217" s="268"/>
      <c r="AC217" s="268"/>
      <c r="AD217" s="268"/>
      <c r="AE217" s="268"/>
      <c r="AF217" s="268"/>
      <c r="AG217" s="268"/>
      <c r="AH217" s="268"/>
      <c r="AI217" s="268"/>
      <c r="AJ217" s="268"/>
      <c r="AK217" s="268"/>
      <c r="AL217" s="268"/>
      <c r="AM217" s="268"/>
      <c r="AN217" s="268"/>
      <c r="AO217" s="268"/>
      <c r="AP217" s="268"/>
      <c r="AQ217" s="268"/>
      <c r="AR217" s="268"/>
      <c r="AS217" s="268"/>
      <c r="AT217" s="268"/>
      <c r="AU217" s="268"/>
      <c r="AV217" s="268"/>
      <c r="AW217" s="268"/>
      <c r="AX217" s="268"/>
      <c r="AY217" s="268"/>
      <c r="AZ217" s="268"/>
      <c r="BA217" s="268"/>
      <c r="BB217" s="268"/>
      <c r="BC217" s="268"/>
      <c r="BD217" s="269"/>
      <c r="BE217" s="269"/>
      <c r="BF217" s="264"/>
      <c r="BG217" s="264"/>
      <c r="BH217" s="264"/>
      <c r="BI217" s="264"/>
      <c r="BJ217" s="264"/>
    </row>
    <row r="218" spans="2:62" ht="20.25" customHeight="1" x14ac:dyDescent="0.4">
      <c r="B218" s="261"/>
      <c r="C218" s="262"/>
      <c r="D218" s="262"/>
      <c r="E218" s="262"/>
      <c r="F218" s="262"/>
      <c r="G218" s="262"/>
      <c r="H218" s="262"/>
      <c r="I218" s="270"/>
      <c r="J218" s="192" t="s">
        <v>443</v>
      </c>
      <c r="K218" s="192"/>
      <c r="L218" s="192"/>
      <c r="M218" s="192"/>
      <c r="N218" s="192"/>
      <c r="O218" s="192"/>
      <c r="P218" s="192"/>
      <c r="Q218" s="192"/>
      <c r="R218" s="192"/>
      <c r="S218" s="192"/>
      <c r="T218" s="197"/>
      <c r="U218" s="192"/>
      <c r="V218" s="192"/>
      <c r="W218" s="192"/>
      <c r="X218" s="192"/>
      <c r="Y218" s="192"/>
      <c r="Z218" s="271"/>
      <c r="AA218" s="271"/>
      <c r="AB218" s="271"/>
      <c r="AC218" s="271"/>
      <c r="AD218" s="271"/>
      <c r="AE218" s="271"/>
      <c r="AF218" s="271"/>
      <c r="AG218" s="271"/>
      <c r="AH218" s="271"/>
      <c r="AI218" s="271"/>
      <c r="AJ218" s="271"/>
      <c r="AK218" s="271"/>
      <c r="AL218" s="271"/>
      <c r="AM218" s="271"/>
      <c r="AN218" s="271"/>
      <c r="AO218" s="271"/>
      <c r="AP218" s="271"/>
      <c r="AQ218" s="271"/>
      <c r="AR218" s="271"/>
      <c r="AS218" s="271"/>
      <c r="AT218" s="271"/>
      <c r="AU218" s="271"/>
      <c r="AV218" s="271"/>
      <c r="AW218" s="271"/>
      <c r="AX218" s="271"/>
      <c r="AY218" s="271"/>
      <c r="AZ218" s="271"/>
      <c r="BA218" s="271"/>
      <c r="BB218" s="271"/>
      <c r="BC218" s="271"/>
      <c r="BD218" s="272"/>
      <c r="BE218" s="269"/>
      <c r="BF218" s="264"/>
      <c r="BG218" s="264"/>
      <c r="BH218" s="264"/>
      <c r="BI218" s="264"/>
      <c r="BJ218" s="264"/>
    </row>
    <row r="219" spans="2:62" ht="20.25" customHeight="1" x14ac:dyDescent="0.4">
      <c r="B219" s="261"/>
      <c r="C219" s="262"/>
      <c r="D219" s="262"/>
      <c r="E219" s="262"/>
      <c r="F219" s="262"/>
      <c r="G219" s="262"/>
      <c r="H219" s="262"/>
      <c r="I219" s="270"/>
      <c r="J219" s="192"/>
      <c r="K219" s="192" t="s">
        <v>444</v>
      </c>
      <c r="L219" s="192"/>
      <c r="M219" s="192"/>
      <c r="N219" s="192"/>
      <c r="O219" s="192"/>
      <c r="P219" s="192"/>
      <c r="Q219" s="192"/>
      <c r="R219" s="192"/>
      <c r="S219" s="192"/>
      <c r="T219" s="197"/>
      <c r="U219" s="192"/>
      <c r="V219" s="192"/>
      <c r="W219" s="192"/>
      <c r="X219" s="192"/>
      <c r="Y219" s="192"/>
      <c r="Z219" s="271"/>
      <c r="AA219" s="192" t="s">
        <v>445</v>
      </c>
      <c r="AB219" s="192"/>
      <c r="AC219" s="192"/>
      <c r="AD219" s="192"/>
      <c r="AE219" s="192"/>
      <c r="AF219" s="192"/>
      <c r="AG219" s="192"/>
      <c r="AH219" s="192"/>
      <c r="AI219" s="192"/>
      <c r="AJ219" s="197"/>
      <c r="AK219" s="192"/>
      <c r="AL219" s="192"/>
      <c r="AM219" s="192"/>
      <c r="AN219" s="192"/>
      <c r="AO219" s="271"/>
      <c r="AP219" s="271"/>
      <c r="AQ219" s="192" t="s">
        <v>446</v>
      </c>
      <c r="AR219" s="271"/>
      <c r="AS219" s="271"/>
      <c r="AT219" s="271"/>
      <c r="AU219" s="271"/>
      <c r="AV219" s="271"/>
      <c r="AW219" s="271"/>
      <c r="AX219" s="271"/>
      <c r="AY219" s="271"/>
      <c r="AZ219" s="271"/>
      <c r="BA219" s="271"/>
      <c r="BB219" s="271"/>
      <c r="BC219" s="271"/>
      <c r="BD219" s="272"/>
      <c r="BE219" s="269"/>
      <c r="BF219" s="1105"/>
      <c r="BG219" s="1105"/>
      <c r="BH219" s="1105"/>
      <c r="BI219" s="1105"/>
      <c r="BJ219" s="264"/>
    </row>
    <row r="220" spans="2:62" ht="20.25" customHeight="1" x14ac:dyDescent="0.4">
      <c r="B220" s="261"/>
      <c r="C220" s="262"/>
      <c r="D220" s="262"/>
      <c r="E220" s="262"/>
      <c r="F220" s="262"/>
      <c r="G220" s="262"/>
      <c r="H220" s="262"/>
      <c r="I220" s="270"/>
      <c r="J220" s="192"/>
      <c r="K220" s="1106" t="s">
        <v>447</v>
      </c>
      <c r="L220" s="1106"/>
      <c r="M220" s="1106" t="s">
        <v>448</v>
      </c>
      <c r="N220" s="1106"/>
      <c r="O220" s="1106"/>
      <c r="P220" s="1106"/>
      <c r="Q220" s="192"/>
      <c r="R220" s="1095" t="s">
        <v>449</v>
      </c>
      <c r="S220" s="1095"/>
      <c r="T220" s="1095"/>
      <c r="U220" s="1095"/>
      <c r="V220" s="192"/>
      <c r="W220" s="273" t="s">
        <v>450</v>
      </c>
      <c r="X220" s="273"/>
      <c r="Y220" s="192"/>
      <c r="Z220" s="271"/>
      <c r="AA220" s="1106" t="s">
        <v>447</v>
      </c>
      <c r="AB220" s="1106"/>
      <c r="AC220" s="1106" t="s">
        <v>448</v>
      </c>
      <c r="AD220" s="1106"/>
      <c r="AE220" s="1106"/>
      <c r="AF220" s="1106"/>
      <c r="AG220" s="192"/>
      <c r="AH220" s="1095" t="s">
        <v>449</v>
      </c>
      <c r="AI220" s="1095"/>
      <c r="AJ220" s="1095"/>
      <c r="AK220" s="1095"/>
      <c r="AL220" s="192"/>
      <c r="AM220" s="273" t="s">
        <v>450</v>
      </c>
      <c r="AN220" s="273"/>
      <c r="AO220" s="271"/>
      <c r="AP220" s="271"/>
      <c r="AQ220" s="271"/>
      <c r="AR220" s="271"/>
      <c r="AS220" s="271"/>
      <c r="AT220" s="271"/>
      <c r="AU220" s="271"/>
      <c r="AV220" s="271"/>
      <c r="AW220" s="271"/>
      <c r="AX220" s="271"/>
      <c r="AY220" s="271"/>
      <c r="AZ220" s="271"/>
      <c r="BA220" s="271"/>
      <c r="BB220" s="271"/>
      <c r="BC220" s="271"/>
      <c r="BD220" s="272"/>
      <c r="BE220" s="269"/>
      <c r="BF220" s="1096"/>
      <c r="BG220" s="1096"/>
      <c r="BH220" s="1096"/>
      <c r="BI220" s="1096"/>
      <c r="BJ220" s="264"/>
    </row>
    <row r="221" spans="2:62" ht="20.25" customHeight="1" x14ac:dyDescent="0.4">
      <c r="B221" s="261"/>
      <c r="C221" s="262"/>
      <c r="D221" s="262"/>
      <c r="E221" s="262"/>
      <c r="F221" s="262"/>
      <c r="G221" s="262"/>
      <c r="H221" s="262"/>
      <c r="I221" s="270"/>
      <c r="J221" s="192"/>
      <c r="K221" s="1097"/>
      <c r="L221" s="1097"/>
      <c r="M221" s="1097" t="s">
        <v>451</v>
      </c>
      <c r="N221" s="1097"/>
      <c r="O221" s="1097" t="s">
        <v>452</v>
      </c>
      <c r="P221" s="1097"/>
      <c r="Q221" s="192"/>
      <c r="R221" s="1097" t="s">
        <v>451</v>
      </c>
      <c r="S221" s="1097"/>
      <c r="T221" s="1097" t="s">
        <v>452</v>
      </c>
      <c r="U221" s="1097"/>
      <c r="V221" s="192"/>
      <c r="W221" s="273" t="s">
        <v>453</v>
      </c>
      <c r="X221" s="273"/>
      <c r="Y221" s="192"/>
      <c r="Z221" s="271"/>
      <c r="AA221" s="1097"/>
      <c r="AB221" s="1097"/>
      <c r="AC221" s="1097" t="s">
        <v>451</v>
      </c>
      <c r="AD221" s="1097"/>
      <c r="AE221" s="1097" t="s">
        <v>452</v>
      </c>
      <c r="AF221" s="1097"/>
      <c r="AG221" s="192"/>
      <c r="AH221" s="1097" t="s">
        <v>451</v>
      </c>
      <c r="AI221" s="1097"/>
      <c r="AJ221" s="1097" t="s">
        <v>452</v>
      </c>
      <c r="AK221" s="1097"/>
      <c r="AL221" s="192"/>
      <c r="AM221" s="273" t="s">
        <v>453</v>
      </c>
      <c r="AN221" s="273"/>
      <c r="AO221" s="271"/>
      <c r="AP221" s="271"/>
      <c r="AQ221" s="273" t="s">
        <v>454</v>
      </c>
      <c r="AR221" s="273"/>
      <c r="AS221" s="273"/>
      <c r="AT221" s="273"/>
      <c r="AU221" s="192"/>
      <c r="AV221" s="273" t="s">
        <v>455</v>
      </c>
      <c r="AW221" s="273"/>
      <c r="AX221" s="273"/>
      <c r="AY221" s="273"/>
      <c r="AZ221" s="192"/>
      <c r="BA221" s="1097" t="s">
        <v>456</v>
      </c>
      <c r="BB221" s="1097"/>
      <c r="BC221" s="1097"/>
      <c r="BD221" s="1097"/>
      <c r="BE221" s="269"/>
      <c r="BF221" s="1094"/>
      <c r="BG221" s="1094"/>
      <c r="BH221" s="1094"/>
      <c r="BI221" s="1094"/>
      <c r="BJ221" s="264"/>
    </row>
    <row r="222" spans="2:62" ht="20.25" customHeight="1" x14ac:dyDescent="0.4">
      <c r="B222" s="261"/>
      <c r="C222" s="262"/>
      <c r="D222" s="262"/>
      <c r="E222" s="262"/>
      <c r="F222" s="262"/>
      <c r="G222" s="262"/>
      <c r="H222" s="262"/>
      <c r="I222" s="270"/>
      <c r="J222" s="192"/>
      <c r="K222" s="1112" t="s">
        <v>457</v>
      </c>
      <c r="L222" s="1112"/>
      <c r="M222" s="1113">
        <f>SUMIFS($BB$17:$BB$216,$F$17:$F$216,"看護職員",$H$17:$H$216,"A")</f>
        <v>0</v>
      </c>
      <c r="N222" s="1113"/>
      <c r="O222" s="1107">
        <f>SUMIFS($BD$17:$BD$216,$F$17:$F$216,"看護職員",$H$17:$H$216,"A")</f>
        <v>0</v>
      </c>
      <c r="P222" s="1107"/>
      <c r="Q222" s="274"/>
      <c r="R222" s="1108"/>
      <c r="S222" s="1108"/>
      <c r="T222" s="1108"/>
      <c r="U222" s="1108"/>
      <c r="V222" s="274"/>
      <c r="W222" s="1109"/>
      <c r="X222" s="1110"/>
      <c r="Y222" s="192"/>
      <c r="Z222" s="271"/>
      <c r="AA222" s="1112" t="s">
        <v>457</v>
      </c>
      <c r="AB222" s="1112"/>
      <c r="AC222" s="1113">
        <f>SUMIFS($BB$17:$BB$216,$F$17:$F$216,"介護職員",$H$17:$H$216,"A")</f>
        <v>0</v>
      </c>
      <c r="AD222" s="1113"/>
      <c r="AE222" s="1107">
        <f>SUMIFS($BD$17:$BD$216,$F$17:$F$216,"介護職員",$H$17:$H$216,"A")</f>
        <v>0</v>
      </c>
      <c r="AF222" s="1107"/>
      <c r="AG222" s="274"/>
      <c r="AH222" s="1108"/>
      <c r="AI222" s="1108"/>
      <c r="AJ222" s="1108"/>
      <c r="AK222" s="1108"/>
      <c r="AL222" s="274"/>
      <c r="AM222" s="1109"/>
      <c r="AN222" s="1110"/>
      <c r="AO222" s="271"/>
      <c r="AP222" s="271"/>
      <c r="AQ222" s="1111">
        <f>U236</f>
        <v>0</v>
      </c>
      <c r="AR222" s="1112"/>
      <c r="AS222" s="1112"/>
      <c r="AT222" s="1112"/>
      <c r="AU222" s="275" t="s">
        <v>458</v>
      </c>
      <c r="AV222" s="1111">
        <f>AK236</f>
        <v>0</v>
      </c>
      <c r="AW222" s="1112"/>
      <c r="AX222" s="1112"/>
      <c r="AY222" s="1112"/>
      <c r="AZ222" s="275" t="s">
        <v>459</v>
      </c>
      <c r="BA222" s="1098">
        <f>ROUNDDOWN(AQ222+AV222,1)</f>
        <v>0</v>
      </c>
      <c r="BB222" s="1098"/>
      <c r="BC222" s="1098"/>
      <c r="BD222" s="1098"/>
      <c r="BE222" s="269"/>
      <c r="BF222" s="276"/>
      <c r="BG222" s="276"/>
      <c r="BH222" s="276"/>
      <c r="BI222" s="276"/>
      <c r="BJ222" s="264"/>
    </row>
    <row r="223" spans="2:62" ht="20.25" customHeight="1" x14ac:dyDescent="0.4">
      <c r="B223" s="261"/>
      <c r="C223" s="262"/>
      <c r="D223" s="262"/>
      <c r="E223" s="262"/>
      <c r="F223" s="262"/>
      <c r="G223" s="262"/>
      <c r="H223" s="262"/>
      <c r="I223" s="270"/>
      <c r="J223" s="192"/>
      <c r="K223" s="1112" t="s">
        <v>460</v>
      </c>
      <c r="L223" s="1112"/>
      <c r="M223" s="1113">
        <f>SUMIFS($BB$17:$BB$216,$F$17:$F$216,"看護職員",$H$17:$H$216,"B")</f>
        <v>0</v>
      </c>
      <c r="N223" s="1113"/>
      <c r="O223" s="1107">
        <f>SUMIFS($BD$17:$BD$216,$F$17:$F$216,"看護職員",$H$17:$H$216,"B")</f>
        <v>0</v>
      </c>
      <c r="P223" s="1107"/>
      <c r="Q223" s="274"/>
      <c r="R223" s="1108"/>
      <c r="S223" s="1108"/>
      <c r="T223" s="1108"/>
      <c r="U223" s="1108"/>
      <c r="V223" s="274"/>
      <c r="W223" s="1109"/>
      <c r="X223" s="1110"/>
      <c r="Y223" s="192"/>
      <c r="Z223" s="271"/>
      <c r="AA223" s="1112" t="s">
        <v>460</v>
      </c>
      <c r="AB223" s="1112"/>
      <c r="AC223" s="1113">
        <f>SUMIFS($BB$17:$BB$216,$F$17:$F$216,"介護職員",$H$17:$H$216,"B")</f>
        <v>0</v>
      </c>
      <c r="AD223" s="1113"/>
      <c r="AE223" s="1107">
        <f>SUMIFS($BD$17:$BD$216,$F$17:$F$216,"介護職員",$H$17:$H$216,"B")</f>
        <v>0</v>
      </c>
      <c r="AF223" s="1107"/>
      <c r="AG223" s="274"/>
      <c r="AH223" s="1108"/>
      <c r="AI223" s="1108"/>
      <c r="AJ223" s="1108"/>
      <c r="AK223" s="1108"/>
      <c r="AL223" s="274"/>
      <c r="AM223" s="1109"/>
      <c r="AN223" s="1110"/>
      <c r="AO223" s="271"/>
      <c r="AP223" s="271"/>
      <c r="AQ223" s="271"/>
      <c r="AR223" s="271"/>
      <c r="AS223" s="271"/>
      <c r="AT223" s="271"/>
      <c r="AU223" s="271"/>
      <c r="AV223" s="271"/>
      <c r="AW223" s="271"/>
      <c r="AX223" s="271"/>
      <c r="AY223" s="271"/>
      <c r="AZ223" s="271"/>
      <c r="BA223" s="271"/>
      <c r="BB223" s="271"/>
      <c r="BC223" s="271"/>
      <c r="BD223" s="272"/>
      <c r="BE223" s="269"/>
      <c r="BF223" s="264"/>
      <c r="BG223" s="264"/>
      <c r="BH223" s="264"/>
      <c r="BI223" s="264"/>
      <c r="BJ223" s="264"/>
    </row>
    <row r="224" spans="2:62" ht="20.25" customHeight="1" x14ac:dyDescent="0.4">
      <c r="B224" s="261"/>
      <c r="C224" s="262"/>
      <c r="D224" s="262"/>
      <c r="E224" s="262"/>
      <c r="F224" s="262"/>
      <c r="G224" s="262"/>
      <c r="H224" s="262"/>
      <c r="I224" s="270"/>
      <c r="J224" s="192"/>
      <c r="K224" s="1112" t="s">
        <v>461</v>
      </c>
      <c r="L224" s="1112"/>
      <c r="M224" s="1113">
        <f>SUMIFS($BB$17:$BB$216,$F$17:$F$216,"看護職員",$H$17:$H$216,"C")</f>
        <v>0</v>
      </c>
      <c r="N224" s="1113"/>
      <c r="O224" s="1107">
        <f>SUMIFS($BD$17:$BD$216,$F$17:$F$216,"看護職員",$H$17:$H$216,"C")</f>
        <v>0</v>
      </c>
      <c r="P224" s="1107"/>
      <c r="Q224" s="274"/>
      <c r="R224" s="1108"/>
      <c r="S224" s="1108"/>
      <c r="T224" s="1114"/>
      <c r="U224" s="1114"/>
      <c r="V224" s="274"/>
      <c r="W224" s="1115" t="s">
        <v>462</v>
      </c>
      <c r="X224" s="1116"/>
      <c r="Y224" s="192"/>
      <c r="Z224" s="271"/>
      <c r="AA224" s="1112" t="s">
        <v>461</v>
      </c>
      <c r="AB224" s="1112"/>
      <c r="AC224" s="1113">
        <f>SUMIFS($BB$17:$BB$216,$F$17:$F$216,"介護職員",$H$17:$H$216,"C")</f>
        <v>0</v>
      </c>
      <c r="AD224" s="1113"/>
      <c r="AE224" s="1107">
        <f>SUMIFS($BD$17:$BD$216,$F$17:$F$216,"介護職員",$H$17:$H$216,"C")</f>
        <v>0</v>
      </c>
      <c r="AF224" s="1107"/>
      <c r="AG224" s="274"/>
      <c r="AH224" s="1108"/>
      <c r="AI224" s="1108"/>
      <c r="AJ224" s="1114"/>
      <c r="AK224" s="1114"/>
      <c r="AL224" s="274"/>
      <c r="AM224" s="1115" t="s">
        <v>462</v>
      </c>
      <c r="AN224" s="1116"/>
      <c r="AO224" s="271"/>
      <c r="AP224" s="271"/>
      <c r="AQ224" s="271"/>
      <c r="AR224" s="271"/>
      <c r="AS224" s="271"/>
      <c r="AT224" s="271"/>
      <c r="AU224" s="271"/>
      <c r="AV224" s="271"/>
      <c r="AW224" s="271"/>
      <c r="AX224" s="271"/>
      <c r="AY224" s="271"/>
      <c r="AZ224" s="271"/>
      <c r="BA224" s="271"/>
      <c r="BB224" s="271"/>
      <c r="BC224" s="271"/>
      <c r="BD224" s="272"/>
      <c r="BE224" s="269"/>
      <c r="BF224" s="264"/>
      <c r="BG224" s="264"/>
      <c r="BH224" s="264"/>
      <c r="BI224" s="264"/>
      <c r="BJ224" s="264"/>
    </row>
    <row r="225" spans="2:62" ht="20.25" customHeight="1" x14ac:dyDescent="0.4">
      <c r="B225" s="261"/>
      <c r="C225" s="262"/>
      <c r="D225" s="262"/>
      <c r="E225" s="262"/>
      <c r="F225" s="262"/>
      <c r="G225" s="262"/>
      <c r="H225" s="262"/>
      <c r="I225" s="270"/>
      <c r="J225" s="192"/>
      <c r="K225" s="1112" t="s">
        <v>463</v>
      </c>
      <c r="L225" s="1112"/>
      <c r="M225" s="1113">
        <f>SUMIFS($BB$17:$BB$216,$F$17:$F$216,"看護職員",$H$17:$H$216,"D")</f>
        <v>0</v>
      </c>
      <c r="N225" s="1113"/>
      <c r="O225" s="1107">
        <f>SUMIFS($BD$17:$BD$216,$F$17:$F$216,"看護職員",$H$17:$H$216,"D")</f>
        <v>0</v>
      </c>
      <c r="P225" s="1107"/>
      <c r="Q225" s="274"/>
      <c r="R225" s="1108"/>
      <c r="S225" s="1108"/>
      <c r="T225" s="1114"/>
      <c r="U225" s="1114"/>
      <c r="V225" s="274"/>
      <c r="W225" s="1115" t="s">
        <v>462</v>
      </c>
      <c r="X225" s="1116"/>
      <c r="Y225" s="192"/>
      <c r="Z225" s="271"/>
      <c r="AA225" s="1112" t="s">
        <v>463</v>
      </c>
      <c r="AB225" s="1112"/>
      <c r="AC225" s="1113">
        <f>SUMIFS($BB$17:$BB$216,$F$17:$F$216,"介護職員",$H$17:$H$216,"D")</f>
        <v>0</v>
      </c>
      <c r="AD225" s="1113"/>
      <c r="AE225" s="1107">
        <f>SUMIFS($BD$17:$BD$216,$F$17:$F$216,"介護職員",$H$17:$H$216,"D")</f>
        <v>0</v>
      </c>
      <c r="AF225" s="1107"/>
      <c r="AG225" s="274"/>
      <c r="AH225" s="1108"/>
      <c r="AI225" s="1108"/>
      <c r="AJ225" s="1114"/>
      <c r="AK225" s="1114"/>
      <c r="AL225" s="274"/>
      <c r="AM225" s="1115" t="s">
        <v>462</v>
      </c>
      <c r="AN225" s="1116"/>
      <c r="AO225" s="271"/>
      <c r="AP225" s="271"/>
      <c r="AQ225" s="192" t="s">
        <v>464</v>
      </c>
      <c r="AR225" s="192"/>
      <c r="AS225" s="192"/>
      <c r="AT225" s="192"/>
      <c r="AU225" s="192"/>
      <c r="AV225" s="192"/>
      <c r="AW225" s="271"/>
      <c r="AX225" s="271"/>
      <c r="AY225" s="271"/>
      <c r="AZ225" s="271"/>
      <c r="BA225" s="271"/>
      <c r="BB225" s="271"/>
      <c r="BC225" s="271"/>
      <c r="BD225" s="272"/>
      <c r="BE225" s="269"/>
      <c r="BF225" s="264"/>
      <c r="BG225" s="264"/>
      <c r="BH225" s="264"/>
      <c r="BI225" s="264"/>
      <c r="BJ225" s="264"/>
    </row>
    <row r="226" spans="2:62" ht="20.25" customHeight="1" x14ac:dyDescent="0.4">
      <c r="B226" s="261"/>
      <c r="C226" s="262"/>
      <c r="D226" s="262"/>
      <c r="E226" s="262"/>
      <c r="F226" s="262"/>
      <c r="G226" s="262"/>
      <c r="H226" s="262"/>
      <c r="I226" s="270"/>
      <c r="J226" s="192"/>
      <c r="K226" s="1112" t="s">
        <v>456</v>
      </c>
      <c r="L226" s="1112"/>
      <c r="M226" s="1113">
        <f>SUM(M222:N225)</f>
        <v>0</v>
      </c>
      <c r="N226" s="1113"/>
      <c r="O226" s="1107">
        <f>SUM(O222:P225)</f>
        <v>0</v>
      </c>
      <c r="P226" s="1107"/>
      <c r="Q226" s="274"/>
      <c r="R226" s="1113">
        <f>SUM(R222:S225)</f>
        <v>0</v>
      </c>
      <c r="S226" s="1113"/>
      <c r="T226" s="1107">
        <f>SUM(T222:U225)</f>
        <v>0</v>
      </c>
      <c r="U226" s="1107"/>
      <c r="V226" s="274"/>
      <c r="W226" s="1124">
        <f>SUM(W222:X223)</f>
        <v>0</v>
      </c>
      <c r="X226" s="1125"/>
      <c r="Y226" s="192"/>
      <c r="Z226" s="271"/>
      <c r="AA226" s="1112" t="s">
        <v>456</v>
      </c>
      <c r="AB226" s="1112"/>
      <c r="AC226" s="1113">
        <f>SUM(AC222:AD225)</f>
        <v>0</v>
      </c>
      <c r="AD226" s="1113"/>
      <c r="AE226" s="1107">
        <f>SUM(AE222:AF225)</f>
        <v>0</v>
      </c>
      <c r="AF226" s="1107"/>
      <c r="AG226" s="274"/>
      <c r="AH226" s="1113">
        <f>SUM(AH222:AI225)</f>
        <v>0</v>
      </c>
      <c r="AI226" s="1113"/>
      <c r="AJ226" s="1107">
        <f>SUM(AJ222:AK225)</f>
        <v>0</v>
      </c>
      <c r="AK226" s="1107"/>
      <c r="AL226" s="274"/>
      <c r="AM226" s="1124">
        <f>SUM(AM222:AN223)</f>
        <v>0</v>
      </c>
      <c r="AN226" s="1125"/>
      <c r="AO226" s="271"/>
      <c r="AP226" s="271"/>
      <c r="AQ226" s="1112" t="s">
        <v>465</v>
      </c>
      <c r="AR226" s="1112"/>
      <c r="AS226" s="1112" t="s">
        <v>466</v>
      </c>
      <c r="AT226" s="1112"/>
      <c r="AU226" s="1112"/>
      <c r="AV226" s="1112"/>
      <c r="AW226" s="271"/>
      <c r="AX226" s="271"/>
      <c r="AY226" s="271"/>
      <c r="AZ226" s="271"/>
      <c r="BA226" s="271"/>
      <c r="BB226" s="271"/>
      <c r="BC226" s="271"/>
      <c r="BD226" s="272"/>
      <c r="BE226" s="269"/>
      <c r="BF226" s="264"/>
      <c r="BG226" s="264"/>
      <c r="BH226" s="264"/>
      <c r="BI226" s="264"/>
      <c r="BJ226" s="264"/>
    </row>
    <row r="227" spans="2:62" ht="20.25" customHeight="1" x14ac:dyDescent="0.4">
      <c r="B227" s="261"/>
      <c r="C227" s="262"/>
      <c r="D227" s="262"/>
      <c r="E227" s="262"/>
      <c r="F227" s="262"/>
      <c r="G227" s="262"/>
      <c r="H227" s="262"/>
      <c r="I227" s="270"/>
      <c r="J227" s="270"/>
      <c r="K227" s="277"/>
      <c r="L227" s="277"/>
      <c r="M227" s="277"/>
      <c r="N227" s="277"/>
      <c r="O227" s="278"/>
      <c r="P227" s="278"/>
      <c r="Q227" s="278"/>
      <c r="R227" s="279"/>
      <c r="S227" s="279"/>
      <c r="T227" s="279"/>
      <c r="U227" s="279"/>
      <c r="V227" s="280"/>
      <c r="W227" s="271"/>
      <c r="X227" s="271"/>
      <c r="Y227" s="271"/>
      <c r="Z227" s="271"/>
      <c r="AA227" s="277"/>
      <c r="AB227" s="277"/>
      <c r="AC227" s="277"/>
      <c r="AD227" s="277"/>
      <c r="AE227" s="278"/>
      <c r="AF227" s="278"/>
      <c r="AG227" s="278"/>
      <c r="AH227" s="279"/>
      <c r="AI227" s="279"/>
      <c r="AJ227" s="279"/>
      <c r="AK227" s="279"/>
      <c r="AL227" s="280"/>
      <c r="AM227" s="271"/>
      <c r="AN227" s="271"/>
      <c r="AO227" s="271"/>
      <c r="AP227" s="271"/>
      <c r="AQ227" s="1112" t="s">
        <v>457</v>
      </c>
      <c r="AR227" s="1112"/>
      <c r="AS227" s="1112" t="s">
        <v>467</v>
      </c>
      <c r="AT227" s="1112"/>
      <c r="AU227" s="1112"/>
      <c r="AV227" s="1112"/>
      <c r="AW227" s="271"/>
      <c r="AX227" s="271"/>
      <c r="AY227" s="271"/>
      <c r="AZ227" s="271"/>
      <c r="BA227" s="271"/>
      <c r="BB227" s="271"/>
      <c r="BC227" s="271"/>
      <c r="BD227" s="272"/>
      <c r="BE227" s="269"/>
      <c r="BF227" s="264"/>
      <c r="BG227" s="264"/>
      <c r="BH227" s="264"/>
      <c r="BI227" s="264"/>
      <c r="BJ227" s="264"/>
    </row>
    <row r="228" spans="2:62" ht="20.25" customHeight="1" x14ac:dyDescent="0.4">
      <c r="B228" s="261"/>
      <c r="C228" s="262"/>
      <c r="D228" s="262"/>
      <c r="E228" s="262"/>
      <c r="F228" s="262"/>
      <c r="G228" s="262"/>
      <c r="H228" s="262"/>
      <c r="I228" s="270"/>
      <c r="J228" s="270"/>
      <c r="K228" s="197" t="s">
        <v>468</v>
      </c>
      <c r="L228" s="192"/>
      <c r="M228" s="192"/>
      <c r="N228" s="192"/>
      <c r="O228" s="192"/>
      <c r="P228" s="192"/>
      <c r="Q228" s="281" t="s">
        <v>469</v>
      </c>
      <c r="R228" s="1120" t="s">
        <v>470</v>
      </c>
      <c r="S228" s="1121"/>
      <c r="T228" s="281"/>
      <c r="U228" s="281"/>
      <c r="V228" s="192"/>
      <c r="W228" s="192"/>
      <c r="X228" s="192"/>
      <c r="Y228" s="271"/>
      <c r="Z228" s="271"/>
      <c r="AA228" s="197" t="s">
        <v>468</v>
      </c>
      <c r="AB228" s="192"/>
      <c r="AC228" s="192"/>
      <c r="AD228" s="192"/>
      <c r="AE228" s="192"/>
      <c r="AF228" s="192"/>
      <c r="AG228" s="281" t="s">
        <v>469</v>
      </c>
      <c r="AH228" s="1122" t="str">
        <f>R228</f>
        <v>週</v>
      </c>
      <c r="AI228" s="1123"/>
      <c r="AJ228" s="281"/>
      <c r="AK228" s="281"/>
      <c r="AL228" s="192"/>
      <c r="AM228" s="192"/>
      <c r="AN228" s="192"/>
      <c r="AO228" s="271"/>
      <c r="AP228" s="271"/>
      <c r="AQ228" s="1112" t="s">
        <v>460</v>
      </c>
      <c r="AR228" s="1112"/>
      <c r="AS228" s="1112" t="s">
        <v>471</v>
      </c>
      <c r="AT228" s="1112"/>
      <c r="AU228" s="1112"/>
      <c r="AV228" s="1112"/>
      <c r="AW228" s="271"/>
      <c r="AX228" s="271"/>
      <c r="AY228" s="271"/>
      <c r="AZ228" s="271"/>
      <c r="BA228" s="271"/>
      <c r="BB228" s="271"/>
      <c r="BC228" s="271"/>
      <c r="BD228" s="272"/>
      <c r="BE228" s="269"/>
      <c r="BF228" s="264"/>
      <c r="BG228" s="264"/>
      <c r="BH228" s="264"/>
      <c r="BI228" s="264"/>
      <c r="BJ228" s="264"/>
    </row>
    <row r="229" spans="2:62" ht="20.25" customHeight="1" x14ac:dyDescent="0.4">
      <c r="B229" s="261"/>
      <c r="C229" s="262"/>
      <c r="D229" s="262"/>
      <c r="E229" s="262"/>
      <c r="F229" s="262"/>
      <c r="G229" s="262"/>
      <c r="H229" s="262"/>
      <c r="I229" s="270"/>
      <c r="J229" s="270"/>
      <c r="K229" s="192" t="s">
        <v>472</v>
      </c>
      <c r="L229" s="192"/>
      <c r="M229" s="192"/>
      <c r="N229" s="192"/>
      <c r="O229" s="192"/>
      <c r="P229" s="192" t="s">
        <v>473</v>
      </c>
      <c r="Q229" s="192"/>
      <c r="R229" s="192"/>
      <c r="S229" s="192"/>
      <c r="T229" s="197"/>
      <c r="U229" s="192"/>
      <c r="V229" s="192"/>
      <c r="W229" s="192"/>
      <c r="X229" s="192"/>
      <c r="Y229" s="271"/>
      <c r="Z229" s="271"/>
      <c r="AA229" s="192" t="s">
        <v>472</v>
      </c>
      <c r="AB229" s="192"/>
      <c r="AC229" s="192"/>
      <c r="AD229" s="192"/>
      <c r="AE229" s="192"/>
      <c r="AF229" s="192" t="s">
        <v>473</v>
      </c>
      <c r="AG229" s="192"/>
      <c r="AH229" s="192"/>
      <c r="AI229" s="192"/>
      <c r="AJ229" s="197"/>
      <c r="AK229" s="192"/>
      <c r="AL229" s="192"/>
      <c r="AM229" s="192"/>
      <c r="AN229" s="192"/>
      <c r="AO229" s="271"/>
      <c r="AP229" s="271"/>
      <c r="AQ229" s="1112" t="s">
        <v>461</v>
      </c>
      <c r="AR229" s="1112"/>
      <c r="AS229" s="1112" t="s">
        <v>474</v>
      </c>
      <c r="AT229" s="1112"/>
      <c r="AU229" s="1112"/>
      <c r="AV229" s="1112"/>
      <c r="AW229" s="271"/>
      <c r="AX229" s="271"/>
      <c r="AY229" s="271"/>
      <c r="AZ229" s="271"/>
      <c r="BA229" s="271"/>
      <c r="BB229" s="271"/>
      <c r="BC229" s="271"/>
      <c r="BD229" s="272"/>
      <c r="BE229" s="269"/>
      <c r="BF229" s="264"/>
      <c r="BG229" s="264"/>
      <c r="BH229" s="264"/>
      <c r="BI229" s="264"/>
      <c r="BJ229" s="264"/>
    </row>
    <row r="230" spans="2:62" ht="20.25" customHeight="1" x14ac:dyDescent="0.4">
      <c r="B230" s="261"/>
      <c r="C230" s="262"/>
      <c r="D230" s="262"/>
      <c r="E230" s="262"/>
      <c r="F230" s="262"/>
      <c r="G230" s="262"/>
      <c r="H230" s="262"/>
      <c r="I230" s="270"/>
      <c r="J230" s="270"/>
      <c r="K230" s="192" t="str">
        <f>IF($R$228="週","対象時間数（週平均）","対象時間数（当月合計）")</f>
        <v>対象時間数（週平均）</v>
      </c>
      <c r="L230" s="192"/>
      <c r="M230" s="192"/>
      <c r="N230" s="192"/>
      <c r="O230" s="192"/>
      <c r="P230" s="192" t="str">
        <f>IF($R$228="週","週に勤務すべき時間数","当月に勤務すべき時間数")</f>
        <v>週に勤務すべき時間数</v>
      </c>
      <c r="Q230" s="192"/>
      <c r="R230" s="192"/>
      <c r="S230" s="192"/>
      <c r="T230" s="197"/>
      <c r="U230" s="192" t="s">
        <v>475</v>
      </c>
      <c r="V230" s="192"/>
      <c r="W230" s="192"/>
      <c r="X230" s="192"/>
      <c r="Y230" s="271"/>
      <c r="Z230" s="271"/>
      <c r="AA230" s="192" t="str">
        <f>IF(AH228="週","対象時間数（週平均）","対象時間数（当月合計）")</f>
        <v>対象時間数（週平均）</v>
      </c>
      <c r="AB230" s="192"/>
      <c r="AC230" s="192"/>
      <c r="AD230" s="192"/>
      <c r="AE230" s="192"/>
      <c r="AF230" s="192" t="str">
        <f>IF($AH$228="週","週に勤務すべき時間数","当月に勤務すべき時間数")</f>
        <v>週に勤務すべき時間数</v>
      </c>
      <c r="AG230" s="192"/>
      <c r="AH230" s="192"/>
      <c r="AI230" s="192"/>
      <c r="AJ230" s="197"/>
      <c r="AK230" s="192" t="s">
        <v>475</v>
      </c>
      <c r="AL230" s="192"/>
      <c r="AM230" s="192"/>
      <c r="AN230" s="192"/>
      <c r="AO230" s="271"/>
      <c r="AP230" s="271"/>
      <c r="AQ230" s="1112" t="s">
        <v>463</v>
      </c>
      <c r="AR230" s="1112"/>
      <c r="AS230" s="1112" t="s">
        <v>476</v>
      </c>
      <c r="AT230" s="1112"/>
      <c r="AU230" s="1112"/>
      <c r="AV230" s="1112"/>
      <c r="AW230" s="271"/>
      <c r="AX230" s="271"/>
      <c r="AY230" s="271"/>
      <c r="AZ230" s="271"/>
      <c r="BA230" s="271"/>
      <c r="BB230" s="271"/>
      <c r="BC230" s="271"/>
      <c r="BD230" s="272"/>
      <c r="BE230" s="269"/>
      <c r="BF230" s="264"/>
      <c r="BG230" s="264"/>
      <c r="BH230" s="264"/>
      <c r="BI230" s="264"/>
      <c r="BJ230" s="264"/>
    </row>
    <row r="231" spans="2:62" ht="20.25" customHeight="1" x14ac:dyDescent="0.4">
      <c r="I231" s="192"/>
      <c r="J231" s="192"/>
      <c r="K231" s="1126">
        <f>IF($R$228="週",T226,R226)</f>
        <v>0</v>
      </c>
      <c r="L231" s="1126"/>
      <c r="M231" s="1126"/>
      <c r="N231" s="1126"/>
      <c r="O231" s="275" t="s">
        <v>477</v>
      </c>
      <c r="P231" s="1112">
        <f>IF($R$228="週",$BA$6,$BE$6)</f>
        <v>40</v>
      </c>
      <c r="Q231" s="1112"/>
      <c r="R231" s="1112"/>
      <c r="S231" s="1112"/>
      <c r="T231" s="275" t="s">
        <v>459</v>
      </c>
      <c r="U231" s="1117">
        <f>ROUNDDOWN(K231/P231,1)</f>
        <v>0</v>
      </c>
      <c r="V231" s="1117"/>
      <c r="W231" s="1117"/>
      <c r="X231" s="1117"/>
      <c r="Y231" s="192"/>
      <c r="Z231" s="192"/>
      <c r="AA231" s="1126">
        <f>IF($AH$228="週",AJ226,AH226)</f>
        <v>0</v>
      </c>
      <c r="AB231" s="1126"/>
      <c r="AC231" s="1126"/>
      <c r="AD231" s="1126"/>
      <c r="AE231" s="275" t="s">
        <v>477</v>
      </c>
      <c r="AF231" s="1112">
        <f>IF($AH$228="週",$BA$6,$BE$6)</f>
        <v>40</v>
      </c>
      <c r="AG231" s="1112"/>
      <c r="AH231" s="1112"/>
      <c r="AI231" s="1112"/>
      <c r="AJ231" s="275" t="s">
        <v>459</v>
      </c>
      <c r="AK231" s="1117">
        <f>ROUNDDOWN(AA231/AF231,1)</f>
        <v>0</v>
      </c>
      <c r="AL231" s="1117"/>
      <c r="AM231" s="1117"/>
      <c r="AN231" s="1117"/>
      <c r="AO231" s="192"/>
      <c r="AP231" s="192"/>
      <c r="AQ231" s="192"/>
      <c r="AR231" s="192"/>
      <c r="AS231" s="192"/>
      <c r="AT231" s="192"/>
      <c r="AU231" s="192"/>
      <c r="AV231" s="192"/>
      <c r="AW231" s="192"/>
      <c r="AX231" s="192"/>
      <c r="AY231" s="192"/>
      <c r="AZ231" s="192"/>
      <c r="BA231" s="192"/>
      <c r="BB231" s="192"/>
      <c r="BC231" s="192"/>
      <c r="BD231" s="192"/>
    </row>
    <row r="232" spans="2:62" ht="20.25" customHeight="1" x14ac:dyDescent="0.4">
      <c r="I232" s="192"/>
      <c r="J232" s="192"/>
      <c r="K232" s="192"/>
      <c r="L232" s="192"/>
      <c r="M232" s="192"/>
      <c r="N232" s="192"/>
      <c r="O232" s="192"/>
      <c r="P232" s="192"/>
      <c r="Q232" s="192"/>
      <c r="R232" s="192"/>
      <c r="S232" s="192"/>
      <c r="T232" s="197"/>
      <c r="U232" s="192" t="s">
        <v>478</v>
      </c>
      <c r="V232" s="192"/>
      <c r="W232" s="192"/>
      <c r="X232" s="192"/>
      <c r="Y232" s="192"/>
      <c r="Z232" s="192"/>
      <c r="AA232" s="192"/>
      <c r="AB232" s="192"/>
      <c r="AC232" s="192"/>
      <c r="AD232" s="192"/>
      <c r="AE232" s="192"/>
      <c r="AF232" s="192"/>
      <c r="AG232" s="192"/>
      <c r="AH232" s="192"/>
      <c r="AI232" s="192"/>
      <c r="AJ232" s="197"/>
      <c r="AK232" s="192" t="s">
        <v>478</v>
      </c>
      <c r="AL232" s="192"/>
      <c r="AM232" s="192"/>
      <c r="AN232" s="192"/>
      <c r="AO232" s="192"/>
      <c r="AP232" s="192"/>
      <c r="AQ232" s="192"/>
      <c r="AR232" s="192"/>
      <c r="AS232" s="192"/>
      <c r="AT232" s="192"/>
      <c r="AU232" s="192"/>
      <c r="AV232" s="192"/>
      <c r="AW232" s="192"/>
      <c r="AX232" s="192"/>
      <c r="AY232" s="192"/>
      <c r="AZ232" s="192"/>
      <c r="BA232" s="192"/>
      <c r="BB232" s="192"/>
      <c r="BC232" s="192"/>
      <c r="BD232" s="192"/>
    </row>
    <row r="233" spans="2:62" ht="20.25" customHeight="1" x14ac:dyDescent="0.4">
      <c r="I233" s="192"/>
      <c r="J233" s="192"/>
      <c r="K233" s="192" t="s">
        <v>479</v>
      </c>
      <c r="L233" s="192"/>
      <c r="M233" s="192"/>
      <c r="N233" s="192"/>
      <c r="O233" s="192"/>
      <c r="P233" s="192"/>
      <c r="Q233" s="192"/>
      <c r="R233" s="192"/>
      <c r="S233" s="192"/>
      <c r="T233" s="197"/>
      <c r="U233" s="192"/>
      <c r="V233" s="192"/>
      <c r="W233" s="192"/>
      <c r="X233" s="192"/>
      <c r="Y233" s="192"/>
      <c r="Z233" s="192"/>
      <c r="AA233" s="192" t="s">
        <v>480</v>
      </c>
      <c r="AB233" s="192"/>
      <c r="AC233" s="192"/>
      <c r="AD233" s="192"/>
      <c r="AE233" s="192"/>
      <c r="AF233" s="192"/>
      <c r="AG233" s="192"/>
      <c r="AH233" s="192"/>
      <c r="AI233" s="192"/>
      <c r="AJ233" s="197"/>
      <c r="AK233" s="192"/>
      <c r="AL233" s="192"/>
      <c r="AM233" s="192"/>
      <c r="AN233" s="192"/>
      <c r="AO233" s="192"/>
      <c r="AP233" s="192"/>
      <c r="AQ233" s="192"/>
      <c r="AR233" s="192"/>
      <c r="AS233" s="192"/>
      <c r="AT233" s="192"/>
      <c r="AU233" s="192"/>
      <c r="AV233" s="192"/>
      <c r="AW233" s="192"/>
      <c r="AX233" s="192"/>
      <c r="AY233" s="192"/>
      <c r="AZ233" s="192"/>
      <c r="BA233" s="192"/>
      <c r="BB233" s="192"/>
      <c r="BC233" s="192"/>
      <c r="BD233" s="192"/>
    </row>
    <row r="234" spans="2:62" ht="20.25" customHeight="1" x14ac:dyDescent="0.4">
      <c r="I234" s="192"/>
      <c r="J234" s="192"/>
      <c r="K234" s="192" t="s">
        <v>450</v>
      </c>
      <c r="L234" s="192"/>
      <c r="M234" s="192"/>
      <c r="N234" s="192"/>
      <c r="O234" s="192"/>
      <c r="P234" s="192"/>
      <c r="Q234" s="192"/>
      <c r="R234" s="192"/>
      <c r="S234" s="192"/>
      <c r="T234" s="197"/>
      <c r="U234" s="1106"/>
      <c r="V234" s="1106"/>
      <c r="W234" s="1106"/>
      <c r="X234" s="1106"/>
      <c r="Y234" s="192"/>
      <c r="Z234" s="192"/>
      <c r="AA234" s="192" t="s">
        <v>450</v>
      </c>
      <c r="AB234" s="192"/>
      <c r="AC234" s="192"/>
      <c r="AD234" s="192"/>
      <c r="AE234" s="192"/>
      <c r="AF234" s="192"/>
      <c r="AG234" s="192"/>
      <c r="AH234" s="192"/>
      <c r="AI234" s="192"/>
      <c r="AJ234" s="197"/>
      <c r="AK234" s="1106"/>
      <c r="AL234" s="1106"/>
      <c r="AM234" s="1106"/>
      <c r="AN234" s="1106"/>
      <c r="AO234" s="192"/>
      <c r="AP234" s="192"/>
      <c r="AQ234" s="192"/>
      <c r="AR234" s="192"/>
      <c r="AS234" s="192"/>
      <c r="AT234" s="192"/>
      <c r="AU234" s="192"/>
      <c r="AV234" s="192"/>
      <c r="AW234" s="192"/>
      <c r="AX234" s="192"/>
      <c r="AY234" s="192"/>
      <c r="AZ234" s="192"/>
      <c r="BA234" s="192"/>
      <c r="BB234" s="192"/>
      <c r="BC234" s="192"/>
      <c r="BD234" s="192"/>
    </row>
    <row r="235" spans="2:62" ht="20.25" customHeight="1" x14ac:dyDescent="0.4">
      <c r="I235" s="192"/>
      <c r="J235" s="192"/>
      <c r="K235" s="192" t="s">
        <v>481</v>
      </c>
      <c r="L235" s="192"/>
      <c r="M235" s="192"/>
      <c r="N235" s="192"/>
      <c r="O235" s="192"/>
      <c r="P235" s="192" t="s">
        <v>482</v>
      </c>
      <c r="Q235" s="192"/>
      <c r="R235" s="192"/>
      <c r="S235" s="192"/>
      <c r="T235" s="192"/>
      <c r="U235" s="1097" t="s">
        <v>456</v>
      </c>
      <c r="V235" s="1097"/>
      <c r="W235" s="1097"/>
      <c r="X235" s="1097"/>
      <c r="Y235" s="192"/>
      <c r="Z235" s="192"/>
      <c r="AA235" s="192" t="s">
        <v>481</v>
      </c>
      <c r="AB235" s="192"/>
      <c r="AC235" s="192"/>
      <c r="AD235" s="192"/>
      <c r="AE235" s="192"/>
      <c r="AF235" s="192" t="s">
        <v>482</v>
      </c>
      <c r="AG235" s="192"/>
      <c r="AH235" s="192"/>
      <c r="AI235" s="192"/>
      <c r="AJ235" s="192"/>
      <c r="AK235" s="1097" t="s">
        <v>456</v>
      </c>
      <c r="AL235" s="1097"/>
      <c r="AM235" s="1097"/>
      <c r="AN235" s="1097"/>
      <c r="AO235" s="192"/>
      <c r="AP235" s="192"/>
      <c r="AQ235" s="192"/>
      <c r="AR235" s="192"/>
      <c r="AS235" s="192"/>
      <c r="AT235" s="192"/>
      <c r="AU235" s="192"/>
      <c r="AV235" s="192"/>
      <c r="AW235" s="192"/>
      <c r="AX235" s="192"/>
      <c r="AY235" s="192"/>
      <c r="AZ235" s="192"/>
      <c r="BA235" s="192"/>
      <c r="BB235" s="192"/>
      <c r="BC235" s="192"/>
      <c r="BD235" s="192"/>
    </row>
    <row r="236" spans="2:62" ht="20.25" customHeight="1" x14ac:dyDescent="0.4">
      <c r="I236" s="192"/>
      <c r="J236" s="192"/>
      <c r="K236" s="1112">
        <f>W226</f>
        <v>0</v>
      </c>
      <c r="L236" s="1112"/>
      <c r="M236" s="1112"/>
      <c r="N236" s="1112"/>
      <c r="O236" s="275" t="s">
        <v>458</v>
      </c>
      <c r="P236" s="1117">
        <f>U231</f>
        <v>0</v>
      </c>
      <c r="Q236" s="1117"/>
      <c r="R236" s="1117"/>
      <c r="S236" s="1117"/>
      <c r="T236" s="275" t="s">
        <v>459</v>
      </c>
      <c r="U236" s="1098">
        <f>ROUNDDOWN(K236+P236,1)</f>
        <v>0</v>
      </c>
      <c r="V236" s="1098"/>
      <c r="W236" s="1098"/>
      <c r="X236" s="1098"/>
      <c r="Y236" s="279"/>
      <c r="Z236" s="279"/>
      <c r="AA236" s="1118">
        <f>AM226</f>
        <v>0</v>
      </c>
      <c r="AB236" s="1118"/>
      <c r="AC236" s="1118"/>
      <c r="AD236" s="1118"/>
      <c r="AE236" s="280" t="s">
        <v>458</v>
      </c>
      <c r="AF236" s="1119">
        <f>AK231</f>
        <v>0</v>
      </c>
      <c r="AG236" s="1119"/>
      <c r="AH236" s="1119"/>
      <c r="AI236" s="1119"/>
      <c r="AJ236" s="280" t="s">
        <v>459</v>
      </c>
      <c r="AK236" s="1098">
        <f>ROUNDDOWN(AA236+AF236,1)</f>
        <v>0</v>
      </c>
      <c r="AL236" s="1098"/>
      <c r="AM236" s="1098"/>
      <c r="AN236" s="1098"/>
      <c r="AO236" s="192"/>
      <c r="AP236" s="192"/>
      <c r="AQ236" s="192"/>
      <c r="AR236" s="192"/>
      <c r="AS236" s="192"/>
      <c r="AT236" s="192"/>
      <c r="AU236" s="192"/>
      <c r="AV236" s="192"/>
      <c r="AW236" s="192"/>
      <c r="AX236" s="192"/>
      <c r="AY236" s="192"/>
      <c r="AZ236" s="192"/>
      <c r="BA236" s="192"/>
      <c r="BB236" s="192"/>
      <c r="BC236" s="192"/>
      <c r="BD236" s="192"/>
    </row>
    <row r="237" spans="2:62" ht="20.25" customHeight="1" x14ac:dyDescent="0.4"/>
    <row r="238" spans="2:62" ht="20.25" customHeight="1" x14ac:dyDescent="0.4"/>
    <row r="239" spans="2:62" ht="20.25" customHeight="1" x14ac:dyDescent="0.4"/>
    <row r="240" spans="2:62"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3:59" x14ac:dyDescent="0.4">
      <c r="C283" s="199"/>
      <c r="D283" s="199"/>
      <c r="E283" s="199"/>
      <c r="F283" s="199"/>
      <c r="G283" s="199"/>
      <c r="H283" s="199"/>
      <c r="I283" s="199"/>
      <c r="J283" s="199"/>
      <c r="K283" s="282"/>
      <c r="L283" s="282"/>
      <c r="M283" s="282"/>
      <c r="N283" s="282"/>
      <c r="O283" s="282"/>
      <c r="P283" s="282"/>
      <c r="Q283" s="282"/>
      <c r="R283" s="282"/>
      <c r="S283" s="282"/>
      <c r="T283" s="282"/>
      <c r="U283" s="282"/>
      <c r="V283" s="282"/>
      <c r="W283" s="282"/>
      <c r="X283" s="282"/>
      <c r="Y283" s="282"/>
      <c r="Z283" s="282"/>
      <c r="AA283" s="282"/>
      <c r="AB283" s="282"/>
      <c r="AC283" s="282"/>
      <c r="AD283" s="282"/>
      <c r="AE283" s="282"/>
      <c r="AF283" s="282"/>
      <c r="AG283" s="282"/>
      <c r="AH283" s="282"/>
      <c r="AI283" s="282"/>
      <c r="AJ283" s="282"/>
      <c r="AK283" s="282"/>
      <c r="AL283" s="282"/>
      <c r="AM283" s="282"/>
      <c r="AN283" s="282"/>
      <c r="AO283" s="282"/>
      <c r="AP283" s="282"/>
      <c r="AQ283" s="282"/>
      <c r="AR283" s="282"/>
      <c r="AS283" s="282"/>
      <c r="AT283" s="282"/>
      <c r="AU283" s="282"/>
      <c r="AV283" s="282"/>
      <c r="AW283" s="282"/>
      <c r="AX283" s="282"/>
      <c r="AY283" s="282"/>
      <c r="AZ283" s="282"/>
      <c r="BA283" s="282"/>
      <c r="BB283" s="282"/>
      <c r="BC283" s="282"/>
      <c r="BD283" s="282"/>
      <c r="BE283" s="282"/>
      <c r="BF283" s="282"/>
      <c r="BG283" s="282"/>
    </row>
    <row r="284" spans="3:59" x14ac:dyDescent="0.4">
      <c r="C284" s="199"/>
      <c r="D284" s="199"/>
      <c r="E284" s="199"/>
      <c r="F284" s="199"/>
      <c r="G284" s="199"/>
      <c r="H284" s="199"/>
      <c r="I284" s="199"/>
      <c r="J284" s="199"/>
      <c r="K284" s="282"/>
      <c r="L284" s="282"/>
      <c r="M284" s="282"/>
      <c r="N284" s="282"/>
      <c r="O284" s="282"/>
      <c r="P284" s="282"/>
      <c r="Q284" s="282"/>
      <c r="R284" s="282"/>
      <c r="S284" s="282"/>
      <c r="T284" s="282"/>
      <c r="U284" s="282"/>
      <c r="V284" s="282"/>
      <c r="W284" s="282"/>
      <c r="X284" s="282"/>
      <c r="Y284" s="282"/>
      <c r="Z284" s="282"/>
      <c r="AA284" s="282"/>
      <c r="AB284" s="282"/>
      <c r="AC284" s="282"/>
      <c r="AD284" s="282"/>
      <c r="AE284" s="282"/>
      <c r="AF284" s="282"/>
      <c r="AG284" s="282"/>
      <c r="AH284" s="282"/>
      <c r="AI284" s="282"/>
      <c r="AJ284" s="282"/>
      <c r="AK284" s="282"/>
      <c r="AL284" s="282"/>
      <c r="AM284" s="282"/>
      <c r="AN284" s="282"/>
      <c r="AO284" s="282"/>
      <c r="AP284" s="282"/>
      <c r="AQ284" s="282"/>
      <c r="AR284" s="282"/>
      <c r="AS284" s="282"/>
      <c r="AT284" s="282"/>
      <c r="AU284" s="282"/>
      <c r="AV284" s="282"/>
      <c r="AW284" s="282"/>
      <c r="AX284" s="282"/>
      <c r="AY284" s="282"/>
      <c r="AZ284" s="282"/>
      <c r="BA284" s="282"/>
      <c r="BB284" s="282"/>
      <c r="BC284" s="282"/>
      <c r="BD284" s="282"/>
      <c r="BE284" s="282"/>
      <c r="BF284" s="282"/>
      <c r="BG284" s="282"/>
    </row>
    <row r="285" spans="3:59" x14ac:dyDescent="0.4">
      <c r="C285" s="283"/>
      <c r="D285" s="283"/>
      <c r="E285" s="283"/>
      <c r="F285" s="283"/>
      <c r="G285" s="283"/>
      <c r="H285" s="283"/>
      <c r="I285" s="283"/>
      <c r="J285" s="283"/>
      <c r="K285" s="199"/>
      <c r="L285" s="199"/>
    </row>
    <row r="286" spans="3:59" x14ac:dyDescent="0.4">
      <c r="C286" s="283"/>
      <c r="D286" s="283"/>
      <c r="E286" s="283"/>
      <c r="F286" s="283"/>
      <c r="G286" s="283"/>
      <c r="H286" s="283"/>
      <c r="I286" s="283"/>
      <c r="J286" s="283"/>
      <c r="K286" s="199"/>
      <c r="L286" s="199"/>
    </row>
    <row r="287" spans="3:59" x14ac:dyDescent="0.4">
      <c r="C287" s="199"/>
      <c r="D287" s="199"/>
      <c r="E287" s="199"/>
      <c r="F287" s="199"/>
      <c r="G287" s="199"/>
      <c r="H287" s="199"/>
      <c r="I287" s="199"/>
      <c r="J287" s="199"/>
    </row>
    <row r="288" spans="3:59" x14ac:dyDescent="0.4">
      <c r="C288" s="199"/>
      <c r="D288" s="199"/>
      <c r="E288" s="199"/>
      <c r="F288" s="199"/>
      <c r="G288" s="199"/>
      <c r="H288" s="199"/>
      <c r="I288" s="199"/>
      <c r="J288" s="199"/>
    </row>
    <row r="289" spans="3:10" x14ac:dyDescent="0.4">
      <c r="C289" s="199"/>
      <c r="D289" s="199"/>
      <c r="E289" s="199"/>
      <c r="F289" s="199"/>
      <c r="G289" s="199"/>
      <c r="H289" s="199"/>
      <c r="I289" s="199"/>
      <c r="J289" s="199"/>
    </row>
    <row r="290" spans="3:10" x14ac:dyDescent="0.4">
      <c r="C290" s="199"/>
      <c r="D290" s="199"/>
      <c r="E290" s="199"/>
      <c r="F290" s="199"/>
      <c r="G290" s="199"/>
      <c r="H290" s="199"/>
      <c r="I290" s="199"/>
      <c r="J290" s="199"/>
    </row>
  </sheetData>
  <sheetProtection insertRows="0" deleteRows="0"/>
  <mergeCells count="1134">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C224:AD224"/>
    <mergeCell ref="AE224:AF224"/>
    <mergeCell ref="AH224:AI224"/>
    <mergeCell ref="AJ224:AK224"/>
    <mergeCell ref="AM224:AN224"/>
    <mergeCell ref="K222:L222"/>
    <mergeCell ref="M222:N222"/>
    <mergeCell ref="O222:P222"/>
    <mergeCell ref="R222:S222"/>
    <mergeCell ref="T222:U222"/>
    <mergeCell ref="W222:X222"/>
    <mergeCell ref="AA222:AB222"/>
    <mergeCell ref="AC222:AD222"/>
    <mergeCell ref="AH223:AI223"/>
    <mergeCell ref="AJ223:AK223"/>
    <mergeCell ref="AM223:AN223"/>
    <mergeCell ref="K224:L224"/>
    <mergeCell ref="M224:N224"/>
    <mergeCell ref="O224:P224"/>
    <mergeCell ref="R224:S224"/>
    <mergeCell ref="T224:U224"/>
    <mergeCell ref="W224:X224"/>
    <mergeCell ref="AA224:AB224"/>
    <mergeCell ref="BA222:BD222"/>
    <mergeCell ref="BD215:BE215"/>
    <mergeCell ref="BF215:BJ216"/>
    <mergeCell ref="BB216:BC216"/>
    <mergeCell ref="BD216:BE216"/>
    <mergeCell ref="BF219:BI219"/>
    <mergeCell ref="K220:L221"/>
    <mergeCell ref="M220:P220"/>
    <mergeCell ref="R220:U220"/>
    <mergeCell ref="AA220:AB221"/>
    <mergeCell ref="AC220:AF220"/>
    <mergeCell ref="AE222:AF222"/>
    <mergeCell ref="AH222:AI222"/>
    <mergeCell ref="AJ222:AK222"/>
    <mergeCell ref="AM222:AN222"/>
    <mergeCell ref="AQ222:AT222"/>
    <mergeCell ref="AV222:AY222"/>
    <mergeCell ref="BA221:BD221"/>
    <mergeCell ref="BD213:BE213"/>
    <mergeCell ref="BF213:BJ214"/>
    <mergeCell ref="BB214:BC214"/>
    <mergeCell ref="BD214:BE214"/>
    <mergeCell ref="B215:B216"/>
    <mergeCell ref="C215:D216"/>
    <mergeCell ref="I215:J216"/>
    <mergeCell ref="K215:N216"/>
    <mergeCell ref="O215:S216"/>
    <mergeCell ref="BB215:BC215"/>
    <mergeCell ref="BF221:BI221"/>
    <mergeCell ref="BD211:BE211"/>
    <mergeCell ref="BF211:BJ212"/>
    <mergeCell ref="BB212:BC212"/>
    <mergeCell ref="BD212:BE212"/>
    <mergeCell ref="B213:B214"/>
    <mergeCell ref="C213:D214"/>
    <mergeCell ref="I213:J214"/>
    <mergeCell ref="K213:N214"/>
    <mergeCell ref="O213:S214"/>
    <mergeCell ref="BB213:BC213"/>
    <mergeCell ref="AH220:AK220"/>
    <mergeCell ref="BF220:BI220"/>
    <mergeCell ref="M221:N221"/>
    <mergeCell ref="O221:P221"/>
    <mergeCell ref="R221:S221"/>
    <mergeCell ref="T221:U221"/>
    <mergeCell ref="AC221:AD221"/>
    <mergeCell ref="AE221:AF221"/>
    <mergeCell ref="AH221:AI221"/>
    <mergeCell ref="AJ221:AK221"/>
    <mergeCell ref="BD209:BE209"/>
    <mergeCell ref="BF209:BJ210"/>
    <mergeCell ref="BB210:BC210"/>
    <mergeCell ref="BD210:BE210"/>
    <mergeCell ref="B211:B212"/>
    <mergeCell ref="C211:D212"/>
    <mergeCell ref="I211:J212"/>
    <mergeCell ref="K211:N212"/>
    <mergeCell ref="O211:S212"/>
    <mergeCell ref="BB211:BC211"/>
    <mergeCell ref="BD207:BE207"/>
    <mergeCell ref="BF207:BJ208"/>
    <mergeCell ref="BB208:BC208"/>
    <mergeCell ref="BD208:BE208"/>
    <mergeCell ref="B209:B210"/>
    <mergeCell ref="C209:D210"/>
    <mergeCell ref="I209:J210"/>
    <mergeCell ref="K209:N210"/>
    <mergeCell ref="O209:S210"/>
    <mergeCell ref="BB209:BC209"/>
    <mergeCell ref="BD205:BE205"/>
    <mergeCell ref="BF205:BJ206"/>
    <mergeCell ref="BB206:BC206"/>
    <mergeCell ref="BD206:BE206"/>
    <mergeCell ref="B207:B208"/>
    <mergeCell ref="C207:D208"/>
    <mergeCell ref="I207:J208"/>
    <mergeCell ref="K207:N208"/>
    <mergeCell ref="O207:S208"/>
    <mergeCell ref="BB207:BC207"/>
    <mergeCell ref="BD203:BE203"/>
    <mergeCell ref="BF203:BJ204"/>
    <mergeCell ref="BB204:BC204"/>
    <mergeCell ref="BD204:BE204"/>
    <mergeCell ref="B205:B206"/>
    <mergeCell ref="C205:D206"/>
    <mergeCell ref="I205:J206"/>
    <mergeCell ref="K205:N206"/>
    <mergeCell ref="O205:S206"/>
    <mergeCell ref="BB205:BC205"/>
    <mergeCell ref="BD201:BE201"/>
    <mergeCell ref="BF201:BJ202"/>
    <mergeCell ref="BB202:BC202"/>
    <mergeCell ref="BD202:BE202"/>
    <mergeCell ref="B203:B204"/>
    <mergeCell ref="C203:D204"/>
    <mergeCell ref="I203:J204"/>
    <mergeCell ref="K203:N204"/>
    <mergeCell ref="O203:S204"/>
    <mergeCell ref="BB203:BC203"/>
    <mergeCell ref="BD199:BE199"/>
    <mergeCell ref="BF199:BJ200"/>
    <mergeCell ref="BB200:BC200"/>
    <mergeCell ref="BD200:BE200"/>
    <mergeCell ref="B201:B202"/>
    <mergeCell ref="C201:D202"/>
    <mergeCell ref="I201:J202"/>
    <mergeCell ref="K201:N202"/>
    <mergeCell ref="O201:S202"/>
    <mergeCell ref="BB201:BC201"/>
    <mergeCell ref="BD197:BE197"/>
    <mergeCell ref="BF197:BJ198"/>
    <mergeCell ref="BB198:BC198"/>
    <mergeCell ref="BD198:BE198"/>
    <mergeCell ref="B199:B200"/>
    <mergeCell ref="C199:D200"/>
    <mergeCell ref="I199:J200"/>
    <mergeCell ref="K199:N200"/>
    <mergeCell ref="O199:S200"/>
    <mergeCell ref="BB199:BC199"/>
    <mergeCell ref="BD195:BE195"/>
    <mergeCell ref="BF195:BJ196"/>
    <mergeCell ref="BB196:BC196"/>
    <mergeCell ref="BD196:BE196"/>
    <mergeCell ref="B197:B198"/>
    <mergeCell ref="C197:D198"/>
    <mergeCell ref="I197:J198"/>
    <mergeCell ref="K197:N198"/>
    <mergeCell ref="O197:S198"/>
    <mergeCell ref="BB197:BC197"/>
    <mergeCell ref="BD193:BE193"/>
    <mergeCell ref="BF193:BJ194"/>
    <mergeCell ref="BB194:BC194"/>
    <mergeCell ref="BD194:BE194"/>
    <mergeCell ref="B195:B196"/>
    <mergeCell ref="C195:D196"/>
    <mergeCell ref="I195:J196"/>
    <mergeCell ref="K195:N196"/>
    <mergeCell ref="O195:S196"/>
    <mergeCell ref="BB195:BC195"/>
    <mergeCell ref="BD191:BE191"/>
    <mergeCell ref="BF191:BJ192"/>
    <mergeCell ref="BB192:BC192"/>
    <mergeCell ref="BD192:BE192"/>
    <mergeCell ref="B193:B194"/>
    <mergeCell ref="C193:D194"/>
    <mergeCell ref="I193:J194"/>
    <mergeCell ref="K193:N194"/>
    <mergeCell ref="O193:S194"/>
    <mergeCell ref="BB193:BC193"/>
    <mergeCell ref="BD189:BE189"/>
    <mergeCell ref="BF189:BJ190"/>
    <mergeCell ref="BB190:BC190"/>
    <mergeCell ref="BD190:BE190"/>
    <mergeCell ref="B191:B192"/>
    <mergeCell ref="C191:D192"/>
    <mergeCell ref="I191:J192"/>
    <mergeCell ref="K191:N192"/>
    <mergeCell ref="O191:S192"/>
    <mergeCell ref="BB191:BC191"/>
    <mergeCell ref="BD187:BE187"/>
    <mergeCell ref="BF187:BJ188"/>
    <mergeCell ref="BB188:BC188"/>
    <mergeCell ref="BD188:BE188"/>
    <mergeCell ref="B189:B190"/>
    <mergeCell ref="C189:D190"/>
    <mergeCell ref="I189:J190"/>
    <mergeCell ref="K189:N190"/>
    <mergeCell ref="O189:S190"/>
    <mergeCell ref="BB189:BC189"/>
    <mergeCell ref="BD185:BE185"/>
    <mergeCell ref="BF185:BJ186"/>
    <mergeCell ref="BB186:BC186"/>
    <mergeCell ref="BD186:BE186"/>
    <mergeCell ref="B187:B188"/>
    <mergeCell ref="C187:D188"/>
    <mergeCell ref="I187:J188"/>
    <mergeCell ref="K187:N188"/>
    <mergeCell ref="O187:S188"/>
    <mergeCell ref="BB187:BC187"/>
    <mergeCell ref="BD183:BE183"/>
    <mergeCell ref="BF183:BJ184"/>
    <mergeCell ref="BB184:BC184"/>
    <mergeCell ref="BD184:BE184"/>
    <mergeCell ref="B185:B186"/>
    <mergeCell ref="C185:D186"/>
    <mergeCell ref="I185:J186"/>
    <mergeCell ref="K185:N186"/>
    <mergeCell ref="O185:S186"/>
    <mergeCell ref="BB185:BC185"/>
    <mergeCell ref="BD181:BE181"/>
    <mergeCell ref="BF181:BJ182"/>
    <mergeCell ref="BB182:BC182"/>
    <mergeCell ref="BD182:BE182"/>
    <mergeCell ref="B183:B184"/>
    <mergeCell ref="C183:D184"/>
    <mergeCell ref="I183:J184"/>
    <mergeCell ref="K183:N184"/>
    <mergeCell ref="O183:S184"/>
    <mergeCell ref="BB183:BC183"/>
    <mergeCell ref="BD179:BE179"/>
    <mergeCell ref="BF179:BJ180"/>
    <mergeCell ref="BB180:BC180"/>
    <mergeCell ref="BD180:BE180"/>
    <mergeCell ref="B181:B182"/>
    <mergeCell ref="C181:D182"/>
    <mergeCell ref="I181:J182"/>
    <mergeCell ref="K181:N182"/>
    <mergeCell ref="O181:S182"/>
    <mergeCell ref="BB181:BC181"/>
    <mergeCell ref="BD177:BE177"/>
    <mergeCell ref="BF177:BJ178"/>
    <mergeCell ref="BB178:BC178"/>
    <mergeCell ref="BD178:BE178"/>
    <mergeCell ref="B179:B180"/>
    <mergeCell ref="C179:D180"/>
    <mergeCell ref="I179:J180"/>
    <mergeCell ref="K179:N180"/>
    <mergeCell ref="O179:S180"/>
    <mergeCell ref="BB179:BC179"/>
    <mergeCell ref="BD175:BE175"/>
    <mergeCell ref="BF175:BJ176"/>
    <mergeCell ref="BB176:BC176"/>
    <mergeCell ref="BD176:BE176"/>
    <mergeCell ref="B177:B178"/>
    <mergeCell ref="C177:D178"/>
    <mergeCell ref="I177:J178"/>
    <mergeCell ref="K177:N178"/>
    <mergeCell ref="O177:S178"/>
    <mergeCell ref="BB177:BC177"/>
    <mergeCell ref="BD173:BE173"/>
    <mergeCell ref="BF173:BJ174"/>
    <mergeCell ref="BB174:BC174"/>
    <mergeCell ref="BD174:BE174"/>
    <mergeCell ref="B175:B176"/>
    <mergeCell ref="C175:D176"/>
    <mergeCell ref="I175:J176"/>
    <mergeCell ref="K175:N176"/>
    <mergeCell ref="O175:S176"/>
    <mergeCell ref="BB175:BC175"/>
    <mergeCell ref="BD171:BE171"/>
    <mergeCell ref="BF171:BJ172"/>
    <mergeCell ref="BB172:BC172"/>
    <mergeCell ref="BD172:BE172"/>
    <mergeCell ref="B173:B174"/>
    <mergeCell ref="C173:D174"/>
    <mergeCell ref="I173:J174"/>
    <mergeCell ref="K173:N174"/>
    <mergeCell ref="O173:S174"/>
    <mergeCell ref="BB173:BC173"/>
    <mergeCell ref="BD169:BE169"/>
    <mergeCell ref="BF169:BJ170"/>
    <mergeCell ref="BB170:BC170"/>
    <mergeCell ref="BD170:BE170"/>
    <mergeCell ref="B171:B172"/>
    <mergeCell ref="C171:D172"/>
    <mergeCell ref="I171:J172"/>
    <mergeCell ref="K171:N172"/>
    <mergeCell ref="O171:S172"/>
    <mergeCell ref="BB171:BC171"/>
    <mergeCell ref="BD167:BE167"/>
    <mergeCell ref="BF167:BJ168"/>
    <mergeCell ref="BB168:BC168"/>
    <mergeCell ref="BD168:BE168"/>
    <mergeCell ref="B169:B170"/>
    <mergeCell ref="C169:D170"/>
    <mergeCell ref="I169:J170"/>
    <mergeCell ref="K169:N170"/>
    <mergeCell ref="O169:S170"/>
    <mergeCell ref="BB169:BC169"/>
    <mergeCell ref="BD165:BE165"/>
    <mergeCell ref="BF165:BJ166"/>
    <mergeCell ref="BB166:BC166"/>
    <mergeCell ref="BD166:BE166"/>
    <mergeCell ref="B167:B168"/>
    <mergeCell ref="C167:D168"/>
    <mergeCell ref="I167:J168"/>
    <mergeCell ref="K167:N168"/>
    <mergeCell ref="O167:S168"/>
    <mergeCell ref="BB167:BC167"/>
    <mergeCell ref="BD163:BE163"/>
    <mergeCell ref="BF163:BJ164"/>
    <mergeCell ref="BB164:BC164"/>
    <mergeCell ref="BD164:BE164"/>
    <mergeCell ref="B165:B166"/>
    <mergeCell ref="C165:D166"/>
    <mergeCell ref="I165:J166"/>
    <mergeCell ref="K165:N166"/>
    <mergeCell ref="O165:S166"/>
    <mergeCell ref="BB165:BC165"/>
    <mergeCell ref="BD161:BE161"/>
    <mergeCell ref="BF161:BJ162"/>
    <mergeCell ref="BB162:BC162"/>
    <mergeCell ref="BD162:BE162"/>
    <mergeCell ref="B163:B164"/>
    <mergeCell ref="C163:D164"/>
    <mergeCell ref="I163:J164"/>
    <mergeCell ref="K163:N164"/>
    <mergeCell ref="O163:S164"/>
    <mergeCell ref="BB163:BC163"/>
    <mergeCell ref="BD159:BE159"/>
    <mergeCell ref="BF159:BJ160"/>
    <mergeCell ref="BB160:BC160"/>
    <mergeCell ref="BD160:BE160"/>
    <mergeCell ref="B161:B162"/>
    <mergeCell ref="C161:D162"/>
    <mergeCell ref="I161:J162"/>
    <mergeCell ref="K161:N162"/>
    <mergeCell ref="O161:S162"/>
    <mergeCell ref="BB161:BC161"/>
    <mergeCell ref="BD157:BE157"/>
    <mergeCell ref="BF157:BJ158"/>
    <mergeCell ref="BB158:BC158"/>
    <mergeCell ref="BD158:BE158"/>
    <mergeCell ref="B159:B160"/>
    <mergeCell ref="C159:D160"/>
    <mergeCell ref="I159:J160"/>
    <mergeCell ref="K159:N160"/>
    <mergeCell ref="O159:S160"/>
    <mergeCell ref="BB159:BC159"/>
    <mergeCell ref="BD155:BE155"/>
    <mergeCell ref="BF155:BJ156"/>
    <mergeCell ref="BB156:BC156"/>
    <mergeCell ref="BD156:BE156"/>
    <mergeCell ref="B157:B158"/>
    <mergeCell ref="C157:D158"/>
    <mergeCell ref="I157:J158"/>
    <mergeCell ref="K157:N158"/>
    <mergeCell ref="O157:S158"/>
    <mergeCell ref="BB157:BC157"/>
    <mergeCell ref="BD153:BE153"/>
    <mergeCell ref="BF153:BJ154"/>
    <mergeCell ref="BB154:BC154"/>
    <mergeCell ref="BD154:BE154"/>
    <mergeCell ref="B155:B156"/>
    <mergeCell ref="C155:D156"/>
    <mergeCell ref="I155:J156"/>
    <mergeCell ref="K155:N156"/>
    <mergeCell ref="O155:S156"/>
    <mergeCell ref="BB155:BC155"/>
    <mergeCell ref="BD151:BE151"/>
    <mergeCell ref="BF151:BJ152"/>
    <mergeCell ref="BB152:BC152"/>
    <mergeCell ref="BD152:BE152"/>
    <mergeCell ref="B153:B154"/>
    <mergeCell ref="C153:D154"/>
    <mergeCell ref="I153:J154"/>
    <mergeCell ref="K153:N154"/>
    <mergeCell ref="O153:S154"/>
    <mergeCell ref="BB153:BC153"/>
    <mergeCell ref="BD149:BE149"/>
    <mergeCell ref="BF149:BJ150"/>
    <mergeCell ref="BB150:BC150"/>
    <mergeCell ref="BD150:BE150"/>
    <mergeCell ref="B151:B152"/>
    <mergeCell ref="C151:D152"/>
    <mergeCell ref="I151:J152"/>
    <mergeCell ref="K151:N152"/>
    <mergeCell ref="O151:S152"/>
    <mergeCell ref="BB151:BC151"/>
    <mergeCell ref="BD147:BE147"/>
    <mergeCell ref="BF147:BJ148"/>
    <mergeCell ref="BB148:BC148"/>
    <mergeCell ref="BD148:BE148"/>
    <mergeCell ref="B149:B150"/>
    <mergeCell ref="C149:D150"/>
    <mergeCell ref="I149:J150"/>
    <mergeCell ref="K149:N150"/>
    <mergeCell ref="O149:S150"/>
    <mergeCell ref="BB149:BC149"/>
    <mergeCell ref="BD145:BE145"/>
    <mergeCell ref="BF145:BJ146"/>
    <mergeCell ref="BB146:BC146"/>
    <mergeCell ref="BD146:BE146"/>
    <mergeCell ref="B147:B148"/>
    <mergeCell ref="C147:D148"/>
    <mergeCell ref="I147:J148"/>
    <mergeCell ref="K147:N148"/>
    <mergeCell ref="O147:S148"/>
    <mergeCell ref="BB147:BC147"/>
    <mergeCell ref="BD143:BE143"/>
    <mergeCell ref="BF143:BJ144"/>
    <mergeCell ref="BB144:BC144"/>
    <mergeCell ref="BD144:BE144"/>
    <mergeCell ref="B145:B146"/>
    <mergeCell ref="C145:D146"/>
    <mergeCell ref="I145:J146"/>
    <mergeCell ref="K145:N146"/>
    <mergeCell ref="O145:S146"/>
    <mergeCell ref="BB145:BC145"/>
    <mergeCell ref="BD141:BE141"/>
    <mergeCell ref="BF141:BJ142"/>
    <mergeCell ref="BB142:BC142"/>
    <mergeCell ref="BD142:BE142"/>
    <mergeCell ref="B143:B144"/>
    <mergeCell ref="C143:D144"/>
    <mergeCell ref="I143:J144"/>
    <mergeCell ref="K143:N144"/>
    <mergeCell ref="O143:S144"/>
    <mergeCell ref="BB143:BC143"/>
    <mergeCell ref="BD139:BE139"/>
    <mergeCell ref="BF139:BJ140"/>
    <mergeCell ref="BB140:BC140"/>
    <mergeCell ref="BD140:BE140"/>
    <mergeCell ref="B141:B142"/>
    <mergeCell ref="C141:D142"/>
    <mergeCell ref="I141:J142"/>
    <mergeCell ref="K141:N142"/>
    <mergeCell ref="O141:S142"/>
    <mergeCell ref="BB141:BC141"/>
    <mergeCell ref="BD137:BE137"/>
    <mergeCell ref="BF137:BJ138"/>
    <mergeCell ref="BB138:BC138"/>
    <mergeCell ref="BD138:BE138"/>
    <mergeCell ref="B139:B140"/>
    <mergeCell ref="C139:D140"/>
    <mergeCell ref="I139:J140"/>
    <mergeCell ref="K139:N140"/>
    <mergeCell ref="O139:S140"/>
    <mergeCell ref="BB139:BC139"/>
    <mergeCell ref="BD135:BE135"/>
    <mergeCell ref="BF135:BJ136"/>
    <mergeCell ref="BB136:BC136"/>
    <mergeCell ref="BD136:BE136"/>
    <mergeCell ref="B137:B138"/>
    <mergeCell ref="C137:D138"/>
    <mergeCell ref="I137:J138"/>
    <mergeCell ref="K137:N138"/>
    <mergeCell ref="O137:S138"/>
    <mergeCell ref="BB137:BC137"/>
    <mergeCell ref="BD133:BE133"/>
    <mergeCell ref="BF133:BJ134"/>
    <mergeCell ref="BB134:BC134"/>
    <mergeCell ref="BD134:BE134"/>
    <mergeCell ref="B135:B136"/>
    <mergeCell ref="C135:D136"/>
    <mergeCell ref="I135:J136"/>
    <mergeCell ref="K135:N136"/>
    <mergeCell ref="O135:S136"/>
    <mergeCell ref="BB135:BC135"/>
    <mergeCell ref="BD131:BE131"/>
    <mergeCell ref="BF131:BJ132"/>
    <mergeCell ref="BB132:BC132"/>
    <mergeCell ref="BD132:BE132"/>
    <mergeCell ref="B133:B134"/>
    <mergeCell ref="C133:D134"/>
    <mergeCell ref="I133:J134"/>
    <mergeCell ref="K133:N134"/>
    <mergeCell ref="O133:S134"/>
    <mergeCell ref="BB133:BC133"/>
    <mergeCell ref="BD129:BE129"/>
    <mergeCell ref="BF129:BJ130"/>
    <mergeCell ref="BB130:BC130"/>
    <mergeCell ref="BD130:BE130"/>
    <mergeCell ref="B131:B132"/>
    <mergeCell ref="C131:D132"/>
    <mergeCell ref="I131:J132"/>
    <mergeCell ref="K131:N132"/>
    <mergeCell ref="O131:S132"/>
    <mergeCell ref="BB131:BC131"/>
    <mergeCell ref="BD127:BE127"/>
    <mergeCell ref="BF127:BJ128"/>
    <mergeCell ref="BB128:BC128"/>
    <mergeCell ref="BD128:BE128"/>
    <mergeCell ref="B129:B130"/>
    <mergeCell ref="C129:D130"/>
    <mergeCell ref="I129:J130"/>
    <mergeCell ref="K129:N130"/>
    <mergeCell ref="O129:S130"/>
    <mergeCell ref="BB129:BC129"/>
    <mergeCell ref="BD125:BE125"/>
    <mergeCell ref="BF125:BJ126"/>
    <mergeCell ref="BB126:BC126"/>
    <mergeCell ref="BD126:BE126"/>
    <mergeCell ref="B127:B128"/>
    <mergeCell ref="C127:D128"/>
    <mergeCell ref="I127:J128"/>
    <mergeCell ref="K127:N128"/>
    <mergeCell ref="O127:S128"/>
    <mergeCell ref="BB127:BC127"/>
    <mergeCell ref="BD123:BE123"/>
    <mergeCell ref="BF123:BJ124"/>
    <mergeCell ref="BB124:BC124"/>
    <mergeCell ref="BD124:BE124"/>
    <mergeCell ref="B125:B126"/>
    <mergeCell ref="C125:D126"/>
    <mergeCell ref="I125:J126"/>
    <mergeCell ref="K125:N126"/>
    <mergeCell ref="O125:S126"/>
    <mergeCell ref="BB125:BC125"/>
    <mergeCell ref="BD121:BE121"/>
    <mergeCell ref="BF121:BJ122"/>
    <mergeCell ref="BB122:BC122"/>
    <mergeCell ref="BD122:BE122"/>
    <mergeCell ref="B123:B124"/>
    <mergeCell ref="C123:D124"/>
    <mergeCell ref="I123:J124"/>
    <mergeCell ref="K123:N124"/>
    <mergeCell ref="O123:S124"/>
    <mergeCell ref="BB123:BC123"/>
    <mergeCell ref="BD119:BE119"/>
    <mergeCell ref="BF119:BJ120"/>
    <mergeCell ref="BB120:BC120"/>
    <mergeCell ref="BD120:BE120"/>
    <mergeCell ref="B121:B122"/>
    <mergeCell ref="C121:D122"/>
    <mergeCell ref="I121:J122"/>
    <mergeCell ref="K121:N122"/>
    <mergeCell ref="O121:S122"/>
    <mergeCell ref="BB121:BC121"/>
    <mergeCell ref="BD117:BE117"/>
    <mergeCell ref="BF117:BJ118"/>
    <mergeCell ref="BB118:BC118"/>
    <mergeCell ref="BD118:BE118"/>
    <mergeCell ref="B119:B120"/>
    <mergeCell ref="C119:D120"/>
    <mergeCell ref="I119:J120"/>
    <mergeCell ref="K119:N120"/>
    <mergeCell ref="O119:S120"/>
    <mergeCell ref="BB119:BC119"/>
    <mergeCell ref="BD115:BE115"/>
    <mergeCell ref="BF115:BJ116"/>
    <mergeCell ref="BB116:BC116"/>
    <mergeCell ref="BD116:BE116"/>
    <mergeCell ref="B117:B118"/>
    <mergeCell ref="C117:D118"/>
    <mergeCell ref="I117:J118"/>
    <mergeCell ref="K117:N118"/>
    <mergeCell ref="O117:S118"/>
    <mergeCell ref="BB117:BC117"/>
    <mergeCell ref="BD113:BE113"/>
    <mergeCell ref="BF113:BJ114"/>
    <mergeCell ref="BB114:BC114"/>
    <mergeCell ref="BD114:BE114"/>
    <mergeCell ref="B115:B116"/>
    <mergeCell ref="C115:D116"/>
    <mergeCell ref="I115:J116"/>
    <mergeCell ref="K115:N116"/>
    <mergeCell ref="O115:S116"/>
    <mergeCell ref="BB115:BC115"/>
    <mergeCell ref="BD111:BE111"/>
    <mergeCell ref="BF111:BJ112"/>
    <mergeCell ref="BB112:BC112"/>
    <mergeCell ref="BD112:BE112"/>
    <mergeCell ref="B113:B114"/>
    <mergeCell ref="C113:D114"/>
    <mergeCell ref="I113:J114"/>
    <mergeCell ref="K113:N114"/>
    <mergeCell ref="O113:S114"/>
    <mergeCell ref="BB113:BC113"/>
    <mergeCell ref="BD109:BE109"/>
    <mergeCell ref="BF109:BJ110"/>
    <mergeCell ref="BB110:BC110"/>
    <mergeCell ref="BD110:BE110"/>
    <mergeCell ref="B111:B112"/>
    <mergeCell ref="C111:D112"/>
    <mergeCell ref="I111:J112"/>
    <mergeCell ref="K111:N112"/>
    <mergeCell ref="O111:S112"/>
    <mergeCell ref="BB111:BC111"/>
    <mergeCell ref="BD107:BE107"/>
    <mergeCell ref="BF107:BJ108"/>
    <mergeCell ref="BB108:BC108"/>
    <mergeCell ref="BD108:BE108"/>
    <mergeCell ref="B109:B110"/>
    <mergeCell ref="C109:D110"/>
    <mergeCell ref="I109:J110"/>
    <mergeCell ref="K109:N110"/>
    <mergeCell ref="O109:S110"/>
    <mergeCell ref="BB109:BC109"/>
    <mergeCell ref="BD105:BE105"/>
    <mergeCell ref="BF105:BJ106"/>
    <mergeCell ref="BB106:BC106"/>
    <mergeCell ref="BD106:BE106"/>
    <mergeCell ref="B107:B108"/>
    <mergeCell ref="C107:D108"/>
    <mergeCell ref="I107:J108"/>
    <mergeCell ref="K107:N108"/>
    <mergeCell ref="O107:S108"/>
    <mergeCell ref="BB107:BC107"/>
    <mergeCell ref="BD103:BE103"/>
    <mergeCell ref="BF103:BJ104"/>
    <mergeCell ref="BB104:BC104"/>
    <mergeCell ref="BD104:BE104"/>
    <mergeCell ref="B105:B106"/>
    <mergeCell ref="C105:D106"/>
    <mergeCell ref="I105:J106"/>
    <mergeCell ref="K105:N106"/>
    <mergeCell ref="O105:S106"/>
    <mergeCell ref="BB105:BC105"/>
    <mergeCell ref="BD101:BE101"/>
    <mergeCell ref="BF101:BJ102"/>
    <mergeCell ref="BB102:BC102"/>
    <mergeCell ref="BD102:BE102"/>
    <mergeCell ref="B103:B104"/>
    <mergeCell ref="C103:D104"/>
    <mergeCell ref="I103:J104"/>
    <mergeCell ref="K103:N104"/>
    <mergeCell ref="O103:S104"/>
    <mergeCell ref="BB103:BC103"/>
    <mergeCell ref="BD99:BE99"/>
    <mergeCell ref="BF99:BJ100"/>
    <mergeCell ref="BB100:BC100"/>
    <mergeCell ref="BD100:BE100"/>
    <mergeCell ref="B101:B102"/>
    <mergeCell ref="C101:D102"/>
    <mergeCell ref="I101:J102"/>
    <mergeCell ref="K101:N102"/>
    <mergeCell ref="O101:S102"/>
    <mergeCell ref="BB101:BC101"/>
    <mergeCell ref="BD97:BE97"/>
    <mergeCell ref="BF97:BJ98"/>
    <mergeCell ref="BB98:BC98"/>
    <mergeCell ref="BD98:BE98"/>
    <mergeCell ref="B99:B100"/>
    <mergeCell ref="C99:D100"/>
    <mergeCell ref="I99:J100"/>
    <mergeCell ref="K99:N100"/>
    <mergeCell ref="O99:S100"/>
    <mergeCell ref="BB99:BC99"/>
    <mergeCell ref="BD95:BE95"/>
    <mergeCell ref="BF95:BJ96"/>
    <mergeCell ref="BB96:BC96"/>
    <mergeCell ref="BD96:BE96"/>
    <mergeCell ref="B97:B98"/>
    <mergeCell ref="C97:D98"/>
    <mergeCell ref="I97:J98"/>
    <mergeCell ref="K97:N98"/>
    <mergeCell ref="O97:S98"/>
    <mergeCell ref="BB97:BC97"/>
    <mergeCell ref="BD93:BE93"/>
    <mergeCell ref="BF93:BJ94"/>
    <mergeCell ref="BB94:BC94"/>
    <mergeCell ref="BD94:BE94"/>
    <mergeCell ref="B95:B96"/>
    <mergeCell ref="C95:D96"/>
    <mergeCell ref="I95:J96"/>
    <mergeCell ref="K95:N96"/>
    <mergeCell ref="O95:S96"/>
    <mergeCell ref="BB95:BC95"/>
    <mergeCell ref="BD91:BE91"/>
    <mergeCell ref="BF91:BJ92"/>
    <mergeCell ref="BB92:BC92"/>
    <mergeCell ref="BD92:BE92"/>
    <mergeCell ref="B93:B94"/>
    <mergeCell ref="C93:D94"/>
    <mergeCell ref="I93:J94"/>
    <mergeCell ref="K93:N94"/>
    <mergeCell ref="O93:S94"/>
    <mergeCell ref="BB93:BC93"/>
    <mergeCell ref="BD89:BE89"/>
    <mergeCell ref="BF89:BJ90"/>
    <mergeCell ref="BB90:BC90"/>
    <mergeCell ref="BD90:BE90"/>
    <mergeCell ref="B91:B92"/>
    <mergeCell ref="C91:D92"/>
    <mergeCell ref="I91:J92"/>
    <mergeCell ref="K91:N92"/>
    <mergeCell ref="O91:S92"/>
    <mergeCell ref="BB91:BC91"/>
    <mergeCell ref="BD87:BE87"/>
    <mergeCell ref="BF87:BJ88"/>
    <mergeCell ref="BB88:BC88"/>
    <mergeCell ref="BD88:BE88"/>
    <mergeCell ref="B89:B90"/>
    <mergeCell ref="C89:D90"/>
    <mergeCell ref="I89:J90"/>
    <mergeCell ref="K89:N90"/>
    <mergeCell ref="O89:S90"/>
    <mergeCell ref="BB89:BC89"/>
    <mergeCell ref="BD85:BE85"/>
    <mergeCell ref="BF85:BJ86"/>
    <mergeCell ref="BB86:BC86"/>
    <mergeCell ref="BD86:BE86"/>
    <mergeCell ref="B87:B88"/>
    <mergeCell ref="C87:D88"/>
    <mergeCell ref="I87:J88"/>
    <mergeCell ref="K87:N88"/>
    <mergeCell ref="O87:S88"/>
    <mergeCell ref="BB87:BC87"/>
    <mergeCell ref="BD83:BE83"/>
    <mergeCell ref="BF83:BJ84"/>
    <mergeCell ref="BB84:BC84"/>
    <mergeCell ref="BD84:BE84"/>
    <mergeCell ref="B85:B86"/>
    <mergeCell ref="C85:D86"/>
    <mergeCell ref="I85:J86"/>
    <mergeCell ref="K85:N86"/>
    <mergeCell ref="O85:S86"/>
    <mergeCell ref="BB85:BC85"/>
    <mergeCell ref="BD81:BE81"/>
    <mergeCell ref="BF81:BJ82"/>
    <mergeCell ref="BB82:BC82"/>
    <mergeCell ref="BD82:BE82"/>
    <mergeCell ref="B83:B84"/>
    <mergeCell ref="C83:D84"/>
    <mergeCell ref="I83:J84"/>
    <mergeCell ref="K83:N84"/>
    <mergeCell ref="O83:S84"/>
    <mergeCell ref="BB83:BC83"/>
    <mergeCell ref="BD79:BE79"/>
    <mergeCell ref="BF79:BJ80"/>
    <mergeCell ref="BB80:BC80"/>
    <mergeCell ref="BD80:BE80"/>
    <mergeCell ref="B81:B82"/>
    <mergeCell ref="C81:D82"/>
    <mergeCell ref="I81:J82"/>
    <mergeCell ref="K81:N82"/>
    <mergeCell ref="O81:S82"/>
    <mergeCell ref="BB81:BC81"/>
    <mergeCell ref="BD77:BE77"/>
    <mergeCell ref="BF77:BJ78"/>
    <mergeCell ref="BB78:BC78"/>
    <mergeCell ref="BD78:BE78"/>
    <mergeCell ref="B79:B80"/>
    <mergeCell ref="C79:D80"/>
    <mergeCell ref="I79:J80"/>
    <mergeCell ref="K79:N80"/>
    <mergeCell ref="O79:S80"/>
    <mergeCell ref="BB79:BC79"/>
    <mergeCell ref="BD75:BE75"/>
    <mergeCell ref="BF75:BJ76"/>
    <mergeCell ref="BB76:BC76"/>
    <mergeCell ref="BD76:BE76"/>
    <mergeCell ref="B77:B78"/>
    <mergeCell ref="C77:D78"/>
    <mergeCell ref="I77:J78"/>
    <mergeCell ref="K77:N78"/>
    <mergeCell ref="O77:S78"/>
    <mergeCell ref="BB77:BC77"/>
    <mergeCell ref="BD73:BE73"/>
    <mergeCell ref="BF73:BJ74"/>
    <mergeCell ref="BB74:BC74"/>
    <mergeCell ref="BD74:BE74"/>
    <mergeCell ref="B75:B76"/>
    <mergeCell ref="C75:D76"/>
    <mergeCell ref="I75:J76"/>
    <mergeCell ref="K75:N76"/>
    <mergeCell ref="O75:S76"/>
    <mergeCell ref="BB75:BC75"/>
    <mergeCell ref="BD71:BE71"/>
    <mergeCell ref="BF71:BJ72"/>
    <mergeCell ref="BB72:BC72"/>
    <mergeCell ref="BD72:BE72"/>
    <mergeCell ref="B73:B74"/>
    <mergeCell ref="C73:D74"/>
    <mergeCell ref="I73:J74"/>
    <mergeCell ref="K73:N74"/>
    <mergeCell ref="O73:S74"/>
    <mergeCell ref="BB73:BC73"/>
    <mergeCell ref="BD69:BE69"/>
    <mergeCell ref="BF69:BJ70"/>
    <mergeCell ref="BB70:BC70"/>
    <mergeCell ref="BD70:BE70"/>
    <mergeCell ref="B71:B72"/>
    <mergeCell ref="C71:D72"/>
    <mergeCell ref="I71:J72"/>
    <mergeCell ref="K71:N72"/>
    <mergeCell ref="O71:S72"/>
    <mergeCell ref="BB71:BC71"/>
    <mergeCell ref="BD67:BE67"/>
    <mergeCell ref="BF67:BJ68"/>
    <mergeCell ref="BB68:BC68"/>
    <mergeCell ref="BD68:BE68"/>
    <mergeCell ref="B69:B70"/>
    <mergeCell ref="C69:D70"/>
    <mergeCell ref="I69:J70"/>
    <mergeCell ref="K69:N70"/>
    <mergeCell ref="O69:S70"/>
    <mergeCell ref="BB69:BC69"/>
    <mergeCell ref="BD65:BE65"/>
    <mergeCell ref="BF65:BJ66"/>
    <mergeCell ref="BB66:BC66"/>
    <mergeCell ref="BD66:BE66"/>
    <mergeCell ref="B67:B68"/>
    <mergeCell ref="C67:D68"/>
    <mergeCell ref="I67:J68"/>
    <mergeCell ref="K67:N68"/>
    <mergeCell ref="O67:S68"/>
    <mergeCell ref="BB67:BC67"/>
    <mergeCell ref="BD63:BE63"/>
    <mergeCell ref="BF63:BJ64"/>
    <mergeCell ref="BB64:BC64"/>
    <mergeCell ref="BD64:BE64"/>
    <mergeCell ref="B65:B66"/>
    <mergeCell ref="C65:D66"/>
    <mergeCell ref="I65:J66"/>
    <mergeCell ref="K65:N66"/>
    <mergeCell ref="O65:S66"/>
    <mergeCell ref="BB65:BC65"/>
    <mergeCell ref="BD61:BE61"/>
    <mergeCell ref="BF61:BJ62"/>
    <mergeCell ref="BB62:BC62"/>
    <mergeCell ref="BD62:BE62"/>
    <mergeCell ref="B63:B64"/>
    <mergeCell ref="C63:D64"/>
    <mergeCell ref="I63:J64"/>
    <mergeCell ref="K63:N64"/>
    <mergeCell ref="O63:S64"/>
    <mergeCell ref="BB63:BC63"/>
    <mergeCell ref="BD59:BE59"/>
    <mergeCell ref="BF59:BJ60"/>
    <mergeCell ref="BB60:BC60"/>
    <mergeCell ref="BD60:BE60"/>
    <mergeCell ref="B61:B62"/>
    <mergeCell ref="C61:D62"/>
    <mergeCell ref="I61:J62"/>
    <mergeCell ref="K61:N62"/>
    <mergeCell ref="O61:S62"/>
    <mergeCell ref="BB61:BC61"/>
    <mergeCell ref="BD57:BE57"/>
    <mergeCell ref="BF57:BJ58"/>
    <mergeCell ref="BB58:BC58"/>
    <mergeCell ref="BD58:BE58"/>
    <mergeCell ref="B59:B60"/>
    <mergeCell ref="C59:D60"/>
    <mergeCell ref="I59:J60"/>
    <mergeCell ref="K59:N60"/>
    <mergeCell ref="O59:S60"/>
    <mergeCell ref="BB59:BC59"/>
    <mergeCell ref="BD55:BE55"/>
    <mergeCell ref="BF55:BJ56"/>
    <mergeCell ref="BB56:BC56"/>
    <mergeCell ref="BD56:BE56"/>
    <mergeCell ref="B57:B58"/>
    <mergeCell ref="C57:D58"/>
    <mergeCell ref="I57:J58"/>
    <mergeCell ref="K57:N58"/>
    <mergeCell ref="O57:S58"/>
    <mergeCell ref="BB57:BC57"/>
    <mergeCell ref="BD53:BE53"/>
    <mergeCell ref="BF53:BJ54"/>
    <mergeCell ref="BB54:BC54"/>
    <mergeCell ref="BD54:BE54"/>
    <mergeCell ref="B55:B56"/>
    <mergeCell ref="C55:D56"/>
    <mergeCell ref="I55:J56"/>
    <mergeCell ref="K55:N56"/>
    <mergeCell ref="O55:S56"/>
    <mergeCell ref="BB55:BC55"/>
    <mergeCell ref="BD51:BE51"/>
    <mergeCell ref="BF51:BJ52"/>
    <mergeCell ref="BB52:BC52"/>
    <mergeCell ref="BD52:BE52"/>
    <mergeCell ref="B53:B54"/>
    <mergeCell ref="C53:D54"/>
    <mergeCell ref="I53:J54"/>
    <mergeCell ref="K53:N54"/>
    <mergeCell ref="O53:S54"/>
    <mergeCell ref="BB53:BC53"/>
    <mergeCell ref="BD49:BE49"/>
    <mergeCell ref="BF49:BJ50"/>
    <mergeCell ref="BB50:BC50"/>
    <mergeCell ref="BD50:BE50"/>
    <mergeCell ref="B51:B52"/>
    <mergeCell ref="C51:D52"/>
    <mergeCell ref="I51:J52"/>
    <mergeCell ref="K51:N52"/>
    <mergeCell ref="O51:S52"/>
    <mergeCell ref="BB51:BC51"/>
    <mergeCell ref="BD47:BE47"/>
    <mergeCell ref="BF47:BJ48"/>
    <mergeCell ref="BB48:BC48"/>
    <mergeCell ref="BD48:BE48"/>
    <mergeCell ref="B49:B50"/>
    <mergeCell ref="C49:D50"/>
    <mergeCell ref="I49:J50"/>
    <mergeCell ref="K49:N50"/>
    <mergeCell ref="O49:S50"/>
    <mergeCell ref="BB49:BC49"/>
    <mergeCell ref="BD45:BE45"/>
    <mergeCell ref="BF45:BJ46"/>
    <mergeCell ref="BB46:BC46"/>
    <mergeCell ref="BD46:BE46"/>
    <mergeCell ref="B47:B48"/>
    <mergeCell ref="C47:D48"/>
    <mergeCell ref="I47:J48"/>
    <mergeCell ref="K47:N48"/>
    <mergeCell ref="O47:S48"/>
    <mergeCell ref="BB47:BC47"/>
    <mergeCell ref="BD43:BE43"/>
    <mergeCell ref="BF43:BJ44"/>
    <mergeCell ref="BB44:BC44"/>
    <mergeCell ref="BD44:BE44"/>
    <mergeCell ref="B45:B46"/>
    <mergeCell ref="C45:D46"/>
    <mergeCell ref="I45:J46"/>
    <mergeCell ref="K45:N46"/>
    <mergeCell ref="O45:S46"/>
    <mergeCell ref="BB45:BC45"/>
    <mergeCell ref="BD41:BE41"/>
    <mergeCell ref="BF41:BJ42"/>
    <mergeCell ref="BB42:BC42"/>
    <mergeCell ref="BD42:BE42"/>
    <mergeCell ref="B43:B44"/>
    <mergeCell ref="C43:D44"/>
    <mergeCell ref="I43:J44"/>
    <mergeCell ref="K43:N44"/>
    <mergeCell ref="O43:S44"/>
    <mergeCell ref="BB43:BC43"/>
    <mergeCell ref="BD39:BE39"/>
    <mergeCell ref="BF39:BJ40"/>
    <mergeCell ref="BB40:BC40"/>
    <mergeCell ref="BD40:BE40"/>
    <mergeCell ref="B41:B42"/>
    <mergeCell ref="C41:D42"/>
    <mergeCell ref="I41:J42"/>
    <mergeCell ref="K41:N42"/>
    <mergeCell ref="O41:S42"/>
    <mergeCell ref="BB41:BC41"/>
    <mergeCell ref="BD37:BE37"/>
    <mergeCell ref="BF37:BJ38"/>
    <mergeCell ref="BB38:BC38"/>
    <mergeCell ref="BD38:BE38"/>
    <mergeCell ref="B39:B40"/>
    <mergeCell ref="C39:D40"/>
    <mergeCell ref="I39:J40"/>
    <mergeCell ref="K39:N40"/>
    <mergeCell ref="O39:S40"/>
    <mergeCell ref="BB39:BC39"/>
    <mergeCell ref="BD35:BE35"/>
    <mergeCell ref="BF35:BJ36"/>
    <mergeCell ref="BB36:BC36"/>
    <mergeCell ref="BD36:BE36"/>
    <mergeCell ref="B37:B38"/>
    <mergeCell ref="C37:D38"/>
    <mergeCell ref="I37:J38"/>
    <mergeCell ref="K37:N38"/>
    <mergeCell ref="O37:S38"/>
    <mergeCell ref="BB37:BC37"/>
    <mergeCell ref="BD33:BE33"/>
    <mergeCell ref="BF33:BJ34"/>
    <mergeCell ref="BB34:BC34"/>
    <mergeCell ref="BD34:BE34"/>
    <mergeCell ref="B35:B36"/>
    <mergeCell ref="C35:D36"/>
    <mergeCell ref="I35:J36"/>
    <mergeCell ref="K35:N36"/>
    <mergeCell ref="O35:S36"/>
    <mergeCell ref="BB35:BC35"/>
    <mergeCell ref="BD31:BE31"/>
    <mergeCell ref="BF31:BJ32"/>
    <mergeCell ref="BB32:BC32"/>
    <mergeCell ref="BD32:BE32"/>
    <mergeCell ref="B33:B34"/>
    <mergeCell ref="C33:D34"/>
    <mergeCell ref="I33:J34"/>
    <mergeCell ref="K33:N34"/>
    <mergeCell ref="O33:S34"/>
    <mergeCell ref="BB33:BC33"/>
    <mergeCell ref="BD29:BE29"/>
    <mergeCell ref="BF29:BJ30"/>
    <mergeCell ref="BB30:BC30"/>
    <mergeCell ref="BD30:BE30"/>
    <mergeCell ref="B31:B32"/>
    <mergeCell ref="C31:D32"/>
    <mergeCell ref="I31:J32"/>
    <mergeCell ref="K31:N32"/>
    <mergeCell ref="O31:S32"/>
    <mergeCell ref="BB31:BC31"/>
    <mergeCell ref="BD27:BE27"/>
    <mergeCell ref="BF27:BJ28"/>
    <mergeCell ref="BB28:BC28"/>
    <mergeCell ref="BD28:BE28"/>
    <mergeCell ref="B29:B30"/>
    <mergeCell ref="C29:D30"/>
    <mergeCell ref="I29:J30"/>
    <mergeCell ref="K29:N30"/>
    <mergeCell ref="O29:S30"/>
    <mergeCell ref="BB29:BC29"/>
    <mergeCell ref="BD25:BE25"/>
    <mergeCell ref="BF25:BJ26"/>
    <mergeCell ref="BB26:BC26"/>
    <mergeCell ref="BD26:BE26"/>
    <mergeCell ref="B27:B28"/>
    <mergeCell ref="C27:D28"/>
    <mergeCell ref="I27:J28"/>
    <mergeCell ref="K27:N28"/>
    <mergeCell ref="O27:S28"/>
    <mergeCell ref="BB27:BC27"/>
    <mergeCell ref="BD23:BE23"/>
    <mergeCell ref="BF23:BJ24"/>
    <mergeCell ref="BB24:BC24"/>
    <mergeCell ref="BD24:BE24"/>
    <mergeCell ref="B25:B26"/>
    <mergeCell ref="C25:D26"/>
    <mergeCell ref="I25:J26"/>
    <mergeCell ref="K25:N26"/>
    <mergeCell ref="O25:S26"/>
    <mergeCell ref="BB25:BC25"/>
    <mergeCell ref="BD21:BE21"/>
    <mergeCell ref="BF21:BJ22"/>
    <mergeCell ref="BB22:BC22"/>
    <mergeCell ref="BD22:BE22"/>
    <mergeCell ref="B23:B24"/>
    <mergeCell ref="C23:D24"/>
    <mergeCell ref="I23:J24"/>
    <mergeCell ref="K23:N24"/>
    <mergeCell ref="O23:S24"/>
    <mergeCell ref="BB23:BC23"/>
    <mergeCell ref="B12:B16"/>
    <mergeCell ref="C12:D16"/>
    <mergeCell ref="I12:J16"/>
    <mergeCell ref="K12:N16"/>
    <mergeCell ref="O12:S16"/>
    <mergeCell ref="BD19:BE19"/>
    <mergeCell ref="BF19:BJ20"/>
    <mergeCell ref="BB20:BC20"/>
    <mergeCell ref="BD20:BE20"/>
    <mergeCell ref="B21:B22"/>
    <mergeCell ref="C21:D22"/>
    <mergeCell ref="I21:J22"/>
    <mergeCell ref="K21:N22"/>
    <mergeCell ref="O21:S22"/>
    <mergeCell ref="BB21:BC21"/>
    <mergeCell ref="BD17:BE17"/>
    <mergeCell ref="BF17:BJ18"/>
    <mergeCell ref="BB18:BC18"/>
    <mergeCell ref="BD18:BE18"/>
    <mergeCell ref="B19:B20"/>
    <mergeCell ref="C19:D20"/>
    <mergeCell ref="I19:J20"/>
    <mergeCell ref="K19:N20"/>
    <mergeCell ref="O19:S20"/>
    <mergeCell ref="BB19:BC19"/>
    <mergeCell ref="B17:B18"/>
    <mergeCell ref="C17:D18"/>
    <mergeCell ref="I17:J18"/>
    <mergeCell ref="K17:N18"/>
    <mergeCell ref="O17:S18"/>
    <mergeCell ref="BB17:BC17"/>
    <mergeCell ref="AT1:BI1"/>
    <mergeCell ref="AC2:AD2"/>
    <mergeCell ref="AF2:AG2"/>
    <mergeCell ref="AJ2:AK2"/>
    <mergeCell ref="AT2:BI2"/>
    <mergeCell ref="BE3:BH3"/>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2"/>
  <conditionalFormatting sqref="K231:N231">
    <cfRule type="expression" dxfId="145" priority="174">
      <formula>INDIRECT(ADDRESS(ROW(),COLUMN()))=TRUNC(INDIRECT(ADDRESS(ROW(),COLUMN())))</formula>
    </cfRule>
  </conditionalFormatting>
  <conditionalFormatting sqref="M222:X226">
    <cfRule type="expression" dxfId="144" priority="176">
      <formula>INDIRECT(ADDRESS(ROW(),COLUMN()))=TRUNC(INDIRECT(ADDRESS(ROW(),COLUMN())))</formula>
    </cfRule>
  </conditionalFormatting>
  <conditionalFormatting sqref="W220:X220 Z220 W229:Z229">
    <cfRule type="expression" dxfId="143" priority="209">
      <formula>OR(#REF!=$B218,#REF!=$B218)</formula>
    </cfRule>
  </conditionalFormatting>
  <conditionalFormatting sqref="W230:Z230">
    <cfRule type="expression" dxfId="142" priority="208">
      <formula>OR(#REF!=$B217,#REF!=$B217)</formula>
    </cfRule>
  </conditionalFormatting>
  <conditionalFormatting sqref="W18:BE18">
    <cfRule type="expression" dxfId="141" priority="170">
      <formula>INDIRECT(ADDRESS(ROW(),COLUMN()))=TRUNC(INDIRECT(ADDRESS(ROW(),COLUMN())))</formula>
    </cfRule>
  </conditionalFormatting>
  <conditionalFormatting sqref="W20:BE20">
    <cfRule type="expression" dxfId="140" priority="171">
      <formula>INDIRECT(ADDRESS(ROW(),COLUMN()))=TRUNC(INDIRECT(ADDRESS(ROW(),COLUMN())))</formula>
    </cfRule>
  </conditionalFormatting>
  <conditionalFormatting sqref="W22:BE22">
    <cfRule type="expression" dxfId="139" priority="169">
      <formula>INDIRECT(ADDRESS(ROW(),COLUMN()))=TRUNC(INDIRECT(ADDRESS(ROW(),COLUMN())))</formula>
    </cfRule>
  </conditionalFormatting>
  <conditionalFormatting sqref="W24:BE24">
    <cfRule type="expression" dxfId="138" priority="168">
      <formula>INDIRECT(ADDRESS(ROW(),COLUMN()))=TRUNC(INDIRECT(ADDRESS(ROW(),COLUMN())))</formula>
    </cfRule>
  </conditionalFormatting>
  <conditionalFormatting sqref="W26:BE26">
    <cfRule type="expression" dxfId="137" priority="167">
      <formula>INDIRECT(ADDRESS(ROW(),COLUMN()))=TRUNC(INDIRECT(ADDRESS(ROW(),COLUMN())))</formula>
    </cfRule>
  </conditionalFormatting>
  <conditionalFormatting sqref="W28:BE28">
    <cfRule type="expression" dxfId="136" priority="166">
      <formula>INDIRECT(ADDRESS(ROW(),COLUMN()))=TRUNC(INDIRECT(ADDRESS(ROW(),COLUMN())))</formula>
    </cfRule>
  </conditionalFormatting>
  <conditionalFormatting sqref="W30:BE30">
    <cfRule type="expression" dxfId="135" priority="165">
      <formula>INDIRECT(ADDRESS(ROW(),COLUMN()))=TRUNC(INDIRECT(ADDRESS(ROW(),COLUMN())))</formula>
    </cfRule>
  </conditionalFormatting>
  <conditionalFormatting sqref="W32:BE32">
    <cfRule type="expression" dxfId="134" priority="164">
      <formula>INDIRECT(ADDRESS(ROW(),COLUMN()))=TRUNC(INDIRECT(ADDRESS(ROW(),COLUMN())))</formula>
    </cfRule>
  </conditionalFormatting>
  <conditionalFormatting sqref="W34:BE34">
    <cfRule type="expression" dxfId="133" priority="163">
      <formula>INDIRECT(ADDRESS(ROW(),COLUMN()))=TRUNC(INDIRECT(ADDRESS(ROW(),COLUMN())))</formula>
    </cfRule>
  </conditionalFormatting>
  <conditionalFormatting sqref="W36:BE36">
    <cfRule type="expression" dxfId="132" priority="162">
      <formula>INDIRECT(ADDRESS(ROW(),COLUMN()))=TRUNC(INDIRECT(ADDRESS(ROW(),COLUMN())))</formula>
    </cfRule>
  </conditionalFormatting>
  <conditionalFormatting sqref="W38:BE38">
    <cfRule type="expression" dxfId="131" priority="161">
      <formula>INDIRECT(ADDRESS(ROW(),COLUMN()))=TRUNC(INDIRECT(ADDRESS(ROW(),COLUMN())))</formula>
    </cfRule>
  </conditionalFormatting>
  <conditionalFormatting sqref="W40:BE40">
    <cfRule type="expression" dxfId="130" priority="160">
      <formula>INDIRECT(ADDRESS(ROW(),COLUMN()))=TRUNC(INDIRECT(ADDRESS(ROW(),COLUMN())))</formula>
    </cfRule>
  </conditionalFormatting>
  <conditionalFormatting sqref="W42:BE42">
    <cfRule type="expression" dxfId="129" priority="159">
      <formula>INDIRECT(ADDRESS(ROW(),COLUMN()))=TRUNC(INDIRECT(ADDRESS(ROW(),COLUMN())))</formula>
    </cfRule>
  </conditionalFormatting>
  <conditionalFormatting sqref="W44:BE44">
    <cfRule type="expression" dxfId="128" priority="158">
      <formula>INDIRECT(ADDRESS(ROW(),COLUMN()))=TRUNC(INDIRECT(ADDRESS(ROW(),COLUMN())))</formula>
    </cfRule>
  </conditionalFormatting>
  <conditionalFormatting sqref="W46:BE46">
    <cfRule type="expression" dxfId="127" priority="157">
      <formula>INDIRECT(ADDRESS(ROW(),COLUMN()))=TRUNC(INDIRECT(ADDRESS(ROW(),COLUMN())))</formula>
    </cfRule>
  </conditionalFormatting>
  <conditionalFormatting sqref="W48:BE48">
    <cfRule type="expression" dxfId="126" priority="156">
      <formula>INDIRECT(ADDRESS(ROW(),COLUMN()))=TRUNC(INDIRECT(ADDRESS(ROW(),COLUMN())))</formula>
    </cfRule>
  </conditionalFormatting>
  <conditionalFormatting sqref="W50:BE50">
    <cfRule type="expression" dxfId="125" priority="155">
      <formula>INDIRECT(ADDRESS(ROW(),COLUMN()))=TRUNC(INDIRECT(ADDRESS(ROW(),COLUMN())))</formula>
    </cfRule>
  </conditionalFormatting>
  <conditionalFormatting sqref="W52:BE52">
    <cfRule type="expression" dxfId="124" priority="154">
      <formula>INDIRECT(ADDRESS(ROW(),COLUMN()))=TRUNC(INDIRECT(ADDRESS(ROW(),COLUMN())))</formula>
    </cfRule>
  </conditionalFormatting>
  <conditionalFormatting sqref="W54:BE54">
    <cfRule type="expression" dxfId="123" priority="153">
      <formula>INDIRECT(ADDRESS(ROW(),COLUMN()))=TRUNC(INDIRECT(ADDRESS(ROW(),COLUMN())))</formula>
    </cfRule>
  </conditionalFormatting>
  <conditionalFormatting sqref="W56:BE56">
    <cfRule type="expression" dxfId="122" priority="152">
      <formula>INDIRECT(ADDRESS(ROW(),COLUMN()))=TRUNC(INDIRECT(ADDRESS(ROW(),COLUMN())))</formula>
    </cfRule>
  </conditionalFormatting>
  <conditionalFormatting sqref="W58:BE58">
    <cfRule type="expression" dxfId="121" priority="151">
      <formula>INDIRECT(ADDRESS(ROW(),COLUMN()))=TRUNC(INDIRECT(ADDRESS(ROW(),COLUMN())))</formula>
    </cfRule>
  </conditionalFormatting>
  <conditionalFormatting sqref="W60:BE60">
    <cfRule type="expression" dxfId="120" priority="150">
      <formula>INDIRECT(ADDRESS(ROW(),COLUMN()))=TRUNC(INDIRECT(ADDRESS(ROW(),COLUMN())))</formula>
    </cfRule>
  </conditionalFormatting>
  <conditionalFormatting sqref="W62:BE62">
    <cfRule type="expression" dxfId="119" priority="149">
      <formula>INDIRECT(ADDRESS(ROW(),COLUMN()))=TRUNC(INDIRECT(ADDRESS(ROW(),COLUMN())))</formula>
    </cfRule>
  </conditionalFormatting>
  <conditionalFormatting sqref="W64:BE64">
    <cfRule type="expression" dxfId="118" priority="148">
      <formula>INDIRECT(ADDRESS(ROW(),COLUMN()))=TRUNC(INDIRECT(ADDRESS(ROW(),COLUMN())))</formula>
    </cfRule>
  </conditionalFormatting>
  <conditionalFormatting sqref="W66:BE66">
    <cfRule type="expression" dxfId="117" priority="147">
      <formula>INDIRECT(ADDRESS(ROW(),COLUMN()))=TRUNC(INDIRECT(ADDRESS(ROW(),COLUMN())))</formula>
    </cfRule>
  </conditionalFormatting>
  <conditionalFormatting sqref="W68:BE68">
    <cfRule type="expression" dxfId="116" priority="146">
      <formula>INDIRECT(ADDRESS(ROW(),COLUMN()))=TRUNC(INDIRECT(ADDRESS(ROW(),COLUMN())))</formula>
    </cfRule>
  </conditionalFormatting>
  <conditionalFormatting sqref="W70:BE70">
    <cfRule type="expression" dxfId="115" priority="145">
      <formula>INDIRECT(ADDRESS(ROW(),COLUMN()))=TRUNC(INDIRECT(ADDRESS(ROW(),COLUMN())))</formula>
    </cfRule>
  </conditionalFormatting>
  <conditionalFormatting sqref="W72:BE72">
    <cfRule type="expression" dxfId="114" priority="144">
      <formula>INDIRECT(ADDRESS(ROW(),COLUMN()))=TRUNC(INDIRECT(ADDRESS(ROW(),COLUMN())))</formula>
    </cfRule>
  </conditionalFormatting>
  <conditionalFormatting sqref="W74:BE74">
    <cfRule type="expression" dxfId="113" priority="143">
      <formula>INDIRECT(ADDRESS(ROW(),COLUMN()))=TRUNC(INDIRECT(ADDRESS(ROW(),COLUMN())))</formula>
    </cfRule>
  </conditionalFormatting>
  <conditionalFormatting sqref="W76:BE76">
    <cfRule type="expression" dxfId="112" priority="141">
      <formula>INDIRECT(ADDRESS(ROW(),COLUMN()))=TRUNC(INDIRECT(ADDRESS(ROW(),COLUMN())))</formula>
    </cfRule>
  </conditionalFormatting>
  <conditionalFormatting sqref="W78:BE78">
    <cfRule type="expression" dxfId="111" priority="139">
      <formula>INDIRECT(ADDRESS(ROW(),COLUMN()))=TRUNC(INDIRECT(ADDRESS(ROW(),COLUMN())))</formula>
    </cfRule>
  </conditionalFormatting>
  <conditionalFormatting sqref="W80:BE80">
    <cfRule type="expression" dxfId="110" priority="137">
      <formula>INDIRECT(ADDRESS(ROW(),COLUMN()))=TRUNC(INDIRECT(ADDRESS(ROW(),COLUMN())))</formula>
    </cfRule>
  </conditionalFormatting>
  <conditionalFormatting sqref="W82:BE82">
    <cfRule type="expression" dxfId="109" priority="135">
      <formula>INDIRECT(ADDRESS(ROW(),COLUMN()))=TRUNC(INDIRECT(ADDRESS(ROW(),COLUMN())))</formula>
    </cfRule>
  </conditionalFormatting>
  <conditionalFormatting sqref="W84:BE84">
    <cfRule type="expression" dxfId="108" priority="133">
      <formula>INDIRECT(ADDRESS(ROW(),COLUMN()))=TRUNC(INDIRECT(ADDRESS(ROW(),COLUMN())))</formula>
    </cfRule>
  </conditionalFormatting>
  <conditionalFormatting sqref="W86:BE86">
    <cfRule type="expression" dxfId="107" priority="131">
      <formula>INDIRECT(ADDRESS(ROW(),COLUMN()))=TRUNC(INDIRECT(ADDRESS(ROW(),COLUMN())))</formula>
    </cfRule>
  </conditionalFormatting>
  <conditionalFormatting sqref="W88:BE88">
    <cfRule type="expression" dxfId="106" priority="129">
      <formula>INDIRECT(ADDRESS(ROW(),COLUMN()))=TRUNC(INDIRECT(ADDRESS(ROW(),COLUMN())))</formula>
    </cfRule>
  </conditionalFormatting>
  <conditionalFormatting sqref="W90:BE90">
    <cfRule type="expression" dxfId="105" priority="127">
      <formula>INDIRECT(ADDRESS(ROW(),COLUMN()))=TRUNC(INDIRECT(ADDRESS(ROW(),COLUMN())))</formula>
    </cfRule>
  </conditionalFormatting>
  <conditionalFormatting sqref="W92:BE92">
    <cfRule type="expression" dxfId="104" priority="125">
      <formula>INDIRECT(ADDRESS(ROW(),COLUMN()))=TRUNC(INDIRECT(ADDRESS(ROW(),COLUMN())))</formula>
    </cfRule>
  </conditionalFormatting>
  <conditionalFormatting sqref="W94:BE94">
    <cfRule type="expression" dxfId="103" priority="123">
      <formula>INDIRECT(ADDRESS(ROW(),COLUMN()))=TRUNC(INDIRECT(ADDRESS(ROW(),COLUMN())))</formula>
    </cfRule>
  </conditionalFormatting>
  <conditionalFormatting sqref="W96:BE96">
    <cfRule type="expression" dxfId="102" priority="121">
      <formula>INDIRECT(ADDRESS(ROW(),COLUMN()))=TRUNC(INDIRECT(ADDRESS(ROW(),COLUMN())))</formula>
    </cfRule>
  </conditionalFormatting>
  <conditionalFormatting sqref="W98:BE98">
    <cfRule type="expression" dxfId="101" priority="119">
      <formula>INDIRECT(ADDRESS(ROW(),COLUMN()))=TRUNC(INDIRECT(ADDRESS(ROW(),COLUMN())))</formula>
    </cfRule>
  </conditionalFormatting>
  <conditionalFormatting sqref="W100:BE100">
    <cfRule type="expression" dxfId="100" priority="117">
      <formula>INDIRECT(ADDRESS(ROW(),COLUMN()))=TRUNC(INDIRECT(ADDRESS(ROW(),COLUMN())))</formula>
    </cfRule>
  </conditionalFormatting>
  <conditionalFormatting sqref="W102:BE102">
    <cfRule type="expression" dxfId="99" priority="115">
      <formula>INDIRECT(ADDRESS(ROW(),COLUMN()))=TRUNC(INDIRECT(ADDRESS(ROW(),COLUMN())))</formula>
    </cfRule>
  </conditionalFormatting>
  <conditionalFormatting sqref="W104:BE104">
    <cfRule type="expression" dxfId="98" priority="113">
      <formula>INDIRECT(ADDRESS(ROW(),COLUMN()))=TRUNC(INDIRECT(ADDRESS(ROW(),COLUMN())))</formula>
    </cfRule>
  </conditionalFormatting>
  <conditionalFormatting sqref="W106:BE106">
    <cfRule type="expression" dxfId="97" priority="111">
      <formula>INDIRECT(ADDRESS(ROW(),COLUMN()))=TRUNC(INDIRECT(ADDRESS(ROW(),COLUMN())))</formula>
    </cfRule>
  </conditionalFormatting>
  <conditionalFormatting sqref="W108:BE108">
    <cfRule type="expression" dxfId="96" priority="109">
      <formula>INDIRECT(ADDRESS(ROW(),COLUMN()))=TRUNC(INDIRECT(ADDRESS(ROW(),COLUMN())))</formula>
    </cfRule>
  </conditionalFormatting>
  <conditionalFormatting sqref="W110:BE110">
    <cfRule type="expression" dxfId="95" priority="107">
      <formula>INDIRECT(ADDRESS(ROW(),COLUMN()))=TRUNC(INDIRECT(ADDRESS(ROW(),COLUMN())))</formula>
    </cfRule>
  </conditionalFormatting>
  <conditionalFormatting sqref="W112:BE112">
    <cfRule type="expression" dxfId="94" priority="105">
      <formula>INDIRECT(ADDRESS(ROW(),COLUMN()))=TRUNC(INDIRECT(ADDRESS(ROW(),COLUMN())))</formula>
    </cfRule>
  </conditionalFormatting>
  <conditionalFormatting sqref="W114:BE114">
    <cfRule type="expression" dxfId="93" priority="103">
      <formula>INDIRECT(ADDRESS(ROW(),COLUMN()))=TRUNC(INDIRECT(ADDRESS(ROW(),COLUMN())))</formula>
    </cfRule>
  </conditionalFormatting>
  <conditionalFormatting sqref="W116:BE116">
    <cfRule type="expression" dxfId="92" priority="101">
      <formula>INDIRECT(ADDRESS(ROW(),COLUMN()))=TRUNC(INDIRECT(ADDRESS(ROW(),COLUMN())))</formula>
    </cfRule>
  </conditionalFormatting>
  <conditionalFormatting sqref="W118:BE118">
    <cfRule type="expression" dxfId="91" priority="99">
      <formula>INDIRECT(ADDRESS(ROW(),COLUMN()))=TRUNC(INDIRECT(ADDRESS(ROW(),COLUMN())))</formula>
    </cfRule>
  </conditionalFormatting>
  <conditionalFormatting sqref="W120:BE120">
    <cfRule type="expression" dxfId="90" priority="97">
      <formula>INDIRECT(ADDRESS(ROW(),COLUMN()))=TRUNC(INDIRECT(ADDRESS(ROW(),COLUMN())))</formula>
    </cfRule>
  </conditionalFormatting>
  <conditionalFormatting sqref="W122:BE122">
    <cfRule type="expression" dxfId="89" priority="95">
      <formula>INDIRECT(ADDRESS(ROW(),COLUMN()))=TRUNC(INDIRECT(ADDRESS(ROW(),COLUMN())))</formula>
    </cfRule>
  </conditionalFormatting>
  <conditionalFormatting sqref="W124:BE124">
    <cfRule type="expression" dxfId="88" priority="93">
      <formula>INDIRECT(ADDRESS(ROW(),COLUMN()))=TRUNC(INDIRECT(ADDRESS(ROW(),COLUMN())))</formula>
    </cfRule>
  </conditionalFormatting>
  <conditionalFormatting sqref="W126:BE126">
    <cfRule type="expression" dxfId="87" priority="91">
      <formula>INDIRECT(ADDRESS(ROW(),COLUMN()))=TRUNC(INDIRECT(ADDRESS(ROW(),COLUMN())))</formula>
    </cfRule>
  </conditionalFormatting>
  <conditionalFormatting sqref="W128:BE128">
    <cfRule type="expression" dxfId="86" priority="89">
      <formula>INDIRECT(ADDRESS(ROW(),COLUMN()))=TRUNC(INDIRECT(ADDRESS(ROW(),COLUMN())))</formula>
    </cfRule>
  </conditionalFormatting>
  <conditionalFormatting sqref="W130:BE130">
    <cfRule type="expression" dxfId="85" priority="87">
      <formula>INDIRECT(ADDRESS(ROW(),COLUMN()))=TRUNC(INDIRECT(ADDRESS(ROW(),COLUMN())))</formula>
    </cfRule>
  </conditionalFormatting>
  <conditionalFormatting sqref="W132:BE132">
    <cfRule type="expression" dxfId="84" priority="85">
      <formula>INDIRECT(ADDRESS(ROW(),COLUMN()))=TRUNC(INDIRECT(ADDRESS(ROW(),COLUMN())))</formula>
    </cfRule>
  </conditionalFormatting>
  <conditionalFormatting sqref="W134:BE134">
    <cfRule type="expression" dxfId="83" priority="83">
      <formula>INDIRECT(ADDRESS(ROW(),COLUMN()))=TRUNC(INDIRECT(ADDRESS(ROW(),COLUMN())))</formula>
    </cfRule>
  </conditionalFormatting>
  <conditionalFormatting sqref="W136:BE136">
    <cfRule type="expression" dxfId="82" priority="81">
      <formula>INDIRECT(ADDRESS(ROW(),COLUMN()))=TRUNC(INDIRECT(ADDRESS(ROW(),COLUMN())))</formula>
    </cfRule>
  </conditionalFormatting>
  <conditionalFormatting sqref="W138:BE138">
    <cfRule type="expression" dxfId="81" priority="79">
      <formula>INDIRECT(ADDRESS(ROW(),COLUMN()))=TRUNC(INDIRECT(ADDRESS(ROW(),COLUMN())))</formula>
    </cfRule>
  </conditionalFormatting>
  <conditionalFormatting sqref="W140:BE140">
    <cfRule type="expression" dxfId="80" priority="77">
      <formula>INDIRECT(ADDRESS(ROW(),COLUMN()))=TRUNC(INDIRECT(ADDRESS(ROW(),COLUMN())))</formula>
    </cfRule>
  </conditionalFormatting>
  <conditionalFormatting sqref="W142:BE142">
    <cfRule type="expression" dxfId="79" priority="75">
      <formula>INDIRECT(ADDRESS(ROW(),COLUMN()))=TRUNC(INDIRECT(ADDRESS(ROW(),COLUMN())))</formula>
    </cfRule>
  </conditionalFormatting>
  <conditionalFormatting sqref="W144:BE144">
    <cfRule type="expression" dxfId="78" priority="73">
      <formula>INDIRECT(ADDRESS(ROW(),COLUMN()))=TRUNC(INDIRECT(ADDRESS(ROW(),COLUMN())))</formula>
    </cfRule>
  </conditionalFormatting>
  <conditionalFormatting sqref="W146:BE146">
    <cfRule type="expression" dxfId="77" priority="71">
      <formula>INDIRECT(ADDRESS(ROW(),COLUMN()))=TRUNC(INDIRECT(ADDRESS(ROW(),COLUMN())))</formula>
    </cfRule>
  </conditionalFormatting>
  <conditionalFormatting sqref="W148:BE148">
    <cfRule type="expression" dxfId="76" priority="69">
      <formula>INDIRECT(ADDRESS(ROW(),COLUMN()))=TRUNC(INDIRECT(ADDRESS(ROW(),COLUMN())))</formula>
    </cfRule>
  </conditionalFormatting>
  <conditionalFormatting sqref="W150:BE150">
    <cfRule type="expression" dxfId="75" priority="67">
      <formula>INDIRECT(ADDRESS(ROW(),COLUMN()))=TRUNC(INDIRECT(ADDRESS(ROW(),COLUMN())))</formula>
    </cfRule>
  </conditionalFormatting>
  <conditionalFormatting sqref="W152:BE152">
    <cfRule type="expression" dxfId="74" priority="65">
      <formula>INDIRECT(ADDRESS(ROW(),COLUMN()))=TRUNC(INDIRECT(ADDRESS(ROW(),COLUMN())))</formula>
    </cfRule>
  </conditionalFormatting>
  <conditionalFormatting sqref="W154:BE154">
    <cfRule type="expression" dxfId="73" priority="63">
      <formula>INDIRECT(ADDRESS(ROW(),COLUMN()))=TRUNC(INDIRECT(ADDRESS(ROW(),COLUMN())))</formula>
    </cfRule>
  </conditionalFormatting>
  <conditionalFormatting sqref="W156:BE156">
    <cfRule type="expression" dxfId="72" priority="61">
      <formula>INDIRECT(ADDRESS(ROW(),COLUMN()))=TRUNC(INDIRECT(ADDRESS(ROW(),COLUMN())))</formula>
    </cfRule>
  </conditionalFormatting>
  <conditionalFormatting sqref="W158:BE158">
    <cfRule type="expression" dxfId="71" priority="59">
      <formula>INDIRECT(ADDRESS(ROW(),COLUMN()))=TRUNC(INDIRECT(ADDRESS(ROW(),COLUMN())))</formula>
    </cfRule>
  </conditionalFormatting>
  <conditionalFormatting sqref="W160:BE160">
    <cfRule type="expression" dxfId="70" priority="57">
      <formula>INDIRECT(ADDRESS(ROW(),COLUMN()))=TRUNC(INDIRECT(ADDRESS(ROW(),COLUMN())))</formula>
    </cfRule>
  </conditionalFormatting>
  <conditionalFormatting sqref="W162:BE162">
    <cfRule type="expression" dxfId="69" priority="55">
      <formula>INDIRECT(ADDRESS(ROW(),COLUMN()))=TRUNC(INDIRECT(ADDRESS(ROW(),COLUMN())))</formula>
    </cfRule>
  </conditionalFormatting>
  <conditionalFormatting sqref="W164:BE164">
    <cfRule type="expression" dxfId="68" priority="53">
      <formula>INDIRECT(ADDRESS(ROW(),COLUMN()))=TRUNC(INDIRECT(ADDRESS(ROW(),COLUMN())))</formula>
    </cfRule>
  </conditionalFormatting>
  <conditionalFormatting sqref="W166:BE166">
    <cfRule type="expression" dxfId="67" priority="51">
      <formula>INDIRECT(ADDRESS(ROW(),COLUMN()))=TRUNC(INDIRECT(ADDRESS(ROW(),COLUMN())))</formula>
    </cfRule>
  </conditionalFormatting>
  <conditionalFormatting sqref="W168:BE168">
    <cfRule type="expression" dxfId="66" priority="49">
      <formula>INDIRECT(ADDRESS(ROW(),COLUMN()))=TRUNC(INDIRECT(ADDRESS(ROW(),COLUMN())))</formula>
    </cfRule>
  </conditionalFormatting>
  <conditionalFormatting sqref="W170:BE170">
    <cfRule type="expression" dxfId="65" priority="47">
      <formula>INDIRECT(ADDRESS(ROW(),COLUMN()))=TRUNC(INDIRECT(ADDRESS(ROW(),COLUMN())))</formula>
    </cfRule>
  </conditionalFormatting>
  <conditionalFormatting sqref="W172:BE172">
    <cfRule type="expression" dxfId="64" priority="45">
      <formula>INDIRECT(ADDRESS(ROW(),COLUMN()))=TRUNC(INDIRECT(ADDRESS(ROW(),COLUMN())))</formula>
    </cfRule>
  </conditionalFormatting>
  <conditionalFormatting sqref="W174:BE174">
    <cfRule type="expression" dxfId="63" priority="43">
      <formula>INDIRECT(ADDRESS(ROW(),COLUMN()))=TRUNC(INDIRECT(ADDRESS(ROW(),COLUMN())))</formula>
    </cfRule>
  </conditionalFormatting>
  <conditionalFormatting sqref="W176:BE176">
    <cfRule type="expression" dxfId="62" priority="41">
      <formula>INDIRECT(ADDRESS(ROW(),COLUMN()))=TRUNC(INDIRECT(ADDRESS(ROW(),COLUMN())))</formula>
    </cfRule>
  </conditionalFormatting>
  <conditionalFormatting sqref="W178:BE178">
    <cfRule type="expression" dxfId="61" priority="39">
      <formula>INDIRECT(ADDRESS(ROW(),COLUMN()))=TRUNC(INDIRECT(ADDRESS(ROW(),COLUMN())))</formula>
    </cfRule>
  </conditionalFormatting>
  <conditionalFormatting sqref="W180:BE180">
    <cfRule type="expression" dxfId="60" priority="37">
      <formula>INDIRECT(ADDRESS(ROW(),COLUMN()))=TRUNC(INDIRECT(ADDRESS(ROW(),COLUMN())))</formula>
    </cfRule>
  </conditionalFormatting>
  <conditionalFormatting sqref="W182:BE182">
    <cfRule type="expression" dxfId="59" priority="35">
      <formula>INDIRECT(ADDRESS(ROW(),COLUMN()))=TRUNC(INDIRECT(ADDRESS(ROW(),COLUMN())))</formula>
    </cfRule>
  </conditionalFormatting>
  <conditionalFormatting sqref="W184:BE184">
    <cfRule type="expression" dxfId="58" priority="33">
      <formula>INDIRECT(ADDRESS(ROW(),COLUMN()))=TRUNC(INDIRECT(ADDRESS(ROW(),COLUMN())))</formula>
    </cfRule>
  </conditionalFormatting>
  <conditionalFormatting sqref="W186:BE186">
    <cfRule type="expression" dxfId="57" priority="31">
      <formula>INDIRECT(ADDRESS(ROW(),COLUMN()))=TRUNC(INDIRECT(ADDRESS(ROW(),COLUMN())))</formula>
    </cfRule>
  </conditionalFormatting>
  <conditionalFormatting sqref="W188:BE188">
    <cfRule type="expression" dxfId="56" priority="29">
      <formula>INDIRECT(ADDRESS(ROW(),COLUMN()))=TRUNC(INDIRECT(ADDRESS(ROW(),COLUMN())))</formula>
    </cfRule>
  </conditionalFormatting>
  <conditionalFormatting sqref="W190:BE190">
    <cfRule type="expression" dxfId="55" priority="27">
      <formula>INDIRECT(ADDRESS(ROW(),COLUMN()))=TRUNC(INDIRECT(ADDRESS(ROW(),COLUMN())))</formula>
    </cfRule>
  </conditionalFormatting>
  <conditionalFormatting sqref="W192:BE192">
    <cfRule type="expression" dxfId="54" priority="25">
      <formula>INDIRECT(ADDRESS(ROW(),COLUMN()))=TRUNC(INDIRECT(ADDRESS(ROW(),COLUMN())))</formula>
    </cfRule>
  </conditionalFormatting>
  <conditionalFormatting sqref="W194:BE194">
    <cfRule type="expression" dxfId="53" priority="23">
      <formula>INDIRECT(ADDRESS(ROW(),COLUMN()))=TRUNC(INDIRECT(ADDRESS(ROW(),COLUMN())))</formula>
    </cfRule>
  </conditionalFormatting>
  <conditionalFormatting sqref="W196:BE196">
    <cfRule type="expression" dxfId="52" priority="21">
      <formula>INDIRECT(ADDRESS(ROW(),COLUMN()))=TRUNC(INDIRECT(ADDRESS(ROW(),COLUMN())))</formula>
    </cfRule>
  </conditionalFormatting>
  <conditionalFormatting sqref="W198:BE198">
    <cfRule type="expression" dxfId="51" priority="19">
      <formula>INDIRECT(ADDRESS(ROW(),COLUMN()))=TRUNC(INDIRECT(ADDRESS(ROW(),COLUMN())))</formula>
    </cfRule>
  </conditionalFormatting>
  <conditionalFormatting sqref="W200:BE200">
    <cfRule type="expression" dxfId="50" priority="17">
      <formula>INDIRECT(ADDRESS(ROW(),COLUMN()))=TRUNC(INDIRECT(ADDRESS(ROW(),COLUMN())))</formula>
    </cfRule>
  </conditionalFormatting>
  <conditionalFormatting sqref="W202:BE202">
    <cfRule type="expression" dxfId="49" priority="15">
      <formula>INDIRECT(ADDRESS(ROW(),COLUMN()))=TRUNC(INDIRECT(ADDRESS(ROW(),COLUMN())))</formula>
    </cfRule>
  </conditionalFormatting>
  <conditionalFormatting sqref="W204:BE204">
    <cfRule type="expression" dxfId="48" priority="13">
      <formula>INDIRECT(ADDRESS(ROW(),COLUMN()))=TRUNC(INDIRECT(ADDRESS(ROW(),COLUMN())))</formula>
    </cfRule>
  </conditionalFormatting>
  <conditionalFormatting sqref="W206:BE206">
    <cfRule type="expression" dxfId="47" priority="11">
      <formula>INDIRECT(ADDRESS(ROW(),COLUMN()))=TRUNC(INDIRECT(ADDRESS(ROW(),COLUMN())))</formula>
    </cfRule>
  </conditionalFormatting>
  <conditionalFormatting sqref="W208:BE208">
    <cfRule type="expression" dxfId="46" priority="9">
      <formula>INDIRECT(ADDRESS(ROW(),COLUMN()))=TRUNC(INDIRECT(ADDRESS(ROW(),COLUMN())))</formula>
    </cfRule>
  </conditionalFormatting>
  <conditionalFormatting sqref="W210:BE210">
    <cfRule type="expression" dxfId="45" priority="7">
      <formula>INDIRECT(ADDRESS(ROW(),COLUMN()))=TRUNC(INDIRECT(ADDRESS(ROW(),COLUMN())))</formula>
    </cfRule>
  </conditionalFormatting>
  <conditionalFormatting sqref="W212:BE212">
    <cfRule type="expression" dxfId="44" priority="5">
      <formula>INDIRECT(ADDRESS(ROW(),COLUMN()))=TRUNC(INDIRECT(ADDRESS(ROW(),COLUMN())))</formula>
    </cfRule>
  </conditionalFormatting>
  <conditionalFormatting sqref="W214:BE214">
    <cfRule type="expression" dxfId="43" priority="3">
      <formula>INDIRECT(ADDRESS(ROW(),COLUMN()))=TRUNC(INDIRECT(ADDRESS(ROW(),COLUMN())))</formula>
    </cfRule>
  </conditionalFormatting>
  <conditionalFormatting sqref="W216:BE216">
    <cfRule type="expression" dxfId="42" priority="1">
      <formula>INDIRECT(ADDRESS(ROW(),COLUMN()))=TRUNC(INDIRECT(ADDRESS(ROW(),COLUMN())))</formula>
    </cfRule>
  </conditionalFormatting>
  <conditionalFormatting sqref="AA231:AD231">
    <cfRule type="expression" dxfId="41" priority="173">
      <formula>INDIRECT(ADDRESS(ROW(),COLUMN()))=TRUNC(INDIRECT(ADDRESS(ROW(),COLUMN())))</formula>
    </cfRule>
  </conditionalFormatting>
  <conditionalFormatting sqref="AC222:AN226">
    <cfRule type="expression" dxfId="40" priority="172">
      <formula>INDIRECT(ADDRESS(ROW(),COLUMN()))=TRUNC(INDIRECT(ADDRESS(ROW(),COLUMN())))</formula>
    </cfRule>
  </conditionalFormatting>
  <conditionalFormatting sqref="AM220:BA220 AM229:BA229">
    <cfRule type="expression" dxfId="39" priority="207">
      <formula>OR(#REF!=$B218,#REF!=$B218)</formula>
    </cfRule>
  </conditionalFormatting>
  <conditionalFormatting sqref="AM230:BA230">
    <cfRule type="expression" dxfId="38" priority="206">
      <formula>OR(#REF!=$B217,#REF!=$B217)</formula>
    </cfRule>
  </conditionalFormatting>
  <dataValidations count="11">
    <dataValidation type="list" allowBlank="1" showInputMessage="1" sqref="I17:J216" xr:uid="{00000000-0002-0000-11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1100-000001000000}">
      <formula1>シフト記号表</formula1>
    </dataValidation>
    <dataValidation type="list" errorStyle="warning" allowBlank="1" showInputMessage="1" error="リストにない場合のみ、入力してください。" sqref="K17:N216" xr:uid="{00000000-0002-0000-1100-000002000000}">
      <formula1>INDIRECT(C17)</formula1>
    </dataValidation>
    <dataValidation type="list" allowBlank="1" showInputMessage="1" sqref="C17:D216" xr:uid="{00000000-0002-0000-1100-000003000000}">
      <formula1>職種</formula1>
    </dataValidation>
    <dataValidation type="list" allowBlank="1" showInputMessage="1" showErrorMessage="1" sqref="BE4:BH4" xr:uid="{00000000-0002-0000-1100-000004000000}">
      <formula1>"予定,実績,予定・実績"</formula1>
    </dataValidation>
    <dataValidation type="decimal" allowBlank="1" showInputMessage="1" showErrorMessage="1" error="入力可能範囲　32～40" sqref="BA6:BB6" xr:uid="{00000000-0002-0000-1100-000005000000}">
      <formula1>32</formula1>
      <formula2>40</formula2>
    </dataValidation>
    <dataValidation type="list" allowBlank="1" showInputMessage="1" showErrorMessage="1" sqref="AF3:AF4" xr:uid="{00000000-0002-0000-1100-000006000000}">
      <formula1>#REF!</formula1>
    </dataValidation>
    <dataValidation type="list" allowBlank="1" showInputMessage="1" showErrorMessage="1" sqref="BE3:BH3" xr:uid="{00000000-0002-0000-1100-000007000000}">
      <formula1>"４週,暦月"</formula1>
    </dataValidation>
    <dataValidation type="list" allowBlank="1" showInputMessage="1" showErrorMessage="1" sqref="R228:S228" xr:uid="{00000000-0002-0000-1100-000008000000}">
      <formula1>"週,暦月"</formula1>
    </dataValidation>
    <dataValidation allowBlank="1" showInputMessage="1" showErrorMessage="1" error="入力可能範囲　32～40" sqref="BE10" xr:uid="{00000000-0002-0000-1100-000009000000}"/>
    <dataValidation type="list" allowBlank="1" showInputMessage="1" showErrorMessage="1" sqref="AT1:BI1" xr:uid="{00000000-0002-0000-1100-00000A000000}">
      <formula1>サービス種別</formula1>
    </dataValidation>
  </dataValidations>
  <printOptions horizontalCentered="1"/>
  <pageMargins left="0.15748031496062992" right="0.15748031496062992" top="0.59055118110236227" bottom="0.35433070866141736" header="0.15748031496062992" footer="0.15748031496062992"/>
  <pageSetup paperSize="9" scale="16" orientation="portrait" r:id="rId1"/>
  <headerFooter>
    <oddFooter>&amp;R&amp;16&amp;P/&amp;N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39997558519241921"/>
    <pageSetUpPr fitToPage="1"/>
  </sheetPr>
  <dimension ref="B1:N54"/>
  <sheetViews>
    <sheetView zoomScale="75" zoomScaleNormal="75" workbookViewId="0">
      <selection activeCell="C20" sqref="C20"/>
    </sheetView>
  </sheetViews>
  <sheetFormatPr defaultColWidth="6.5" defaultRowHeight="25.5" x14ac:dyDescent="0.4"/>
  <cols>
    <col min="1" max="1" width="1.5" style="286" customWidth="1"/>
    <col min="2" max="2" width="5.25" style="285" customWidth="1"/>
    <col min="3" max="3" width="9.875" style="285" customWidth="1"/>
    <col min="4" max="4" width="9.875" style="285" hidden="1" customWidth="1"/>
    <col min="5" max="5" width="3.125" style="285" bestFit="1" customWidth="1"/>
    <col min="6" max="6" width="14.625" style="286" customWidth="1"/>
    <col min="7" max="7" width="3.125" style="286" bestFit="1" customWidth="1"/>
    <col min="8" max="8" width="14.625" style="286" customWidth="1"/>
    <col min="9" max="9" width="3.125" style="286" bestFit="1" customWidth="1"/>
    <col min="10" max="10" width="14.625" style="285" customWidth="1"/>
    <col min="11" max="11" width="3.125" style="286" bestFit="1" customWidth="1"/>
    <col min="12" max="12" width="14.625" style="286" customWidth="1"/>
    <col min="13" max="13" width="3.125" style="286" customWidth="1"/>
    <col min="14" max="14" width="47.25" style="286" customWidth="1"/>
    <col min="15" max="16384" width="6.5" style="286"/>
  </cols>
  <sheetData>
    <row r="1" spans="2:14" x14ac:dyDescent="0.4">
      <c r="B1" s="284" t="s">
        <v>483</v>
      </c>
    </row>
    <row r="2" spans="2:14" x14ac:dyDescent="0.4">
      <c r="B2" s="287" t="s">
        <v>484</v>
      </c>
      <c r="F2" s="288"/>
      <c r="J2" s="289"/>
    </row>
    <row r="3" spans="2:14" x14ac:dyDescent="0.4">
      <c r="B3" s="288" t="s">
        <v>485</v>
      </c>
      <c r="F3" s="289" t="s">
        <v>486</v>
      </c>
      <c r="J3" s="289"/>
    </row>
    <row r="4" spans="2:14" x14ac:dyDescent="0.4">
      <c r="B4" s="287"/>
      <c r="F4" s="1127" t="s">
        <v>487</v>
      </c>
      <c r="G4" s="1127"/>
      <c r="H4" s="1127"/>
      <c r="I4" s="1127"/>
      <c r="J4" s="1127"/>
      <c r="K4" s="1127"/>
      <c r="L4" s="1127"/>
      <c r="N4" s="1127" t="s">
        <v>488</v>
      </c>
    </row>
    <row r="5" spans="2:14" x14ac:dyDescent="0.4">
      <c r="B5" s="285" t="s">
        <v>428</v>
      </c>
      <c r="C5" s="285" t="s">
        <v>465</v>
      </c>
      <c r="F5" s="285" t="s">
        <v>489</v>
      </c>
      <c r="G5" s="285"/>
      <c r="H5" s="285" t="s">
        <v>490</v>
      </c>
      <c r="J5" s="285" t="s">
        <v>491</v>
      </c>
      <c r="L5" s="285" t="s">
        <v>487</v>
      </c>
      <c r="N5" s="1127"/>
    </row>
    <row r="6" spans="2:14" x14ac:dyDescent="0.4">
      <c r="B6" s="290">
        <v>1</v>
      </c>
      <c r="C6" s="291" t="s">
        <v>492</v>
      </c>
      <c r="D6" s="292" t="str">
        <f>C6</f>
        <v>a</v>
      </c>
      <c r="E6" s="290" t="s">
        <v>493</v>
      </c>
      <c r="F6" s="293"/>
      <c r="G6" s="290" t="s">
        <v>494</v>
      </c>
      <c r="H6" s="293"/>
      <c r="I6" s="294" t="s">
        <v>14</v>
      </c>
      <c r="J6" s="293"/>
      <c r="K6" s="295" t="s">
        <v>409</v>
      </c>
      <c r="L6" s="296" t="str">
        <f>IF(OR(F6="",H6=""),"",(H6+IF(F6&gt;H6,1,0)-F6-J6)*24)</f>
        <v/>
      </c>
      <c r="N6" s="297"/>
    </row>
    <row r="7" spans="2:14" x14ac:dyDescent="0.4">
      <c r="B7" s="290">
        <v>2</v>
      </c>
      <c r="C7" s="291" t="s">
        <v>495</v>
      </c>
      <c r="D7" s="292" t="str">
        <f t="shared" ref="D7:D38" si="0">C7</f>
        <v>b</v>
      </c>
      <c r="E7" s="290" t="s">
        <v>493</v>
      </c>
      <c r="F7" s="293"/>
      <c r="G7" s="290" t="s">
        <v>494</v>
      </c>
      <c r="H7" s="293"/>
      <c r="I7" s="294" t="s">
        <v>14</v>
      </c>
      <c r="J7" s="293"/>
      <c r="K7" s="295" t="s">
        <v>409</v>
      </c>
      <c r="L7" s="296" t="str">
        <f>IF(OR(F7="",H7=""),"",(H7+IF(F7&gt;H7,1,0)-F7-J7)*24)</f>
        <v/>
      </c>
      <c r="N7" s="297"/>
    </row>
    <row r="8" spans="2:14" x14ac:dyDescent="0.4">
      <c r="B8" s="290">
        <v>3</v>
      </c>
      <c r="C8" s="291" t="s">
        <v>496</v>
      </c>
      <c r="D8" s="292" t="str">
        <f t="shared" si="0"/>
        <v>c</v>
      </c>
      <c r="E8" s="290" t="s">
        <v>493</v>
      </c>
      <c r="F8" s="293"/>
      <c r="G8" s="290" t="s">
        <v>494</v>
      </c>
      <c r="H8" s="293"/>
      <c r="I8" s="294" t="s">
        <v>14</v>
      </c>
      <c r="J8" s="293"/>
      <c r="K8" s="295" t="s">
        <v>409</v>
      </c>
      <c r="L8" s="296" t="str">
        <f>IF(OR(F8="",H8=""),"",(H8+IF(F8&gt;H8,1,0)-F8-J8)*24)</f>
        <v/>
      </c>
      <c r="N8" s="297"/>
    </row>
    <row r="9" spans="2:14" x14ac:dyDescent="0.4">
      <c r="B9" s="290">
        <v>4</v>
      </c>
      <c r="C9" s="291" t="s">
        <v>497</v>
      </c>
      <c r="D9" s="292" t="str">
        <f t="shared" si="0"/>
        <v>d</v>
      </c>
      <c r="E9" s="290" t="s">
        <v>493</v>
      </c>
      <c r="F9" s="293"/>
      <c r="G9" s="290" t="s">
        <v>494</v>
      </c>
      <c r="H9" s="293"/>
      <c r="I9" s="294" t="s">
        <v>14</v>
      </c>
      <c r="J9" s="293"/>
      <c r="K9" s="295" t="s">
        <v>409</v>
      </c>
      <c r="L9" s="296" t="str">
        <f>IF(OR(F9="",H9=""),"",(H9+IF(F9&gt;H9,1,0)-F9-J9)*24)</f>
        <v/>
      </c>
      <c r="N9" s="297"/>
    </row>
    <row r="10" spans="2:14" x14ac:dyDescent="0.4">
      <c r="B10" s="290">
        <v>5</v>
      </c>
      <c r="C10" s="291" t="s">
        <v>498</v>
      </c>
      <c r="D10" s="292" t="str">
        <f t="shared" si="0"/>
        <v>e</v>
      </c>
      <c r="E10" s="290" t="s">
        <v>493</v>
      </c>
      <c r="F10" s="293"/>
      <c r="G10" s="290" t="s">
        <v>494</v>
      </c>
      <c r="H10" s="293"/>
      <c r="I10" s="294" t="s">
        <v>14</v>
      </c>
      <c r="J10" s="293"/>
      <c r="K10" s="295" t="s">
        <v>409</v>
      </c>
      <c r="L10" s="296" t="str">
        <f t="shared" ref="L10:L22" si="1">IF(OR(F10="",H10=""),"",(H10+IF(F10&gt;H10,1,0)-F10-J10)*24)</f>
        <v/>
      </c>
      <c r="N10" s="297"/>
    </row>
    <row r="11" spans="2:14" x14ac:dyDescent="0.4">
      <c r="B11" s="290">
        <v>6</v>
      </c>
      <c r="C11" s="291" t="s">
        <v>499</v>
      </c>
      <c r="D11" s="292" t="str">
        <f t="shared" si="0"/>
        <v>f</v>
      </c>
      <c r="E11" s="290" t="s">
        <v>493</v>
      </c>
      <c r="F11" s="293"/>
      <c r="G11" s="290" t="s">
        <v>494</v>
      </c>
      <c r="H11" s="293"/>
      <c r="I11" s="294" t="s">
        <v>14</v>
      </c>
      <c r="J11" s="293"/>
      <c r="K11" s="295" t="s">
        <v>409</v>
      </c>
      <c r="L11" s="296" t="str">
        <f>IF(OR(F11="",H11=""),"",(H11+IF(F11&gt;H11,1,0)-F11-J11)*24)</f>
        <v/>
      </c>
      <c r="N11" s="297"/>
    </row>
    <row r="12" spans="2:14" x14ac:dyDescent="0.4">
      <c r="B12" s="290">
        <v>7</v>
      </c>
      <c r="C12" s="291" t="s">
        <v>500</v>
      </c>
      <c r="D12" s="292" t="str">
        <f t="shared" si="0"/>
        <v>g</v>
      </c>
      <c r="E12" s="290" t="s">
        <v>493</v>
      </c>
      <c r="F12" s="293"/>
      <c r="G12" s="290" t="s">
        <v>494</v>
      </c>
      <c r="H12" s="293"/>
      <c r="I12" s="294" t="s">
        <v>14</v>
      </c>
      <c r="J12" s="293"/>
      <c r="K12" s="295" t="s">
        <v>409</v>
      </c>
      <c r="L12" s="296" t="str">
        <f t="shared" si="1"/>
        <v/>
      </c>
      <c r="N12" s="297"/>
    </row>
    <row r="13" spans="2:14" x14ac:dyDescent="0.4">
      <c r="B13" s="290">
        <v>8</v>
      </c>
      <c r="C13" s="291" t="s">
        <v>501</v>
      </c>
      <c r="D13" s="292" t="str">
        <f t="shared" si="0"/>
        <v>h</v>
      </c>
      <c r="E13" s="290" t="s">
        <v>493</v>
      </c>
      <c r="F13" s="293"/>
      <c r="G13" s="290" t="s">
        <v>494</v>
      </c>
      <c r="H13" s="293"/>
      <c r="I13" s="294" t="s">
        <v>14</v>
      </c>
      <c r="J13" s="293"/>
      <c r="K13" s="295" t="s">
        <v>409</v>
      </c>
      <c r="L13" s="296" t="str">
        <f t="shared" si="1"/>
        <v/>
      </c>
      <c r="N13" s="297"/>
    </row>
    <row r="14" spans="2:14" x14ac:dyDescent="0.4">
      <c r="B14" s="290">
        <v>9</v>
      </c>
      <c r="C14" s="291" t="s">
        <v>502</v>
      </c>
      <c r="D14" s="292" t="str">
        <f t="shared" si="0"/>
        <v>i</v>
      </c>
      <c r="E14" s="290" t="s">
        <v>493</v>
      </c>
      <c r="F14" s="293"/>
      <c r="G14" s="290" t="s">
        <v>494</v>
      </c>
      <c r="H14" s="293"/>
      <c r="I14" s="294" t="s">
        <v>14</v>
      </c>
      <c r="J14" s="293"/>
      <c r="K14" s="295" t="s">
        <v>409</v>
      </c>
      <c r="L14" s="296" t="str">
        <f t="shared" si="1"/>
        <v/>
      </c>
      <c r="N14" s="297"/>
    </row>
    <row r="15" spans="2:14" x14ac:dyDescent="0.4">
      <c r="B15" s="290">
        <v>10</v>
      </c>
      <c r="C15" s="291" t="s">
        <v>503</v>
      </c>
      <c r="D15" s="292" t="str">
        <f t="shared" si="0"/>
        <v>j</v>
      </c>
      <c r="E15" s="290" t="s">
        <v>493</v>
      </c>
      <c r="F15" s="293"/>
      <c r="G15" s="290" t="s">
        <v>494</v>
      </c>
      <c r="H15" s="293"/>
      <c r="I15" s="294" t="s">
        <v>14</v>
      </c>
      <c r="J15" s="293"/>
      <c r="K15" s="295" t="s">
        <v>409</v>
      </c>
      <c r="L15" s="296" t="str">
        <f t="shared" si="1"/>
        <v/>
      </c>
      <c r="N15" s="297"/>
    </row>
    <row r="16" spans="2:14" x14ac:dyDescent="0.4">
      <c r="B16" s="290">
        <v>11</v>
      </c>
      <c r="C16" s="291" t="s">
        <v>504</v>
      </c>
      <c r="D16" s="292" t="str">
        <f t="shared" si="0"/>
        <v>k</v>
      </c>
      <c r="E16" s="290" t="s">
        <v>493</v>
      </c>
      <c r="F16" s="293"/>
      <c r="G16" s="290" t="s">
        <v>494</v>
      </c>
      <c r="H16" s="293"/>
      <c r="I16" s="294" t="s">
        <v>14</v>
      </c>
      <c r="J16" s="293"/>
      <c r="K16" s="295" t="s">
        <v>409</v>
      </c>
      <c r="L16" s="296" t="str">
        <f t="shared" si="1"/>
        <v/>
      </c>
      <c r="N16" s="297"/>
    </row>
    <row r="17" spans="2:14" x14ac:dyDescent="0.4">
      <c r="B17" s="290">
        <v>12</v>
      </c>
      <c r="C17" s="291" t="s">
        <v>505</v>
      </c>
      <c r="D17" s="292" t="str">
        <f t="shared" si="0"/>
        <v>l</v>
      </c>
      <c r="E17" s="290" t="s">
        <v>493</v>
      </c>
      <c r="F17" s="293"/>
      <c r="G17" s="290" t="s">
        <v>494</v>
      </c>
      <c r="H17" s="293"/>
      <c r="I17" s="294" t="s">
        <v>14</v>
      </c>
      <c r="J17" s="293"/>
      <c r="K17" s="295" t="s">
        <v>409</v>
      </c>
      <c r="L17" s="296" t="str">
        <f t="shared" si="1"/>
        <v/>
      </c>
      <c r="N17" s="297"/>
    </row>
    <row r="18" spans="2:14" x14ac:dyDescent="0.4">
      <c r="B18" s="290">
        <v>13</v>
      </c>
      <c r="C18" s="291" t="s">
        <v>506</v>
      </c>
      <c r="D18" s="292" t="str">
        <f t="shared" si="0"/>
        <v>m</v>
      </c>
      <c r="E18" s="290" t="s">
        <v>493</v>
      </c>
      <c r="F18" s="293"/>
      <c r="G18" s="290" t="s">
        <v>494</v>
      </c>
      <c r="H18" s="293"/>
      <c r="I18" s="294" t="s">
        <v>14</v>
      </c>
      <c r="J18" s="293"/>
      <c r="K18" s="295" t="s">
        <v>409</v>
      </c>
      <c r="L18" s="296" t="str">
        <f t="shared" si="1"/>
        <v/>
      </c>
      <c r="N18" s="297"/>
    </row>
    <row r="19" spans="2:14" x14ac:dyDescent="0.4">
      <c r="B19" s="290">
        <v>14</v>
      </c>
      <c r="C19" s="291" t="s">
        <v>507</v>
      </c>
      <c r="D19" s="292" t="str">
        <f t="shared" si="0"/>
        <v>n</v>
      </c>
      <c r="E19" s="290" t="s">
        <v>493</v>
      </c>
      <c r="F19" s="293"/>
      <c r="G19" s="290" t="s">
        <v>494</v>
      </c>
      <c r="H19" s="293"/>
      <c r="I19" s="294" t="s">
        <v>14</v>
      </c>
      <c r="J19" s="293"/>
      <c r="K19" s="295" t="s">
        <v>409</v>
      </c>
      <c r="L19" s="296" t="str">
        <f t="shared" si="1"/>
        <v/>
      </c>
      <c r="N19" s="297"/>
    </row>
    <row r="20" spans="2:14" x14ac:dyDescent="0.4">
      <c r="B20" s="290">
        <v>15</v>
      </c>
      <c r="C20" s="291" t="s">
        <v>508</v>
      </c>
      <c r="D20" s="292" t="str">
        <f t="shared" si="0"/>
        <v>o</v>
      </c>
      <c r="E20" s="290" t="s">
        <v>493</v>
      </c>
      <c r="F20" s="293"/>
      <c r="G20" s="290" t="s">
        <v>494</v>
      </c>
      <c r="H20" s="293"/>
      <c r="I20" s="294" t="s">
        <v>14</v>
      </c>
      <c r="J20" s="293"/>
      <c r="K20" s="295" t="s">
        <v>409</v>
      </c>
      <c r="L20" s="296" t="str">
        <f t="shared" si="1"/>
        <v/>
      </c>
      <c r="N20" s="297"/>
    </row>
    <row r="21" spans="2:14" x14ac:dyDescent="0.4">
      <c r="B21" s="290">
        <v>16</v>
      </c>
      <c r="C21" s="291" t="s">
        <v>509</v>
      </c>
      <c r="D21" s="292" t="str">
        <f t="shared" si="0"/>
        <v>p</v>
      </c>
      <c r="E21" s="290" t="s">
        <v>493</v>
      </c>
      <c r="F21" s="293"/>
      <c r="G21" s="290" t="s">
        <v>494</v>
      </c>
      <c r="H21" s="293"/>
      <c r="I21" s="294" t="s">
        <v>14</v>
      </c>
      <c r="J21" s="293"/>
      <c r="K21" s="295" t="s">
        <v>409</v>
      </c>
      <c r="L21" s="296" t="str">
        <f t="shared" si="1"/>
        <v/>
      </c>
      <c r="N21" s="297"/>
    </row>
    <row r="22" spans="2:14" x14ac:dyDescent="0.4">
      <c r="B22" s="290">
        <v>17</v>
      </c>
      <c r="C22" s="291" t="s">
        <v>510</v>
      </c>
      <c r="D22" s="292" t="str">
        <f t="shared" si="0"/>
        <v>q</v>
      </c>
      <c r="E22" s="290" t="s">
        <v>493</v>
      </c>
      <c r="F22" s="293"/>
      <c r="G22" s="290" t="s">
        <v>494</v>
      </c>
      <c r="H22" s="293"/>
      <c r="I22" s="294" t="s">
        <v>14</v>
      </c>
      <c r="J22" s="293"/>
      <c r="K22" s="295" t="s">
        <v>409</v>
      </c>
      <c r="L22" s="296" t="str">
        <f t="shared" si="1"/>
        <v/>
      </c>
      <c r="N22" s="297"/>
    </row>
    <row r="23" spans="2:14" x14ac:dyDescent="0.4">
      <c r="B23" s="290">
        <v>18</v>
      </c>
      <c r="C23" s="291" t="s">
        <v>511</v>
      </c>
      <c r="D23" s="292" t="str">
        <f t="shared" si="0"/>
        <v>r</v>
      </c>
      <c r="E23" s="290" t="s">
        <v>493</v>
      </c>
      <c r="F23" s="298"/>
      <c r="G23" s="290" t="s">
        <v>494</v>
      </c>
      <c r="H23" s="298"/>
      <c r="I23" s="294" t="s">
        <v>14</v>
      </c>
      <c r="J23" s="298"/>
      <c r="K23" s="295" t="s">
        <v>409</v>
      </c>
      <c r="L23" s="291"/>
      <c r="N23" s="297"/>
    </row>
    <row r="24" spans="2:14" x14ac:dyDescent="0.4">
      <c r="B24" s="290">
        <v>19</v>
      </c>
      <c r="C24" s="291" t="s">
        <v>512</v>
      </c>
      <c r="D24" s="292" t="str">
        <f t="shared" si="0"/>
        <v>s</v>
      </c>
      <c r="E24" s="290" t="s">
        <v>493</v>
      </c>
      <c r="F24" s="298"/>
      <c r="G24" s="290" t="s">
        <v>494</v>
      </c>
      <c r="H24" s="298"/>
      <c r="I24" s="294" t="s">
        <v>14</v>
      </c>
      <c r="J24" s="298"/>
      <c r="K24" s="295" t="s">
        <v>409</v>
      </c>
      <c r="L24" s="291"/>
      <c r="N24" s="297"/>
    </row>
    <row r="25" spans="2:14" x14ac:dyDescent="0.4">
      <c r="B25" s="290">
        <v>20</v>
      </c>
      <c r="C25" s="291" t="s">
        <v>513</v>
      </c>
      <c r="D25" s="292" t="str">
        <f t="shared" si="0"/>
        <v>t</v>
      </c>
      <c r="E25" s="290" t="s">
        <v>493</v>
      </c>
      <c r="F25" s="298"/>
      <c r="G25" s="290" t="s">
        <v>494</v>
      </c>
      <c r="H25" s="298"/>
      <c r="I25" s="294" t="s">
        <v>14</v>
      </c>
      <c r="J25" s="298"/>
      <c r="K25" s="295" t="s">
        <v>409</v>
      </c>
      <c r="L25" s="291"/>
      <c r="N25" s="297"/>
    </row>
    <row r="26" spans="2:14" x14ac:dyDescent="0.4">
      <c r="B26" s="290">
        <v>21</v>
      </c>
      <c r="C26" s="291" t="s">
        <v>514</v>
      </c>
      <c r="D26" s="292" t="str">
        <f t="shared" si="0"/>
        <v>u</v>
      </c>
      <c r="E26" s="290" t="s">
        <v>493</v>
      </c>
      <c r="F26" s="298"/>
      <c r="G26" s="290" t="s">
        <v>494</v>
      </c>
      <c r="H26" s="298"/>
      <c r="I26" s="294" t="s">
        <v>14</v>
      </c>
      <c r="J26" s="298"/>
      <c r="K26" s="295" t="s">
        <v>409</v>
      </c>
      <c r="L26" s="291"/>
      <c r="N26" s="297"/>
    </row>
    <row r="27" spans="2:14" x14ac:dyDescent="0.4">
      <c r="B27" s="290">
        <v>22</v>
      </c>
      <c r="C27" s="291" t="s">
        <v>515</v>
      </c>
      <c r="D27" s="292" t="str">
        <f t="shared" si="0"/>
        <v>v</v>
      </c>
      <c r="E27" s="290" t="s">
        <v>493</v>
      </c>
      <c r="F27" s="298"/>
      <c r="G27" s="290" t="s">
        <v>494</v>
      </c>
      <c r="H27" s="298"/>
      <c r="I27" s="294" t="s">
        <v>14</v>
      </c>
      <c r="J27" s="298"/>
      <c r="K27" s="295" t="s">
        <v>409</v>
      </c>
      <c r="L27" s="291"/>
      <c r="N27" s="297"/>
    </row>
    <row r="28" spans="2:14" x14ac:dyDescent="0.4">
      <c r="B28" s="290">
        <v>23</v>
      </c>
      <c r="C28" s="291" t="s">
        <v>516</v>
      </c>
      <c r="D28" s="292" t="str">
        <f t="shared" si="0"/>
        <v>w</v>
      </c>
      <c r="E28" s="290" t="s">
        <v>493</v>
      </c>
      <c r="F28" s="298"/>
      <c r="G28" s="290" t="s">
        <v>494</v>
      </c>
      <c r="H28" s="298"/>
      <c r="I28" s="294" t="s">
        <v>14</v>
      </c>
      <c r="J28" s="298"/>
      <c r="K28" s="295" t="s">
        <v>409</v>
      </c>
      <c r="L28" s="291"/>
      <c r="N28" s="297"/>
    </row>
    <row r="29" spans="2:14" x14ac:dyDescent="0.4">
      <c r="B29" s="290">
        <v>24</v>
      </c>
      <c r="C29" s="291" t="s">
        <v>517</v>
      </c>
      <c r="D29" s="292" t="str">
        <f t="shared" si="0"/>
        <v>x</v>
      </c>
      <c r="E29" s="290" t="s">
        <v>493</v>
      </c>
      <c r="F29" s="298"/>
      <c r="G29" s="290" t="s">
        <v>494</v>
      </c>
      <c r="H29" s="298"/>
      <c r="I29" s="294" t="s">
        <v>14</v>
      </c>
      <c r="J29" s="298"/>
      <c r="K29" s="295" t="s">
        <v>409</v>
      </c>
      <c r="L29" s="291"/>
      <c r="N29" s="297"/>
    </row>
    <row r="30" spans="2:14" x14ac:dyDescent="0.4">
      <c r="B30" s="290">
        <v>25</v>
      </c>
      <c r="C30" s="291" t="s">
        <v>518</v>
      </c>
      <c r="D30" s="292" t="str">
        <f t="shared" si="0"/>
        <v>y</v>
      </c>
      <c r="E30" s="290" t="s">
        <v>493</v>
      </c>
      <c r="F30" s="298"/>
      <c r="G30" s="290" t="s">
        <v>494</v>
      </c>
      <c r="H30" s="298"/>
      <c r="I30" s="294" t="s">
        <v>14</v>
      </c>
      <c r="J30" s="298"/>
      <c r="K30" s="295" t="s">
        <v>409</v>
      </c>
      <c r="L30" s="291"/>
      <c r="N30" s="297"/>
    </row>
    <row r="31" spans="2:14" x14ac:dyDescent="0.4">
      <c r="B31" s="290">
        <v>26</v>
      </c>
      <c r="C31" s="291" t="s">
        <v>519</v>
      </c>
      <c r="D31" s="292" t="str">
        <f t="shared" si="0"/>
        <v>z</v>
      </c>
      <c r="E31" s="290" t="s">
        <v>493</v>
      </c>
      <c r="F31" s="298"/>
      <c r="G31" s="290" t="s">
        <v>494</v>
      </c>
      <c r="H31" s="298"/>
      <c r="I31" s="294" t="s">
        <v>14</v>
      </c>
      <c r="J31" s="298"/>
      <c r="K31" s="295" t="s">
        <v>409</v>
      </c>
      <c r="L31" s="291"/>
      <c r="N31" s="297"/>
    </row>
    <row r="32" spans="2:14" x14ac:dyDescent="0.4">
      <c r="B32" s="290">
        <v>27</v>
      </c>
      <c r="C32" s="291" t="s">
        <v>517</v>
      </c>
      <c r="D32" s="292" t="str">
        <f t="shared" si="0"/>
        <v>x</v>
      </c>
      <c r="E32" s="290" t="s">
        <v>493</v>
      </c>
      <c r="F32" s="298"/>
      <c r="G32" s="290" t="s">
        <v>494</v>
      </c>
      <c r="H32" s="298"/>
      <c r="I32" s="294" t="s">
        <v>14</v>
      </c>
      <c r="J32" s="298"/>
      <c r="K32" s="295" t="s">
        <v>409</v>
      </c>
      <c r="L32" s="291"/>
      <c r="N32" s="297"/>
    </row>
    <row r="33" spans="2:14" x14ac:dyDescent="0.4">
      <c r="B33" s="290">
        <v>28</v>
      </c>
      <c r="C33" s="291" t="s">
        <v>520</v>
      </c>
      <c r="D33" s="292" t="str">
        <f t="shared" si="0"/>
        <v>aa</v>
      </c>
      <c r="E33" s="290" t="s">
        <v>493</v>
      </c>
      <c r="F33" s="298"/>
      <c r="G33" s="290" t="s">
        <v>494</v>
      </c>
      <c r="H33" s="298"/>
      <c r="I33" s="294" t="s">
        <v>14</v>
      </c>
      <c r="J33" s="298"/>
      <c r="K33" s="295" t="s">
        <v>409</v>
      </c>
      <c r="L33" s="291"/>
      <c r="N33" s="297"/>
    </row>
    <row r="34" spans="2:14" x14ac:dyDescent="0.4">
      <c r="B34" s="290">
        <v>29</v>
      </c>
      <c r="C34" s="291" t="s">
        <v>521</v>
      </c>
      <c r="D34" s="292" t="str">
        <f t="shared" si="0"/>
        <v>ab</v>
      </c>
      <c r="E34" s="290" t="s">
        <v>493</v>
      </c>
      <c r="F34" s="298"/>
      <c r="G34" s="290" t="s">
        <v>494</v>
      </c>
      <c r="H34" s="298"/>
      <c r="I34" s="294" t="s">
        <v>14</v>
      </c>
      <c r="J34" s="298"/>
      <c r="K34" s="295" t="s">
        <v>409</v>
      </c>
      <c r="L34" s="291"/>
      <c r="N34" s="297"/>
    </row>
    <row r="35" spans="2:14" x14ac:dyDescent="0.4">
      <c r="B35" s="290">
        <v>30</v>
      </c>
      <c r="C35" s="291" t="s">
        <v>522</v>
      </c>
      <c r="D35" s="292" t="str">
        <f t="shared" si="0"/>
        <v>ac</v>
      </c>
      <c r="E35" s="290" t="s">
        <v>493</v>
      </c>
      <c r="F35" s="298"/>
      <c r="G35" s="290" t="s">
        <v>494</v>
      </c>
      <c r="H35" s="298"/>
      <c r="I35" s="294" t="s">
        <v>14</v>
      </c>
      <c r="J35" s="298"/>
      <c r="K35" s="295" t="s">
        <v>409</v>
      </c>
      <c r="L35" s="291"/>
      <c r="N35" s="297"/>
    </row>
    <row r="36" spans="2:14" x14ac:dyDescent="0.4">
      <c r="B36" s="290">
        <v>31</v>
      </c>
      <c r="C36" s="291" t="s">
        <v>523</v>
      </c>
      <c r="D36" s="292" t="str">
        <f t="shared" si="0"/>
        <v>ad</v>
      </c>
      <c r="E36" s="290" t="s">
        <v>493</v>
      </c>
      <c r="F36" s="298"/>
      <c r="G36" s="290" t="s">
        <v>494</v>
      </c>
      <c r="H36" s="298"/>
      <c r="I36" s="294" t="s">
        <v>14</v>
      </c>
      <c r="J36" s="298"/>
      <c r="K36" s="295" t="s">
        <v>409</v>
      </c>
      <c r="L36" s="291"/>
      <c r="N36" s="297"/>
    </row>
    <row r="37" spans="2:14" x14ac:dyDescent="0.4">
      <c r="B37" s="290">
        <v>32</v>
      </c>
      <c r="C37" s="291" t="s">
        <v>524</v>
      </c>
      <c r="D37" s="292" t="str">
        <f t="shared" si="0"/>
        <v>ae</v>
      </c>
      <c r="E37" s="290" t="s">
        <v>493</v>
      </c>
      <c r="F37" s="298"/>
      <c r="G37" s="290" t="s">
        <v>494</v>
      </c>
      <c r="H37" s="298"/>
      <c r="I37" s="294" t="s">
        <v>14</v>
      </c>
      <c r="J37" s="298"/>
      <c r="K37" s="295" t="s">
        <v>409</v>
      </c>
      <c r="L37" s="291"/>
      <c r="N37" s="297"/>
    </row>
    <row r="38" spans="2:14" x14ac:dyDescent="0.4">
      <c r="B38" s="290">
        <v>33</v>
      </c>
      <c r="C38" s="291" t="s">
        <v>525</v>
      </c>
      <c r="D38" s="292" t="str">
        <f t="shared" si="0"/>
        <v>af</v>
      </c>
      <c r="E38" s="290" t="s">
        <v>493</v>
      </c>
      <c r="F38" s="298"/>
      <c r="G38" s="290" t="s">
        <v>494</v>
      </c>
      <c r="H38" s="298"/>
      <c r="I38" s="294" t="s">
        <v>14</v>
      </c>
      <c r="J38" s="298"/>
      <c r="K38" s="295" t="s">
        <v>409</v>
      </c>
      <c r="L38" s="291"/>
      <c r="N38" s="297"/>
    </row>
    <row r="39" spans="2:14" x14ac:dyDescent="0.4">
      <c r="B39" s="290">
        <v>34</v>
      </c>
      <c r="C39" s="299" t="s">
        <v>526</v>
      </c>
      <c r="D39" s="292"/>
      <c r="E39" s="290" t="s">
        <v>493</v>
      </c>
      <c r="F39" s="293"/>
      <c r="G39" s="290" t="s">
        <v>494</v>
      </c>
      <c r="H39" s="293"/>
      <c r="I39" s="294" t="s">
        <v>14</v>
      </c>
      <c r="J39" s="293"/>
      <c r="K39" s="295" t="s">
        <v>409</v>
      </c>
      <c r="L39" s="296" t="str">
        <f t="shared" ref="L39:L40" si="2">IF(OR(F39="",H39=""),"",(H39+IF(F39&gt;H39,1,0)-F39-J39)*24)</f>
        <v/>
      </c>
      <c r="N39" s="297"/>
    </row>
    <row r="40" spans="2:14" x14ac:dyDescent="0.4">
      <c r="B40" s="290"/>
      <c r="C40" s="300" t="s">
        <v>462</v>
      </c>
      <c r="D40" s="292"/>
      <c r="E40" s="290" t="s">
        <v>493</v>
      </c>
      <c r="F40" s="293"/>
      <c r="G40" s="290" t="s">
        <v>494</v>
      </c>
      <c r="H40" s="293"/>
      <c r="I40" s="294" t="s">
        <v>14</v>
      </c>
      <c r="J40" s="293"/>
      <c r="K40" s="295" t="s">
        <v>409</v>
      </c>
      <c r="L40" s="296" t="str">
        <f t="shared" si="2"/>
        <v/>
      </c>
      <c r="N40" s="297"/>
    </row>
    <row r="41" spans="2:14" x14ac:dyDescent="0.4">
      <c r="B41" s="290"/>
      <c r="C41" s="301" t="s">
        <v>462</v>
      </c>
      <c r="D41" s="292" t="str">
        <f>C39</f>
        <v>ag</v>
      </c>
      <c r="E41" s="290" t="s">
        <v>493</v>
      </c>
      <c r="F41" s="293"/>
      <c r="G41" s="290" t="s">
        <v>494</v>
      </c>
      <c r="H41" s="293"/>
      <c r="I41" s="294" t="s">
        <v>14</v>
      </c>
      <c r="J41" s="293"/>
      <c r="K41" s="295" t="s">
        <v>409</v>
      </c>
      <c r="L41" s="296" t="str">
        <f>IF(OR(L39="",L40=""),"",L39+L40)</f>
        <v/>
      </c>
      <c r="N41" s="297"/>
    </row>
    <row r="42" spans="2:14" x14ac:dyDescent="0.4">
      <c r="B42" s="290"/>
      <c r="C42" s="299" t="s">
        <v>527</v>
      </c>
      <c r="D42" s="292"/>
      <c r="E42" s="290" t="s">
        <v>493</v>
      </c>
      <c r="F42" s="293"/>
      <c r="G42" s="290" t="s">
        <v>494</v>
      </c>
      <c r="H42" s="293"/>
      <c r="I42" s="294" t="s">
        <v>14</v>
      </c>
      <c r="J42" s="293"/>
      <c r="K42" s="295" t="s">
        <v>409</v>
      </c>
      <c r="L42" s="296" t="str">
        <f t="shared" ref="L42:L43" si="3">IF(OR(F42="",H42=""),"",(H42+IF(F42&gt;H42,1,0)-F42-J42)*24)</f>
        <v/>
      </c>
      <c r="N42" s="297"/>
    </row>
    <row r="43" spans="2:14" x14ac:dyDescent="0.4">
      <c r="B43" s="290">
        <v>35</v>
      </c>
      <c r="C43" s="300" t="s">
        <v>462</v>
      </c>
      <c r="D43" s="292"/>
      <c r="E43" s="290" t="s">
        <v>493</v>
      </c>
      <c r="F43" s="293"/>
      <c r="G43" s="290" t="s">
        <v>494</v>
      </c>
      <c r="H43" s="293"/>
      <c r="I43" s="294" t="s">
        <v>14</v>
      </c>
      <c r="J43" s="293"/>
      <c r="K43" s="295" t="s">
        <v>409</v>
      </c>
      <c r="L43" s="296" t="str">
        <f t="shared" si="3"/>
        <v/>
      </c>
      <c r="N43" s="297"/>
    </row>
    <row r="44" spans="2:14" x14ac:dyDescent="0.4">
      <c r="B44" s="290"/>
      <c r="C44" s="301" t="s">
        <v>462</v>
      </c>
      <c r="D44" s="292" t="str">
        <f>C42</f>
        <v>ah</v>
      </c>
      <c r="E44" s="290" t="s">
        <v>493</v>
      </c>
      <c r="F44" s="293"/>
      <c r="G44" s="290" t="s">
        <v>494</v>
      </c>
      <c r="H44" s="293"/>
      <c r="I44" s="294" t="s">
        <v>14</v>
      </c>
      <c r="J44" s="293"/>
      <c r="K44" s="295" t="s">
        <v>409</v>
      </c>
      <c r="L44" s="296" t="str">
        <f>IF(OR(L42="",L43=""),"",L42+L43)</f>
        <v/>
      </c>
      <c r="N44" s="297"/>
    </row>
    <row r="45" spans="2:14" x14ac:dyDescent="0.4">
      <c r="B45" s="290"/>
      <c r="C45" s="299" t="s">
        <v>528</v>
      </c>
      <c r="D45" s="292"/>
      <c r="E45" s="290" t="s">
        <v>493</v>
      </c>
      <c r="F45" s="293"/>
      <c r="G45" s="290" t="s">
        <v>494</v>
      </c>
      <c r="H45" s="293"/>
      <c r="I45" s="294" t="s">
        <v>14</v>
      </c>
      <c r="J45" s="293"/>
      <c r="K45" s="295" t="s">
        <v>409</v>
      </c>
      <c r="L45" s="296" t="str">
        <f t="shared" ref="L45:L46" si="4">IF(OR(F45="",H45=""),"",(H45+IF(F45&gt;H45,1,0)-F45-J45)*24)</f>
        <v/>
      </c>
      <c r="N45" s="297"/>
    </row>
    <row r="46" spans="2:14" x14ac:dyDescent="0.4">
      <c r="B46" s="290">
        <v>36</v>
      </c>
      <c r="C46" s="300" t="s">
        <v>462</v>
      </c>
      <c r="D46" s="292"/>
      <c r="E46" s="290" t="s">
        <v>493</v>
      </c>
      <c r="F46" s="293"/>
      <c r="G46" s="290" t="s">
        <v>494</v>
      </c>
      <c r="H46" s="293"/>
      <c r="I46" s="294" t="s">
        <v>14</v>
      </c>
      <c r="J46" s="293"/>
      <c r="K46" s="295" t="s">
        <v>409</v>
      </c>
      <c r="L46" s="296" t="str">
        <f t="shared" si="4"/>
        <v/>
      </c>
      <c r="N46" s="297"/>
    </row>
    <row r="47" spans="2:14" x14ac:dyDescent="0.4">
      <c r="B47" s="290"/>
      <c r="C47" s="301" t="s">
        <v>462</v>
      </c>
      <c r="D47" s="292" t="str">
        <f>C45</f>
        <v>ai</v>
      </c>
      <c r="E47" s="290" t="s">
        <v>493</v>
      </c>
      <c r="F47" s="293"/>
      <c r="G47" s="290" t="s">
        <v>494</v>
      </c>
      <c r="H47" s="293"/>
      <c r="I47" s="294" t="s">
        <v>14</v>
      </c>
      <c r="J47" s="293"/>
      <c r="K47" s="295" t="s">
        <v>409</v>
      </c>
      <c r="L47" s="296" t="str">
        <f>IF(OR(L45="",L46=""),"",L45+L46)</f>
        <v/>
      </c>
      <c r="N47" s="297"/>
    </row>
    <row r="49" spans="3:4" x14ac:dyDescent="0.4">
      <c r="C49" s="287" t="s">
        <v>529</v>
      </c>
      <c r="D49" s="287"/>
    </row>
    <row r="50" spans="3:4" x14ac:dyDescent="0.4">
      <c r="C50" s="287" t="s">
        <v>530</v>
      </c>
      <c r="D50" s="287"/>
    </row>
    <row r="51" spans="3:4" x14ac:dyDescent="0.4">
      <c r="C51" s="287" t="s">
        <v>531</v>
      </c>
      <c r="D51" s="287"/>
    </row>
    <row r="52" spans="3:4" x14ac:dyDescent="0.4">
      <c r="C52" s="287" t="s">
        <v>532</v>
      </c>
      <c r="D52" s="287"/>
    </row>
    <row r="53" spans="3:4" x14ac:dyDescent="0.4">
      <c r="C53" s="287" t="s">
        <v>533</v>
      </c>
      <c r="D53" s="287"/>
    </row>
    <row r="54" spans="3:4" x14ac:dyDescent="0.4">
      <c r="C54" s="287" t="s">
        <v>534</v>
      </c>
      <c r="D54" s="287"/>
    </row>
  </sheetData>
  <sheetProtection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2:AN83"/>
  <sheetViews>
    <sheetView view="pageBreakPreview" topLeftCell="A10" zoomScaleNormal="100" zoomScaleSheetLayoutView="100" workbookViewId="0">
      <selection activeCell="AR53" sqref="AR53"/>
    </sheetView>
  </sheetViews>
  <sheetFormatPr defaultRowHeight="13.5" x14ac:dyDescent="0.15"/>
  <cols>
    <col min="1" max="1" width="1.25" style="82" customWidth="1"/>
    <col min="2" max="3" width="3.75" style="82" customWidth="1"/>
    <col min="4" max="4" width="0.625" style="82" customWidth="1"/>
    <col min="5" max="40" width="2.75" style="82" customWidth="1"/>
    <col min="41" max="41" width="1.25" style="82" customWidth="1"/>
    <col min="42" max="256" width="8.75" style="82"/>
    <col min="257" max="257" width="1.25" style="82" customWidth="1"/>
    <col min="258" max="259" width="3.75" style="82" customWidth="1"/>
    <col min="260" max="260" width="0.625" style="82" customWidth="1"/>
    <col min="261" max="296" width="2.75" style="82" customWidth="1"/>
    <col min="297" max="297" width="1.25" style="82" customWidth="1"/>
    <col min="298" max="512" width="8.75" style="82"/>
    <col min="513" max="513" width="1.25" style="82" customWidth="1"/>
    <col min="514" max="515" width="3.75" style="82" customWidth="1"/>
    <col min="516" max="516" width="0.625" style="82" customWidth="1"/>
    <col min="517" max="552" width="2.75" style="82" customWidth="1"/>
    <col min="553" max="553" width="1.25" style="82" customWidth="1"/>
    <col min="554" max="768" width="8.75" style="82"/>
    <col min="769" max="769" width="1.25" style="82" customWidth="1"/>
    <col min="770" max="771" width="3.75" style="82" customWidth="1"/>
    <col min="772" max="772" width="0.625" style="82" customWidth="1"/>
    <col min="773" max="808" width="2.75" style="82" customWidth="1"/>
    <col min="809" max="809" width="1.25" style="82" customWidth="1"/>
    <col min="810" max="1024" width="8.75" style="82"/>
    <col min="1025" max="1025" width="1.25" style="82" customWidth="1"/>
    <col min="1026" max="1027" width="3.75" style="82" customWidth="1"/>
    <col min="1028" max="1028" width="0.625" style="82" customWidth="1"/>
    <col min="1029" max="1064" width="2.75" style="82" customWidth="1"/>
    <col min="1065" max="1065" width="1.25" style="82" customWidth="1"/>
    <col min="1066" max="1280" width="8.75" style="82"/>
    <col min="1281" max="1281" width="1.25" style="82" customWidth="1"/>
    <col min="1282" max="1283" width="3.75" style="82" customWidth="1"/>
    <col min="1284" max="1284" width="0.625" style="82" customWidth="1"/>
    <col min="1285" max="1320" width="2.75" style="82" customWidth="1"/>
    <col min="1321" max="1321" width="1.25" style="82" customWidth="1"/>
    <col min="1322" max="1536" width="8.75" style="82"/>
    <col min="1537" max="1537" width="1.25" style="82" customWidth="1"/>
    <col min="1538" max="1539" width="3.75" style="82" customWidth="1"/>
    <col min="1540" max="1540" width="0.625" style="82" customWidth="1"/>
    <col min="1541" max="1576" width="2.75" style="82" customWidth="1"/>
    <col min="1577" max="1577" width="1.25" style="82" customWidth="1"/>
    <col min="1578" max="1792" width="8.75" style="82"/>
    <col min="1793" max="1793" width="1.25" style="82" customWidth="1"/>
    <col min="1794" max="1795" width="3.75" style="82" customWidth="1"/>
    <col min="1796" max="1796" width="0.625" style="82" customWidth="1"/>
    <col min="1797" max="1832" width="2.75" style="82" customWidth="1"/>
    <col min="1833" max="1833" width="1.25" style="82" customWidth="1"/>
    <col min="1834" max="2048" width="8.75" style="82"/>
    <col min="2049" max="2049" width="1.25" style="82" customWidth="1"/>
    <col min="2050" max="2051" width="3.75" style="82" customWidth="1"/>
    <col min="2052" max="2052" width="0.625" style="82" customWidth="1"/>
    <col min="2053" max="2088" width="2.75" style="82" customWidth="1"/>
    <col min="2089" max="2089" width="1.25" style="82" customWidth="1"/>
    <col min="2090" max="2304" width="8.75" style="82"/>
    <col min="2305" max="2305" width="1.25" style="82" customWidth="1"/>
    <col min="2306" max="2307" width="3.75" style="82" customWidth="1"/>
    <col min="2308" max="2308" width="0.625" style="82" customWidth="1"/>
    <col min="2309" max="2344" width="2.75" style="82" customWidth="1"/>
    <col min="2345" max="2345" width="1.25" style="82" customWidth="1"/>
    <col min="2346" max="2560" width="8.75" style="82"/>
    <col min="2561" max="2561" width="1.25" style="82" customWidth="1"/>
    <col min="2562" max="2563" width="3.75" style="82" customWidth="1"/>
    <col min="2564" max="2564" width="0.625" style="82" customWidth="1"/>
    <col min="2565" max="2600" width="2.75" style="82" customWidth="1"/>
    <col min="2601" max="2601" width="1.25" style="82" customWidth="1"/>
    <col min="2602" max="2816" width="8.75" style="82"/>
    <col min="2817" max="2817" width="1.25" style="82" customWidth="1"/>
    <col min="2818" max="2819" width="3.75" style="82" customWidth="1"/>
    <col min="2820" max="2820" width="0.625" style="82" customWidth="1"/>
    <col min="2821" max="2856" width="2.75" style="82" customWidth="1"/>
    <col min="2857" max="2857" width="1.25" style="82" customWidth="1"/>
    <col min="2858" max="3072" width="8.75" style="82"/>
    <col min="3073" max="3073" width="1.25" style="82" customWidth="1"/>
    <col min="3074" max="3075" width="3.75" style="82" customWidth="1"/>
    <col min="3076" max="3076" width="0.625" style="82" customWidth="1"/>
    <col min="3077" max="3112" width="2.75" style="82" customWidth="1"/>
    <col min="3113" max="3113" width="1.25" style="82" customWidth="1"/>
    <col min="3114" max="3328" width="8.75" style="82"/>
    <col min="3329" max="3329" width="1.25" style="82" customWidth="1"/>
    <col min="3330" max="3331" width="3.75" style="82" customWidth="1"/>
    <col min="3332" max="3332" width="0.625" style="82" customWidth="1"/>
    <col min="3333" max="3368" width="2.75" style="82" customWidth="1"/>
    <col min="3369" max="3369" width="1.25" style="82" customWidth="1"/>
    <col min="3370" max="3584" width="8.75" style="82"/>
    <col min="3585" max="3585" width="1.25" style="82" customWidth="1"/>
    <col min="3586" max="3587" width="3.75" style="82" customWidth="1"/>
    <col min="3588" max="3588" width="0.625" style="82" customWidth="1"/>
    <col min="3589" max="3624" width="2.75" style="82" customWidth="1"/>
    <col min="3625" max="3625" width="1.25" style="82" customWidth="1"/>
    <col min="3626" max="3840" width="8.75" style="82"/>
    <col min="3841" max="3841" width="1.25" style="82" customWidth="1"/>
    <col min="3842" max="3843" width="3.75" style="82" customWidth="1"/>
    <col min="3844" max="3844" width="0.625" style="82" customWidth="1"/>
    <col min="3845" max="3880" width="2.75" style="82" customWidth="1"/>
    <col min="3881" max="3881" width="1.25" style="82" customWidth="1"/>
    <col min="3882" max="4096" width="8.75" style="82"/>
    <col min="4097" max="4097" width="1.25" style="82" customWidth="1"/>
    <col min="4098" max="4099" width="3.75" style="82" customWidth="1"/>
    <col min="4100" max="4100" width="0.625" style="82" customWidth="1"/>
    <col min="4101" max="4136" width="2.75" style="82" customWidth="1"/>
    <col min="4137" max="4137" width="1.25" style="82" customWidth="1"/>
    <col min="4138" max="4352" width="8.75" style="82"/>
    <col min="4353" max="4353" width="1.25" style="82" customWidth="1"/>
    <col min="4354" max="4355" width="3.75" style="82" customWidth="1"/>
    <col min="4356" max="4356" width="0.625" style="82" customWidth="1"/>
    <col min="4357" max="4392" width="2.75" style="82" customWidth="1"/>
    <col min="4393" max="4393" width="1.25" style="82" customWidth="1"/>
    <col min="4394" max="4608" width="8.75" style="82"/>
    <col min="4609" max="4609" width="1.25" style="82" customWidth="1"/>
    <col min="4610" max="4611" width="3.75" style="82" customWidth="1"/>
    <col min="4612" max="4612" width="0.625" style="82" customWidth="1"/>
    <col min="4613" max="4648" width="2.75" style="82" customWidth="1"/>
    <col min="4649" max="4649" width="1.25" style="82" customWidth="1"/>
    <col min="4650" max="4864" width="8.75" style="82"/>
    <col min="4865" max="4865" width="1.25" style="82" customWidth="1"/>
    <col min="4866" max="4867" width="3.75" style="82" customWidth="1"/>
    <col min="4868" max="4868" width="0.625" style="82" customWidth="1"/>
    <col min="4869" max="4904" width="2.75" style="82" customWidth="1"/>
    <col min="4905" max="4905" width="1.25" style="82" customWidth="1"/>
    <col min="4906" max="5120" width="8.75" style="82"/>
    <col min="5121" max="5121" width="1.25" style="82" customWidth="1"/>
    <col min="5122" max="5123" width="3.75" style="82" customWidth="1"/>
    <col min="5124" max="5124" width="0.625" style="82" customWidth="1"/>
    <col min="5125" max="5160" width="2.75" style="82" customWidth="1"/>
    <col min="5161" max="5161" width="1.25" style="82" customWidth="1"/>
    <col min="5162" max="5376" width="8.75" style="82"/>
    <col min="5377" max="5377" width="1.25" style="82" customWidth="1"/>
    <col min="5378" max="5379" width="3.75" style="82" customWidth="1"/>
    <col min="5380" max="5380" width="0.625" style="82" customWidth="1"/>
    <col min="5381" max="5416" width="2.75" style="82" customWidth="1"/>
    <col min="5417" max="5417" width="1.25" style="82" customWidth="1"/>
    <col min="5418" max="5632" width="8.75" style="82"/>
    <col min="5633" max="5633" width="1.25" style="82" customWidth="1"/>
    <col min="5634" max="5635" width="3.75" style="82" customWidth="1"/>
    <col min="5636" max="5636" width="0.625" style="82" customWidth="1"/>
    <col min="5637" max="5672" width="2.75" style="82" customWidth="1"/>
    <col min="5673" max="5673" width="1.25" style="82" customWidth="1"/>
    <col min="5674" max="5888" width="8.75" style="82"/>
    <col min="5889" max="5889" width="1.25" style="82" customWidth="1"/>
    <col min="5890" max="5891" width="3.75" style="82" customWidth="1"/>
    <col min="5892" max="5892" width="0.625" style="82" customWidth="1"/>
    <col min="5893" max="5928" width="2.75" style="82" customWidth="1"/>
    <col min="5929" max="5929" width="1.25" style="82" customWidth="1"/>
    <col min="5930" max="6144" width="8.75" style="82"/>
    <col min="6145" max="6145" width="1.25" style="82" customWidth="1"/>
    <col min="6146" max="6147" width="3.75" style="82" customWidth="1"/>
    <col min="6148" max="6148" width="0.625" style="82" customWidth="1"/>
    <col min="6149" max="6184" width="2.75" style="82" customWidth="1"/>
    <col min="6185" max="6185" width="1.25" style="82" customWidth="1"/>
    <col min="6186" max="6400" width="8.75" style="82"/>
    <col min="6401" max="6401" width="1.25" style="82" customWidth="1"/>
    <col min="6402" max="6403" width="3.75" style="82" customWidth="1"/>
    <col min="6404" max="6404" width="0.625" style="82" customWidth="1"/>
    <col min="6405" max="6440" width="2.75" style="82" customWidth="1"/>
    <col min="6441" max="6441" width="1.25" style="82" customWidth="1"/>
    <col min="6442" max="6656" width="8.75" style="82"/>
    <col min="6657" max="6657" width="1.25" style="82" customWidth="1"/>
    <col min="6658" max="6659" width="3.75" style="82" customWidth="1"/>
    <col min="6660" max="6660" width="0.625" style="82" customWidth="1"/>
    <col min="6661" max="6696" width="2.75" style="82" customWidth="1"/>
    <col min="6697" max="6697" width="1.25" style="82" customWidth="1"/>
    <col min="6698" max="6912" width="8.75" style="82"/>
    <col min="6913" max="6913" width="1.25" style="82" customWidth="1"/>
    <col min="6914" max="6915" width="3.75" style="82" customWidth="1"/>
    <col min="6916" max="6916" width="0.625" style="82" customWidth="1"/>
    <col min="6917" max="6952" width="2.75" style="82" customWidth="1"/>
    <col min="6953" max="6953" width="1.25" style="82" customWidth="1"/>
    <col min="6954" max="7168" width="8.75" style="82"/>
    <col min="7169" max="7169" width="1.25" style="82" customWidth="1"/>
    <col min="7170" max="7171" width="3.75" style="82" customWidth="1"/>
    <col min="7172" max="7172" width="0.625" style="82" customWidth="1"/>
    <col min="7173" max="7208" width="2.75" style="82" customWidth="1"/>
    <col min="7209" max="7209" width="1.25" style="82" customWidth="1"/>
    <col min="7210" max="7424" width="8.75" style="82"/>
    <col min="7425" max="7425" width="1.25" style="82" customWidth="1"/>
    <col min="7426" max="7427" width="3.75" style="82" customWidth="1"/>
    <col min="7428" max="7428" width="0.625" style="82" customWidth="1"/>
    <col min="7429" max="7464" width="2.75" style="82" customWidth="1"/>
    <col min="7465" max="7465" width="1.25" style="82" customWidth="1"/>
    <col min="7466" max="7680" width="8.75" style="82"/>
    <col min="7681" max="7681" width="1.25" style="82" customWidth="1"/>
    <col min="7682" max="7683" width="3.75" style="82" customWidth="1"/>
    <col min="7684" max="7684" width="0.625" style="82" customWidth="1"/>
    <col min="7685" max="7720" width="2.75" style="82" customWidth="1"/>
    <col min="7721" max="7721" width="1.25" style="82" customWidth="1"/>
    <col min="7722" max="7936" width="8.75" style="82"/>
    <col min="7937" max="7937" width="1.25" style="82" customWidth="1"/>
    <col min="7938" max="7939" width="3.75" style="82" customWidth="1"/>
    <col min="7940" max="7940" width="0.625" style="82" customWidth="1"/>
    <col min="7941" max="7976" width="2.75" style="82" customWidth="1"/>
    <col min="7977" max="7977" width="1.25" style="82" customWidth="1"/>
    <col min="7978" max="8192" width="8.75" style="82"/>
    <col min="8193" max="8193" width="1.25" style="82" customWidth="1"/>
    <col min="8194" max="8195" width="3.75" style="82" customWidth="1"/>
    <col min="8196" max="8196" width="0.625" style="82" customWidth="1"/>
    <col min="8197" max="8232" width="2.75" style="82" customWidth="1"/>
    <col min="8233" max="8233" width="1.25" style="82" customWidth="1"/>
    <col min="8234" max="8448" width="8.75" style="82"/>
    <col min="8449" max="8449" width="1.25" style="82" customWidth="1"/>
    <col min="8450" max="8451" width="3.75" style="82" customWidth="1"/>
    <col min="8452" max="8452" width="0.625" style="82" customWidth="1"/>
    <col min="8453" max="8488" width="2.75" style="82" customWidth="1"/>
    <col min="8489" max="8489" width="1.25" style="82" customWidth="1"/>
    <col min="8490" max="8704" width="8.75" style="82"/>
    <col min="8705" max="8705" width="1.25" style="82" customWidth="1"/>
    <col min="8706" max="8707" width="3.75" style="82" customWidth="1"/>
    <col min="8708" max="8708" width="0.625" style="82" customWidth="1"/>
    <col min="8709" max="8744" width="2.75" style="82" customWidth="1"/>
    <col min="8745" max="8745" width="1.25" style="82" customWidth="1"/>
    <col min="8746" max="8960" width="8.75" style="82"/>
    <col min="8961" max="8961" width="1.25" style="82" customWidth="1"/>
    <col min="8962" max="8963" width="3.75" style="82" customWidth="1"/>
    <col min="8964" max="8964" width="0.625" style="82" customWidth="1"/>
    <col min="8965" max="9000" width="2.75" style="82" customWidth="1"/>
    <col min="9001" max="9001" width="1.25" style="82" customWidth="1"/>
    <col min="9002" max="9216" width="8.75" style="82"/>
    <col min="9217" max="9217" width="1.25" style="82" customWidth="1"/>
    <col min="9218" max="9219" width="3.75" style="82" customWidth="1"/>
    <col min="9220" max="9220" width="0.625" style="82" customWidth="1"/>
    <col min="9221" max="9256" width="2.75" style="82" customWidth="1"/>
    <col min="9257" max="9257" width="1.25" style="82" customWidth="1"/>
    <col min="9258" max="9472" width="8.75" style="82"/>
    <col min="9473" max="9473" width="1.25" style="82" customWidth="1"/>
    <col min="9474" max="9475" width="3.75" style="82" customWidth="1"/>
    <col min="9476" max="9476" width="0.625" style="82" customWidth="1"/>
    <col min="9477" max="9512" width="2.75" style="82" customWidth="1"/>
    <col min="9513" max="9513" width="1.25" style="82" customWidth="1"/>
    <col min="9514" max="9728" width="8.75" style="82"/>
    <col min="9729" max="9729" width="1.25" style="82" customWidth="1"/>
    <col min="9730" max="9731" width="3.75" style="82" customWidth="1"/>
    <col min="9732" max="9732" width="0.625" style="82" customWidth="1"/>
    <col min="9733" max="9768" width="2.75" style="82" customWidth="1"/>
    <col min="9769" max="9769" width="1.25" style="82" customWidth="1"/>
    <col min="9770" max="9984" width="8.75" style="82"/>
    <col min="9985" max="9985" width="1.25" style="82" customWidth="1"/>
    <col min="9986" max="9987" width="3.75" style="82" customWidth="1"/>
    <col min="9988" max="9988" width="0.625" style="82" customWidth="1"/>
    <col min="9989" max="10024" width="2.75" style="82" customWidth="1"/>
    <col min="10025" max="10025" width="1.25" style="82" customWidth="1"/>
    <col min="10026" max="10240" width="8.75" style="82"/>
    <col min="10241" max="10241" width="1.25" style="82" customWidth="1"/>
    <col min="10242" max="10243" width="3.75" style="82" customWidth="1"/>
    <col min="10244" max="10244" width="0.625" style="82" customWidth="1"/>
    <col min="10245" max="10280" width="2.75" style="82" customWidth="1"/>
    <col min="10281" max="10281" width="1.25" style="82" customWidth="1"/>
    <col min="10282" max="10496" width="8.75" style="82"/>
    <col min="10497" max="10497" width="1.25" style="82" customWidth="1"/>
    <col min="10498" max="10499" width="3.75" style="82" customWidth="1"/>
    <col min="10500" max="10500" width="0.625" style="82" customWidth="1"/>
    <col min="10501" max="10536" width="2.75" style="82" customWidth="1"/>
    <col min="10537" max="10537" width="1.25" style="82" customWidth="1"/>
    <col min="10538" max="10752" width="8.75" style="82"/>
    <col min="10753" max="10753" width="1.25" style="82" customWidth="1"/>
    <col min="10754" max="10755" width="3.75" style="82" customWidth="1"/>
    <col min="10756" max="10756" width="0.625" style="82" customWidth="1"/>
    <col min="10757" max="10792" width="2.75" style="82" customWidth="1"/>
    <col min="10793" max="10793" width="1.25" style="82" customWidth="1"/>
    <col min="10794" max="11008" width="8.75" style="82"/>
    <col min="11009" max="11009" width="1.25" style="82" customWidth="1"/>
    <col min="11010" max="11011" width="3.75" style="82" customWidth="1"/>
    <col min="11012" max="11012" width="0.625" style="82" customWidth="1"/>
    <col min="11013" max="11048" width="2.75" style="82" customWidth="1"/>
    <col min="11049" max="11049" width="1.25" style="82" customWidth="1"/>
    <col min="11050" max="11264" width="8.75" style="82"/>
    <col min="11265" max="11265" width="1.25" style="82" customWidth="1"/>
    <col min="11266" max="11267" width="3.75" style="82" customWidth="1"/>
    <col min="11268" max="11268" width="0.625" style="82" customWidth="1"/>
    <col min="11269" max="11304" width="2.75" style="82" customWidth="1"/>
    <col min="11305" max="11305" width="1.25" style="82" customWidth="1"/>
    <col min="11306" max="11520" width="8.75" style="82"/>
    <col min="11521" max="11521" width="1.25" style="82" customWidth="1"/>
    <col min="11522" max="11523" width="3.75" style="82" customWidth="1"/>
    <col min="11524" max="11524" width="0.625" style="82" customWidth="1"/>
    <col min="11525" max="11560" width="2.75" style="82" customWidth="1"/>
    <col min="11561" max="11561" width="1.25" style="82" customWidth="1"/>
    <col min="11562" max="11776" width="8.75" style="82"/>
    <col min="11777" max="11777" width="1.25" style="82" customWidth="1"/>
    <col min="11778" max="11779" width="3.75" style="82" customWidth="1"/>
    <col min="11780" max="11780" width="0.625" style="82" customWidth="1"/>
    <col min="11781" max="11816" width="2.75" style="82" customWidth="1"/>
    <col min="11817" max="11817" width="1.25" style="82" customWidth="1"/>
    <col min="11818" max="12032" width="8.75" style="82"/>
    <col min="12033" max="12033" width="1.25" style="82" customWidth="1"/>
    <col min="12034" max="12035" width="3.75" style="82" customWidth="1"/>
    <col min="12036" max="12036" width="0.625" style="82" customWidth="1"/>
    <col min="12037" max="12072" width="2.75" style="82" customWidth="1"/>
    <col min="12073" max="12073" width="1.25" style="82" customWidth="1"/>
    <col min="12074" max="12288" width="8.75" style="82"/>
    <col min="12289" max="12289" width="1.25" style="82" customWidth="1"/>
    <col min="12290" max="12291" width="3.75" style="82" customWidth="1"/>
    <col min="12292" max="12292" width="0.625" style="82" customWidth="1"/>
    <col min="12293" max="12328" width="2.75" style="82" customWidth="1"/>
    <col min="12329" max="12329" width="1.25" style="82" customWidth="1"/>
    <col min="12330" max="12544" width="8.75" style="82"/>
    <col min="12545" max="12545" width="1.25" style="82" customWidth="1"/>
    <col min="12546" max="12547" width="3.75" style="82" customWidth="1"/>
    <col min="12548" max="12548" width="0.625" style="82" customWidth="1"/>
    <col min="12549" max="12584" width="2.75" style="82" customWidth="1"/>
    <col min="12585" max="12585" width="1.25" style="82" customWidth="1"/>
    <col min="12586" max="12800" width="8.75" style="82"/>
    <col min="12801" max="12801" width="1.25" style="82" customWidth="1"/>
    <col min="12802" max="12803" width="3.75" style="82" customWidth="1"/>
    <col min="12804" max="12804" width="0.625" style="82" customWidth="1"/>
    <col min="12805" max="12840" width="2.75" style="82" customWidth="1"/>
    <col min="12841" max="12841" width="1.25" style="82" customWidth="1"/>
    <col min="12842" max="13056" width="8.75" style="82"/>
    <col min="13057" max="13057" width="1.25" style="82" customWidth="1"/>
    <col min="13058" max="13059" width="3.75" style="82" customWidth="1"/>
    <col min="13060" max="13060" width="0.625" style="82" customWidth="1"/>
    <col min="13061" max="13096" width="2.75" style="82" customWidth="1"/>
    <col min="13097" max="13097" width="1.25" style="82" customWidth="1"/>
    <col min="13098" max="13312" width="8.75" style="82"/>
    <col min="13313" max="13313" width="1.25" style="82" customWidth="1"/>
    <col min="13314" max="13315" width="3.75" style="82" customWidth="1"/>
    <col min="13316" max="13316" width="0.625" style="82" customWidth="1"/>
    <col min="13317" max="13352" width="2.75" style="82" customWidth="1"/>
    <col min="13353" max="13353" width="1.25" style="82" customWidth="1"/>
    <col min="13354" max="13568" width="8.75" style="82"/>
    <col min="13569" max="13569" width="1.25" style="82" customWidth="1"/>
    <col min="13570" max="13571" width="3.75" style="82" customWidth="1"/>
    <col min="13572" max="13572" width="0.625" style="82" customWidth="1"/>
    <col min="13573" max="13608" width="2.75" style="82" customWidth="1"/>
    <col min="13609" max="13609" width="1.25" style="82" customWidth="1"/>
    <col min="13610" max="13824" width="8.75" style="82"/>
    <col min="13825" max="13825" width="1.25" style="82" customWidth="1"/>
    <col min="13826" max="13827" width="3.75" style="82" customWidth="1"/>
    <col min="13828" max="13828" width="0.625" style="82" customWidth="1"/>
    <col min="13829" max="13864" width="2.75" style="82" customWidth="1"/>
    <col min="13865" max="13865" width="1.25" style="82" customWidth="1"/>
    <col min="13866" max="14080" width="8.75" style="82"/>
    <col min="14081" max="14081" width="1.25" style="82" customWidth="1"/>
    <col min="14082" max="14083" width="3.75" style="82" customWidth="1"/>
    <col min="14084" max="14084" width="0.625" style="82" customWidth="1"/>
    <col min="14085" max="14120" width="2.75" style="82" customWidth="1"/>
    <col min="14121" max="14121" width="1.25" style="82" customWidth="1"/>
    <col min="14122" max="14336" width="8.75" style="82"/>
    <col min="14337" max="14337" width="1.25" style="82" customWidth="1"/>
    <col min="14338" max="14339" width="3.75" style="82" customWidth="1"/>
    <col min="14340" max="14340" width="0.625" style="82" customWidth="1"/>
    <col min="14341" max="14376" width="2.75" style="82" customWidth="1"/>
    <col min="14377" max="14377" width="1.25" style="82" customWidth="1"/>
    <col min="14378" max="14592" width="8.75" style="82"/>
    <col min="14593" max="14593" width="1.25" style="82" customWidth="1"/>
    <col min="14594" max="14595" width="3.75" style="82" customWidth="1"/>
    <col min="14596" max="14596" width="0.625" style="82" customWidth="1"/>
    <col min="14597" max="14632" width="2.75" style="82" customWidth="1"/>
    <col min="14633" max="14633" width="1.25" style="82" customWidth="1"/>
    <col min="14634" max="14848" width="8.75" style="82"/>
    <col min="14849" max="14849" width="1.25" style="82" customWidth="1"/>
    <col min="14850" max="14851" width="3.75" style="82" customWidth="1"/>
    <col min="14852" max="14852" width="0.625" style="82" customWidth="1"/>
    <col min="14853" max="14888" width="2.75" style="82" customWidth="1"/>
    <col min="14889" max="14889" width="1.25" style="82" customWidth="1"/>
    <col min="14890" max="15104" width="8.75" style="82"/>
    <col min="15105" max="15105" width="1.25" style="82" customWidth="1"/>
    <col min="15106" max="15107" width="3.75" style="82" customWidth="1"/>
    <col min="15108" max="15108" width="0.625" style="82" customWidth="1"/>
    <col min="15109" max="15144" width="2.75" style="82" customWidth="1"/>
    <col min="15145" max="15145" width="1.25" style="82" customWidth="1"/>
    <col min="15146" max="15360" width="8.75" style="82"/>
    <col min="15361" max="15361" width="1.25" style="82" customWidth="1"/>
    <col min="15362" max="15363" width="3.75" style="82" customWidth="1"/>
    <col min="15364" max="15364" width="0.625" style="82" customWidth="1"/>
    <col min="15365" max="15400" width="2.75" style="82" customWidth="1"/>
    <col min="15401" max="15401" width="1.25" style="82" customWidth="1"/>
    <col min="15402" max="15616" width="8.75" style="82"/>
    <col min="15617" max="15617" width="1.25" style="82" customWidth="1"/>
    <col min="15618" max="15619" width="3.75" style="82" customWidth="1"/>
    <col min="15620" max="15620" width="0.625" style="82" customWidth="1"/>
    <col min="15621" max="15656" width="2.75" style="82" customWidth="1"/>
    <col min="15657" max="15657" width="1.25" style="82" customWidth="1"/>
    <col min="15658" max="15872" width="8.75" style="82"/>
    <col min="15873" max="15873" width="1.25" style="82" customWidth="1"/>
    <col min="15874" max="15875" width="3.75" style="82" customWidth="1"/>
    <col min="15876" max="15876" width="0.625" style="82" customWidth="1"/>
    <col min="15877" max="15912" width="2.75" style="82" customWidth="1"/>
    <col min="15913" max="15913" width="1.25" style="82" customWidth="1"/>
    <col min="15914" max="16128" width="8.75" style="82"/>
    <col min="16129" max="16129" width="1.25" style="82" customWidth="1"/>
    <col min="16130" max="16131" width="3.75" style="82" customWidth="1"/>
    <col min="16132" max="16132" width="0.625" style="82" customWidth="1"/>
    <col min="16133" max="16168" width="2.75" style="82" customWidth="1"/>
    <col min="16169" max="16169" width="1.25" style="82" customWidth="1"/>
    <col min="16170" max="16384" width="8.75" style="82"/>
  </cols>
  <sheetData>
    <row r="2" spans="2:40" x14ac:dyDescent="0.15">
      <c r="B2" s="82" t="s">
        <v>125</v>
      </c>
    </row>
    <row r="3" spans="2:40" ht="14.25" customHeight="1" x14ac:dyDescent="0.15">
      <c r="AB3" s="565" t="s">
        <v>126</v>
      </c>
      <c r="AC3" s="566"/>
      <c r="AD3" s="566"/>
      <c r="AE3" s="566"/>
      <c r="AF3" s="567"/>
      <c r="AG3" s="568"/>
      <c r="AH3" s="569"/>
      <c r="AI3" s="569"/>
      <c r="AJ3" s="569"/>
      <c r="AK3" s="569"/>
      <c r="AL3" s="569"/>
      <c r="AM3" s="569"/>
      <c r="AN3" s="570"/>
    </row>
    <row r="5" spans="2:40" x14ac:dyDescent="0.15">
      <c r="B5" s="564" t="s">
        <v>127</v>
      </c>
      <c r="C5" s="564"/>
      <c r="D5" s="564"/>
      <c r="E5" s="564"/>
      <c r="F5" s="564"/>
      <c r="G5" s="564"/>
      <c r="H5" s="564"/>
      <c r="I5" s="564"/>
      <c r="J5" s="564"/>
      <c r="K5" s="564"/>
      <c r="L5" s="564"/>
      <c r="M5" s="564"/>
      <c r="N5" s="564"/>
      <c r="O5" s="564"/>
      <c r="P5" s="564"/>
      <c r="Q5" s="564"/>
      <c r="R5" s="564"/>
      <c r="S5" s="564"/>
      <c r="T5" s="564"/>
      <c r="U5" s="564"/>
      <c r="V5" s="564"/>
      <c r="W5" s="564"/>
      <c r="X5" s="564"/>
      <c r="Y5" s="564"/>
      <c r="Z5" s="564"/>
      <c r="AA5" s="564"/>
      <c r="AB5" s="564"/>
      <c r="AC5" s="564"/>
      <c r="AD5" s="564"/>
      <c r="AE5" s="564"/>
      <c r="AF5" s="564"/>
      <c r="AG5" s="564"/>
      <c r="AH5" s="564"/>
      <c r="AI5" s="564"/>
      <c r="AJ5" s="564"/>
      <c r="AK5" s="564"/>
      <c r="AL5" s="564"/>
      <c r="AM5" s="564"/>
      <c r="AN5" s="564"/>
    </row>
    <row r="6" spans="2:40" ht="13.15" customHeight="1" x14ac:dyDescent="0.15">
      <c r="AE6" s="83" t="s">
        <v>128</v>
      </c>
      <c r="AF6" s="563"/>
      <c r="AG6" s="563"/>
      <c r="AH6" s="82" t="s">
        <v>129</v>
      </c>
      <c r="AI6" s="563"/>
      <c r="AJ6" s="563"/>
      <c r="AK6" s="82" t="s">
        <v>130</v>
      </c>
      <c r="AL6" s="563"/>
      <c r="AM6" s="563"/>
      <c r="AN6" s="82" t="s">
        <v>131</v>
      </c>
    </row>
    <row r="7" spans="2:40" ht="13.9" customHeight="1" x14ac:dyDescent="0.15">
      <c r="B7" s="86"/>
      <c r="C7" s="86"/>
      <c r="D7" s="86"/>
      <c r="E7" s="721" t="s">
        <v>221</v>
      </c>
      <c r="F7" s="721"/>
      <c r="G7" s="721"/>
      <c r="H7" s="721"/>
      <c r="I7" s="721"/>
      <c r="J7" s="721"/>
      <c r="K7" s="82" t="s">
        <v>133</v>
      </c>
    </row>
    <row r="8" spans="2:40" x14ac:dyDescent="0.15">
      <c r="V8" s="561" t="s">
        <v>134</v>
      </c>
      <c r="W8" s="561"/>
      <c r="X8" s="561"/>
      <c r="Y8" s="562"/>
      <c r="Z8" s="562"/>
      <c r="AA8" s="562"/>
      <c r="AB8" s="562"/>
      <c r="AC8" s="562"/>
      <c r="AD8" s="562"/>
      <c r="AE8" s="562"/>
      <c r="AF8" s="562"/>
      <c r="AG8" s="562"/>
      <c r="AH8" s="562"/>
      <c r="AI8" s="562"/>
      <c r="AJ8" s="562"/>
      <c r="AK8" s="562"/>
      <c r="AL8" s="562"/>
      <c r="AM8" s="562"/>
      <c r="AN8" s="562"/>
    </row>
    <row r="9" spans="2:40" x14ac:dyDescent="0.15">
      <c r="Y9" s="563"/>
      <c r="Z9" s="563"/>
      <c r="AA9" s="563"/>
      <c r="AB9" s="563"/>
      <c r="AC9" s="563"/>
      <c r="AD9" s="563"/>
      <c r="AE9" s="563"/>
      <c r="AF9" s="563"/>
      <c r="AG9" s="563"/>
      <c r="AH9" s="563"/>
      <c r="AI9" s="563"/>
      <c r="AJ9" s="563"/>
      <c r="AK9" s="563"/>
      <c r="AL9" s="563"/>
      <c r="AM9" s="563"/>
      <c r="AN9" s="563"/>
    </row>
    <row r="10" spans="2:40" x14ac:dyDescent="0.15">
      <c r="V10" s="564" t="s">
        <v>135</v>
      </c>
      <c r="W10" s="564"/>
      <c r="X10" s="564"/>
      <c r="Y10" s="563"/>
      <c r="Z10" s="563"/>
      <c r="AA10" s="563"/>
      <c r="AB10" s="563"/>
      <c r="AC10" s="563"/>
      <c r="AD10" s="563"/>
      <c r="AE10" s="563"/>
      <c r="AF10" s="563"/>
      <c r="AG10" s="563"/>
      <c r="AH10" s="563"/>
      <c r="AI10" s="563"/>
      <c r="AJ10" s="563"/>
      <c r="AK10" s="563"/>
      <c r="AL10" s="563"/>
      <c r="AM10" s="563"/>
      <c r="AN10" s="563"/>
    </row>
    <row r="11" spans="2:40" x14ac:dyDescent="0.15">
      <c r="Y11" s="563"/>
      <c r="Z11" s="563"/>
      <c r="AA11" s="563"/>
      <c r="AB11" s="563"/>
      <c r="AC11" s="563"/>
      <c r="AD11" s="563"/>
      <c r="AE11" s="563"/>
      <c r="AF11" s="563"/>
      <c r="AG11" s="563"/>
      <c r="AH11" s="563"/>
      <c r="AI11" s="563"/>
      <c r="AJ11" s="563"/>
      <c r="AK11" s="563"/>
      <c r="AL11" s="563"/>
      <c r="AM11" s="563"/>
      <c r="AN11" s="563"/>
    </row>
    <row r="12" spans="2:40" x14ac:dyDescent="0.15">
      <c r="C12" s="82" t="s">
        <v>136</v>
      </c>
    </row>
    <row r="13" spans="2:40" x14ac:dyDescent="0.15">
      <c r="N13" s="571"/>
      <c r="O13" s="571"/>
      <c r="AB13" s="565" t="s">
        <v>137</v>
      </c>
      <c r="AC13" s="566"/>
      <c r="AD13" s="566"/>
      <c r="AE13" s="566"/>
      <c r="AF13" s="566"/>
      <c r="AG13" s="566"/>
      <c r="AH13" s="566"/>
      <c r="AI13" s="567"/>
      <c r="AJ13" s="572"/>
      <c r="AK13" s="573"/>
      <c r="AL13" s="573"/>
      <c r="AM13" s="573"/>
      <c r="AN13" s="574"/>
    </row>
    <row r="14" spans="2:40" ht="14.25" customHeight="1" x14ac:dyDescent="0.15">
      <c r="B14" s="575" t="s">
        <v>138</v>
      </c>
      <c r="C14" s="578" t="s">
        <v>139</v>
      </c>
      <c r="D14" s="579"/>
      <c r="E14" s="579"/>
      <c r="F14" s="579"/>
      <c r="G14" s="579"/>
      <c r="H14" s="579"/>
      <c r="I14" s="579"/>
      <c r="J14" s="579"/>
      <c r="K14" s="579"/>
      <c r="L14" s="580"/>
      <c r="M14" s="581"/>
      <c r="N14" s="582"/>
      <c r="O14" s="582"/>
      <c r="P14" s="582"/>
      <c r="Q14" s="582"/>
      <c r="R14" s="582"/>
      <c r="S14" s="582"/>
      <c r="T14" s="582"/>
      <c r="U14" s="582"/>
      <c r="V14" s="582"/>
      <c r="W14" s="582"/>
      <c r="X14" s="582"/>
      <c r="Y14" s="582"/>
      <c r="Z14" s="582"/>
      <c r="AA14" s="582"/>
      <c r="AB14" s="582"/>
      <c r="AC14" s="582"/>
      <c r="AD14" s="582"/>
      <c r="AE14" s="582"/>
      <c r="AF14" s="582"/>
      <c r="AG14" s="582"/>
      <c r="AH14" s="582"/>
      <c r="AI14" s="582"/>
      <c r="AJ14" s="582"/>
      <c r="AK14" s="582"/>
      <c r="AL14" s="582"/>
      <c r="AM14" s="582"/>
      <c r="AN14" s="583"/>
    </row>
    <row r="15" spans="2:40" ht="14.25" customHeight="1" x14ac:dyDescent="0.15">
      <c r="B15" s="576"/>
      <c r="C15" s="584" t="s">
        <v>140</v>
      </c>
      <c r="D15" s="585"/>
      <c r="E15" s="585"/>
      <c r="F15" s="585"/>
      <c r="G15" s="585"/>
      <c r="H15" s="585"/>
      <c r="I15" s="585"/>
      <c r="J15" s="585"/>
      <c r="K15" s="585"/>
      <c r="L15" s="585"/>
      <c r="M15" s="586"/>
      <c r="N15" s="587"/>
      <c r="O15" s="587"/>
      <c r="P15" s="587"/>
      <c r="Q15" s="587"/>
      <c r="R15" s="587"/>
      <c r="S15" s="587"/>
      <c r="T15" s="587"/>
      <c r="U15" s="587"/>
      <c r="V15" s="587"/>
      <c r="W15" s="587"/>
      <c r="X15" s="587"/>
      <c r="Y15" s="587"/>
      <c r="Z15" s="587"/>
      <c r="AA15" s="587"/>
      <c r="AB15" s="587"/>
      <c r="AC15" s="587"/>
      <c r="AD15" s="587"/>
      <c r="AE15" s="587"/>
      <c r="AF15" s="587"/>
      <c r="AG15" s="587"/>
      <c r="AH15" s="587"/>
      <c r="AI15" s="587"/>
      <c r="AJ15" s="587"/>
      <c r="AK15" s="587"/>
      <c r="AL15" s="587"/>
      <c r="AM15" s="587"/>
      <c r="AN15" s="588"/>
    </row>
    <row r="16" spans="2:40" ht="13.5" customHeight="1" x14ac:dyDescent="0.15">
      <c r="B16" s="576"/>
      <c r="C16" s="578" t="s">
        <v>141</v>
      </c>
      <c r="D16" s="579"/>
      <c r="E16" s="579"/>
      <c r="F16" s="579"/>
      <c r="G16" s="579"/>
      <c r="H16" s="579"/>
      <c r="I16" s="579"/>
      <c r="J16" s="579"/>
      <c r="K16" s="579"/>
      <c r="L16" s="589"/>
      <c r="M16" s="572" t="s">
        <v>142</v>
      </c>
      <c r="N16" s="573"/>
      <c r="O16" s="573"/>
      <c r="P16" s="573"/>
      <c r="Q16" s="600"/>
      <c r="R16" s="600"/>
      <c r="S16" s="600"/>
      <c r="T16" s="82" t="s">
        <v>143</v>
      </c>
      <c r="U16" s="600"/>
      <c r="V16" s="600"/>
      <c r="W16" s="600"/>
      <c r="X16" s="82" t="s">
        <v>144</v>
      </c>
      <c r="Y16" s="579"/>
      <c r="Z16" s="579"/>
      <c r="AA16" s="579"/>
      <c r="AB16" s="579"/>
      <c r="AC16" s="579"/>
      <c r="AD16" s="579"/>
      <c r="AE16" s="579"/>
      <c r="AF16" s="579"/>
      <c r="AG16" s="579"/>
      <c r="AH16" s="579"/>
      <c r="AI16" s="579"/>
      <c r="AJ16" s="579"/>
      <c r="AK16" s="579"/>
      <c r="AL16" s="579"/>
      <c r="AM16" s="579"/>
      <c r="AN16" s="589"/>
    </row>
    <row r="17" spans="2:40" ht="13.5" customHeight="1" x14ac:dyDescent="0.15">
      <c r="B17" s="576"/>
      <c r="C17" s="584"/>
      <c r="D17" s="585"/>
      <c r="E17" s="585"/>
      <c r="F17" s="585"/>
      <c r="G17" s="585"/>
      <c r="H17" s="585"/>
      <c r="I17" s="585"/>
      <c r="J17" s="585"/>
      <c r="K17" s="585"/>
      <c r="L17" s="590"/>
      <c r="M17" s="601" t="s">
        <v>145</v>
      </c>
      <c r="N17" s="602"/>
      <c r="O17" s="602"/>
      <c r="P17" s="602"/>
      <c r="Q17" s="82" t="s">
        <v>146</v>
      </c>
      <c r="R17" s="602"/>
      <c r="S17" s="602"/>
      <c r="T17" s="602"/>
      <c r="U17" s="602"/>
      <c r="V17" s="603" t="s">
        <v>147</v>
      </c>
      <c r="W17" s="603"/>
      <c r="X17" s="604"/>
      <c r="Y17" s="604"/>
      <c r="Z17" s="604"/>
      <c r="AA17" s="604"/>
      <c r="AB17" s="604"/>
      <c r="AC17" s="604"/>
      <c r="AD17" s="604"/>
      <c r="AE17" s="604"/>
      <c r="AF17" s="604"/>
      <c r="AG17" s="604"/>
      <c r="AH17" s="604"/>
      <c r="AI17" s="604"/>
      <c r="AJ17" s="604"/>
      <c r="AK17" s="604"/>
      <c r="AL17" s="604"/>
      <c r="AM17" s="604"/>
      <c r="AN17" s="605"/>
    </row>
    <row r="18" spans="2:40" ht="13.5" customHeight="1" x14ac:dyDescent="0.15">
      <c r="B18" s="576"/>
      <c r="C18" s="591"/>
      <c r="D18" s="592"/>
      <c r="E18" s="592"/>
      <c r="F18" s="592"/>
      <c r="G18" s="592"/>
      <c r="H18" s="592"/>
      <c r="I18" s="592"/>
      <c r="J18" s="592"/>
      <c r="K18" s="592"/>
      <c r="L18" s="593"/>
      <c r="M18" s="722" t="s">
        <v>148</v>
      </c>
      <c r="N18" s="723"/>
      <c r="O18" s="723"/>
      <c r="P18" s="723"/>
      <c r="Q18" s="723"/>
      <c r="R18" s="723"/>
      <c r="S18" s="88"/>
      <c r="T18" s="88"/>
      <c r="U18" s="88"/>
      <c r="V18" s="88"/>
      <c r="W18" s="88"/>
      <c r="X18" s="88"/>
      <c r="Y18" s="88"/>
      <c r="Z18" s="88"/>
      <c r="AA18" s="88"/>
      <c r="AB18" s="88"/>
      <c r="AC18" s="88"/>
      <c r="AD18" s="88"/>
      <c r="AE18" s="88"/>
      <c r="AF18" s="88"/>
      <c r="AG18" s="88"/>
      <c r="AH18" s="88"/>
      <c r="AI18" s="88"/>
      <c r="AJ18" s="88"/>
      <c r="AK18" s="88"/>
      <c r="AL18" s="88"/>
      <c r="AM18" s="88"/>
      <c r="AN18" s="89"/>
    </row>
    <row r="19" spans="2:40" ht="14.25" customHeight="1" x14ac:dyDescent="0.15">
      <c r="B19" s="576"/>
      <c r="C19" s="594" t="s">
        <v>149</v>
      </c>
      <c r="D19" s="595"/>
      <c r="E19" s="595"/>
      <c r="F19" s="595"/>
      <c r="G19" s="595"/>
      <c r="H19" s="595"/>
      <c r="I19" s="595"/>
      <c r="J19" s="595"/>
      <c r="K19" s="595"/>
      <c r="L19" s="596"/>
      <c r="M19" s="565" t="s">
        <v>150</v>
      </c>
      <c r="N19" s="566"/>
      <c r="O19" s="566"/>
      <c r="P19" s="566"/>
      <c r="Q19" s="567"/>
      <c r="R19" s="597"/>
      <c r="S19" s="598"/>
      <c r="T19" s="598"/>
      <c r="U19" s="598"/>
      <c r="V19" s="598"/>
      <c r="W19" s="598"/>
      <c r="X19" s="598"/>
      <c r="Y19" s="598"/>
      <c r="Z19" s="598"/>
      <c r="AA19" s="599"/>
      <c r="AB19" s="572" t="s">
        <v>151</v>
      </c>
      <c r="AC19" s="573"/>
      <c r="AD19" s="573"/>
      <c r="AE19" s="573"/>
      <c r="AF19" s="574"/>
      <c r="AG19" s="597"/>
      <c r="AH19" s="598"/>
      <c r="AI19" s="598"/>
      <c r="AJ19" s="598"/>
      <c r="AK19" s="598"/>
      <c r="AL19" s="598"/>
      <c r="AM19" s="598"/>
      <c r="AN19" s="599"/>
    </row>
    <row r="20" spans="2:40" ht="14.25" customHeight="1" x14ac:dyDescent="0.15">
      <c r="B20" s="576"/>
      <c r="C20" s="606" t="s">
        <v>152</v>
      </c>
      <c r="D20" s="606"/>
      <c r="E20" s="606"/>
      <c r="F20" s="606"/>
      <c r="G20" s="606"/>
      <c r="H20" s="606"/>
      <c r="I20" s="606"/>
      <c r="J20" s="606"/>
      <c r="K20" s="606"/>
      <c r="L20" s="606"/>
      <c r="M20" s="607"/>
      <c r="N20" s="608"/>
      <c r="O20" s="608"/>
      <c r="P20" s="608"/>
      <c r="Q20" s="608"/>
      <c r="R20" s="608"/>
      <c r="S20" s="608"/>
      <c r="T20" s="608"/>
      <c r="U20" s="609"/>
      <c r="V20" s="610" t="s">
        <v>153</v>
      </c>
      <c r="W20" s="611"/>
      <c r="X20" s="611"/>
      <c r="Y20" s="611"/>
      <c r="Z20" s="611"/>
      <c r="AA20" s="612"/>
      <c r="AB20" s="607"/>
      <c r="AC20" s="608"/>
      <c r="AD20" s="608"/>
      <c r="AE20" s="608"/>
      <c r="AF20" s="608"/>
      <c r="AG20" s="608"/>
      <c r="AH20" s="608"/>
      <c r="AI20" s="608"/>
      <c r="AJ20" s="608"/>
      <c r="AK20" s="608"/>
      <c r="AL20" s="608"/>
      <c r="AM20" s="608"/>
      <c r="AN20" s="609"/>
    </row>
    <row r="21" spans="2:40" ht="14.25" customHeight="1" x14ac:dyDescent="0.15">
      <c r="B21" s="576"/>
      <c r="C21" s="606" t="s">
        <v>154</v>
      </c>
      <c r="D21" s="606"/>
      <c r="E21" s="606"/>
      <c r="F21" s="606"/>
      <c r="G21" s="606"/>
      <c r="H21" s="606"/>
      <c r="I21" s="606"/>
      <c r="J21" s="613"/>
      <c r="K21" s="613"/>
      <c r="L21" s="614"/>
      <c r="M21" s="610" t="s">
        <v>155</v>
      </c>
      <c r="N21" s="611"/>
      <c r="O21" s="611"/>
      <c r="P21" s="611"/>
      <c r="Q21" s="612"/>
      <c r="R21" s="615"/>
      <c r="S21" s="616"/>
      <c r="T21" s="616"/>
      <c r="U21" s="616"/>
      <c r="V21" s="616"/>
      <c r="W21" s="616"/>
      <c r="X21" s="616"/>
      <c r="Y21" s="616"/>
      <c r="Z21" s="616"/>
      <c r="AA21" s="617"/>
      <c r="AB21" s="611" t="s">
        <v>156</v>
      </c>
      <c r="AC21" s="611"/>
      <c r="AD21" s="611"/>
      <c r="AE21" s="611"/>
      <c r="AF21" s="612"/>
      <c r="AG21" s="615"/>
      <c r="AH21" s="616"/>
      <c r="AI21" s="616"/>
      <c r="AJ21" s="616"/>
      <c r="AK21" s="616"/>
      <c r="AL21" s="616"/>
      <c r="AM21" s="616"/>
      <c r="AN21" s="617"/>
    </row>
    <row r="22" spans="2:40" ht="13.5" customHeight="1" x14ac:dyDescent="0.15">
      <c r="B22" s="576"/>
      <c r="C22" s="618" t="s">
        <v>157</v>
      </c>
      <c r="D22" s="618"/>
      <c r="E22" s="618"/>
      <c r="F22" s="618"/>
      <c r="G22" s="618"/>
      <c r="H22" s="618"/>
      <c r="I22" s="618"/>
      <c r="J22" s="619"/>
      <c r="K22" s="619"/>
      <c r="L22" s="619"/>
      <c r="M22" s="572" t="s">
        <v>142</v>
      </c>
      <c r="N22" s="573"/>
      <c r="O22" s="573"/>
      <c r="P22" s="573"/>
      <c r="Q22" s="600"/>
      <c r="R22" s="600"/>
      <c r="S22" s="600"/>
      <c r="T22" s="82" t="s">
        <v>143</v>
      </c>
      <c r="U22" s="600"/>
      <c r="V22" s="600"/>
      <c r="W22" s="600"/>
      <c r="X22" s="82" t="s">
        <v>144</v>
      </c>
      <c r="Y22" s="579"/>
      <c r="Z22" s="579"/>
      <c r="AA22" s="579"/>
      <c r="AB22" s="579"/>
      <c r="AC22" s="579"/>
      <c r="AD22" s="579"/>
      <c r="AE22" s="579"/>
      <c r="AF22" s="579"/>
      <c r="AG22" s="579"/>
      <c r="AH22" s="579"/>
      <c r="AI22" s="579"/>
      <c r="AJ22" s="579"/>
      <c r="AK22" s="579"/>
      <c r="AL22" s="579"/>
      <c r="AM22" s="579"/>
      <c r="AN22" s="589"/>
    </row>
    <row r="23" spans="2:40" ht="14.25" customHeight="1" x14ac:dyDescent="0.15">
      <c r="B23" s="576"/>
      <c r="C23" s="618"/>
      <c r="D23" s="618"/>
      <c r="E23" s="618"/>
      <c r="F23" s="618"/>
      <c r="G23" s="618"/>
      <c r="H23" s="618"/>
      <c r="I23" s="618"/>
      <c r="J23" s="619"/>
      <c r="K23" s="619"/>
      <c r="L23" s="619"/>
      <c r="M23" s="601" t="s">
        <v>145</v>
      </c>
      <c r="N23" s="602"/>
      <c r="O23" s="602"/>
      <c r="P23" s="602"/>
      <c r="Q23" s="82" t="s">
        <v>146</v>
      </c>
      <c r="R23" s="602"/>
      <c r="S23" s="602"/>
      <c r="T23" s="602"/>
      <c r="U23" s="602"/>
      <c r="V23" s="603" t="s">
        <v>147</v>
      </c>
      <c r="W23" s="603"/>
      <c r="X23" s="604"/>
      <c r="Y23" s="604"/>
      <c r="Z23" s="604"/>
      <c r="AA23" s="604"/>
      <c r="AB23" s="604"/>
      <c r="AC23" s="604"/>
      <c r="AD23" s="604"/>
      <c r="AE23" s="604"/>
      <c r="AF23" s="604"/>
      <c r="AG23" s="604"/>
      <c r="AH23" s="604"/>
      <c r="AI23" s="604"/>
      <c r="AJ23" s="604"/>
      <c r="AK23" s="604"/>
      <c r="AL23" s="604"/>
      <c r="AM23" s="604"/>
      <c r="AN23" s="605"/>
    </row>
    <row r="24" spans="2:40" x14ac:dyDescent="0.15">
      <c r="B24" s="577"/>
      <c r="C24" s="620"/>
      <c r="D24" s="620"/>
      <c r="E24" s="620"/>
      <c r="F24" s="620"/>
      <c r="G24" s="620"/>
      <c r="H24" s="620"/>
      <c r="I24" s="620"/>
      <c r="J24" s="621"/>
      <c r="K24" s="621"/>
      <c r="L24" s="621"/>
      <c r="M24" s="622"/>
      <c r="N24" s="623"/>
      <c r="O24" s="623"/>
      <c r="P24" s="623"/>
      <c r="Q24" s="623"/>
      <c r="R24" s="623"/>
      <c r="S24" s="623"/>
      <c r="T24" s="623"/>
      <c r="U24" s="623"/>
      <c r="V24" s="623"/>
      <c r="W24" s="623"/>
      <c r="X24" s="623"/>
      <c r="Y24" s="623"/>
      <c r="Z24" s="623"/>
      <c r="AA24" s="623"/>
      <c r="AB24" s="623"/>
      <c r="AC24" s="623"/>
      <c r="AD24" s="623"/>
      <c r="AE24" s="623"/>
      <c r="AF24" s="623"/>
      <c r="AG24" s="623"/>
      <c r="AH24" s="623"/>
      <c r="AI24" s="623"/>
      <c r="AJ24" s="623"/>
      <c r="AK24" s="623"/>
      <c r="AL24" s="623"/>
      <c r="AM24" s="623"/>
      <c r="AN24" s="624"/>
    </row>
    <row r="25" spans="2:40" ht="14.25" customHeight="1" x14ac:dyDescent="0.15">
      <c r="B25" s="625" t="s">
        <v>158</v>
      </c>
      <c r="C25" s="578" t="s">
        <v>159</v>
      </c>
      <c r="D25" s="579"/>
      <c r="E25" s="579"/>
      <c r="F25" s="579"/>
      <c r="G25" s="579"/>
      <c r="H25" s="579"/>
      <c r="I25" s="579"/>
      <c r="J25" s="579"/>
      <c r="K25" s="579"/>
      <c r="L25" s="589"/>
      <c r="M25" s="628"/>
      <c r="N25" s="629"/>
      <c r="O25" s="629"/>
      <c r="P25" s="629"/>
      <c r="Q25" s="629"/>
      <c r="R25" s="629"/>
      <c r="S25" s="629"/>
      <c r="T25" s="629"/>
      <c r="U25" s="629"/>
      <c r="V25" s="629"/>
      <c r="W25" s="629"/>
      <c r="X25" s="629"/>
      <c r="Y25" s="629"/>
      <c r="Z25" s="629"/>
      <c r="AA25" s="629"/>
      <c r="AB25" s="629"/>
      <c r="AC25" s="629"/>
      <c r="AD25" s="629"/>
      <c r="AE25" s="629"/>
      <c r="AF25" s="629"/>
      <c r="AG25" s="629"/>
      <c r="AH25" s="629"/>
      <c r="AI25" s="629"/>
      <c r="AJ25" s="629"/>
      <c r="AK25" s="629"/>
      <c r="AL25" s="629"/>
      <c r="AM25" s="629"/>
      <c r="AN25" s="630"/>
    </row>
    <row r="26" spans="2:40" ht="14.25" customHeight="1" x14ac:dyDescent="0.15">
      <c r="B26" s="626"/>
      <c r="C26" s="591" t="s">
        <v>160</v>
      </c>
      <c r="D26" s="592"/>
      <c r="E26" s="592"/>
      <c r="F26" s="592"/>
      <c r="G26" s="592"/>
      <c r="H26" s="592"/>
      <c r="I26" s="592"/>
      <c r="J26" s="592"/>
      <c r="K26" s="592"/>
      <c r="L26" s="593"/>
      <c r="M26" s="631"/>
      <c r="N26" s="632"/>
      <c r="O26" s="632"/>
      <c r="P26" s="632"/>
      <c r="Q26" s="632"/>
      <c r="R26" s="632"/>
      <c r="S26" s="632"/>
      <c r="T26" s="632"/>
      <c r="U26" s="632"/>
      <c r="V26" s="632"/>
      <c r="W26" s="632"/>
      <c r="X26" s="632"/>
      <c r="Y26" s="632"/>
      <c r="Z26" s="632"/>
      <c r="AA26" s="632"/>
      <c r="AB26" s="632"/>
      <c r="AC26" s="632"/>
      <c r="AD26" s="632"/>
      <c r="AE26" s="632"/>
      <c r="AF26" s="632"/>
      <c r="AG26" s="632"/>
      <c r="AH26" s="632"/>
      <c r="AI26" s="632"/>
      <c r="AJ26" s="632"/>
      <c r="AK26" s="632"/>
      <c r="AL26" s="632"/>
      <c r="AM26" s="632"/>
      <c r="AN26" s="633"/>
    </row>
    <row r="27" spans="2:40" ht="13.5" customHeight="1" x14ac:dyDescent="0.15">
      <c r="B27" s="626"/>
      <c r="C27" s="618" t="s">
        <v>161</v>
      </c>
      <c r="D27" s="618"/>
      <c r="E27" s="618"/>
      <c r="F27" s="618"/>
      <c r="G27" s="618"/>
      <c r="H27" s="618"/>
      <c r="I27" s="618"/>
      <c r="J27" s="618"/>
      <c r="K27" s="618"/>
      <c r="L27" s="618"/>
      <c r="M27" s="572" t="s">
        <v>142</v>
      </c>
      <c r="N27" s="573"/>
      <c r="O27" s="573"/>
      <c r="P27" s="573"/>
      <c r="Q27" s="600"/>
      <c r="R27" s="600"/>
      <c r="S27" s="600"/>
      <c r="T27" s="82" t="s">
        <v>143</v>
      </c>
      <c r="U27" s="600"/>
      <c r="V27" s="600"/>
      <c r="W27" s="600"/>
      <c r="X27" s="82" t="s">
        <v>144</v>
      </c>
      <c r="Y27" s="579"/>
      <c r="Z27" s="579"/>
      <c r="AA27" s="579"/>
      <c r="AB27" s="579"/>
      <c r="AC27" s="579"/>
      <c r="AD27" s="579"/>
      <c r="AE27" s="579"/>
      <c r="AF27" s="579"/>
      <c r="AG27" s="579"/>
      <c r="AH27" s="579"/>
      <c r="AI27" s="579"/>
      <c r="AJ27" s="579"/>
      <c r="AK27" s="579"/>
      <c r="AL27" s="579"/>
      <c r="AM27" s="579"/>
      <c r="AN27" s="589"/>
    </row>
    <row r="28" spans="2:40" ht="14.25" customHeight="1" x14ac:dyDescent="0.15">
      <c r="B28" s="626"/>
      <c r="C28" s="618"/>
      <c r="D28" s="618"/>
      <c r="E28" s="618"/>
      <c r="F28" s="618"/>
      <c r="G28" s="618"/>
      <c r="H28" s="618"/>
      <c r="I28" s="618"/>
      <c r="J28" s="618"/>
      <c r="K28" s="618"/>
      <c r="L28" s="618"/>
      <c r="M28" s="601" t="s">
        <v>145</v>
      </c>
      <c r="N28" s="602"/>
      <c r="O28" s="602"/>
      <c r="P28" s="602"/>
      <c r="Q28" s="82" t="s">
        <v>146</v>
      </c>
      <c r="R28" s="602"/>
      <c r="S28" s="602"/>
      <c r="T28" s="602"/>
      <c r="U28" s="602"/>
      <c r="V28" s="603" t="s">
        <v>147</v>
      </c>
      <c r="W28" s="603"/>
      <c r="X28" s="604"/>
      <c r="Y28" s="604"/>
      <c r="Z28" s="604"/>
      <c r="AA28" s="604"/>
      <c r="AB28" s="604"/>
      <c r="AC28" s="604"/>
      <c r="AD28" s="604"/>
      <c r="AE28" s="604"/>
      <c r="AF28" s="604"/>
      <c r="AG28" s="604"/>
      <c r="AH28" s="604"/>
      <c r="AI28" s="604"/>
      <c r="AJ28" s="604"/>
      <c r="AK28" s="604"/>
      <c r="AL28" s="604"/>
      <c r="AM28" s="604"/>
      <c r="AN28" s="605"/>
    </row>
    <row r="29" spans="2:40" x14ac:dyDescent="0.15">
      <c r="B29" s="626"/>
      <c r="C29" s="618"/>
      <c r="D29" s="618"/>
      <c r="E29" s="618"/>
      <c r="F29" s="618"/>
      <c r="G29" s="618"/>
      <c r="H29" s="618"/>
      <c r="I29" s="618"/>
      <c r="J29" s="618"/>
      <c r="K29" s="618"/>
      <c r="L29" s="618"/>
      <c r="M29" s="622"/>
      <c r="N29" s="623"/>
      <c r="O29" s="623"/>
      <c r="P29" s="623"/>
      <c r="Q29" s="623"/>
      <c r="R29" s="623"/>
      <c r="S29" s="623"/>
      <c r="T29" s="623"/>
      <c r="U29" s="623"/>
      <c r="V29" s="623"/>
      <c r="W29" s="623"/>
      <c r="X29" s="623"/>
      <c r="Y29" s="623"/>
      <c r="Z29" s="623"/>
      <c r="AA29" s="623"/>
      <c r="AB29" s="623"/>
      <c r="AC29" s="623"/>
      <c r="AD29" s="623"/>
      <c r="AE29" s="623"/>
      <c r="AF29" s="623"/>
      <c r="AG29" s="623"/>
      <c r="AH29" s="623"/>
      <c r="AI29" s="623"/>
      <c r="AJ29" s="623"/>
      <c r="AK29" s="623"/>
      <c r="AL29" s="623"/>
      <c r="AM29" s="623"/>
      <c r="AN29" s="624"/>
    </row>
    <row r="30" spans="2:40" ht="14.25" customHeight="1" x14ac:dyDescent="0.15">
      <c r="B30" s="626"/>
      <c r="C30" s="618" t="s">
        <v>149</v>
      </c>
      <c r="D30" s="618"/>
      <c r="E30" s="618"/>
      <c r="F30" s="618"/>
      <c r="G30" s="618"/>
      <c r="H30" s="618"/>
      <c r="I30" s="618"/>
      <c r="J30" s="618"/>
      <c r="K30" s="618"/>
      <c r="L30" s="618"/>
      <c r="M30" s="565" t="s">
        <v>150</v>
      </c>
      <c r="N30" s="566"/>
      <c r="O30" s="566"/>
      <c r="P30" s="566"/>
      <c r="Q30" s="567"/>
      <c r="R30" s="597"/>
      <c r="S30" s="598"/>
      <c r="T30" s="598"/>
      <c r="U30" s="598"/>
      <c r="V30" s="598"/>
      <c r="W30" s="598"/>
      <c r="X30" s="598"/>
      <c r="Y30" s="598"/>
      <c r="Z30" s="598"/>
      <c r="AA30" s="599"/>
      <c r="AB30" s="572" t="s">
        <v>151</v>
      </c>
      <c r="AC30" s="573"/>
      <c r="AD30" s="573"/>
      <c r="AE30" s="573"/>
      <c r="AF30" s="574"/>
      <c r="AG30" s="597"/>
      <c r="AH30" s="598"/>
      <c r="AI30" s="598"/>
      <c r="AJ30" s="598"/>
      <c r="AK30" s="598"/>
      <c r="AL30" s="598"/>
      <c r="AM30" s="598"/>
      <c r="AN30" s="599"/>
    </row>
    <row r="31" spans="2:40" ht="13.5" customHeight="1" x14ac:dyDescent="0.15">
      <c r="B31" s="626"/>
      <c r="C31" s="635" t="s">
        <v>162</v>
      </c>
      <c r="D31" s="635"/>
      <c r="E31" s="635"/>
      <c r="F31" s="635"/>
      <c r="G31" s="635"/>
      <c r="H31" s="635"/>
      <c r="I31" s="635"/>
      <c r="J31" s="635"/>
      <c r="K31" s="635"/>
      <c r="L31" s="635"/>
      <c r="M31" s="572" t="s">
        <v>142</v>
      </c>
      <c r="N31" s="573"/>
      <c r="O31" s="573"/>
      <c r="P31" s="573"/>
      <c r="Q31" s="600"/>
      <c r="R31" s="600"/>
      <c r="S31" s="600"/>
      <c r="T31" s="82" t="s">
        <v>143</v>
      </c>
      <c r="U31" s="600"/>
      <c r="V31" s="600"/>
      <c r="W31" s="600"/>
      <c r="X31" s="82" t="s">
        <v>144</v>
      </c>
      <c r="Y31" s="579"/>
      <c r="Z31" s="579"/>
      <c r="AA31" s="579"/>
      <c r="AB31" s="579"/>
      <c r="AC31" s="579"/>
      <c r="AD31" s="579"/>
      <c r="AE31" s="579"/>
      <c r="AF31" s="579"/>
      <c r="AG31" s="579"/>
      <c r="AH31" s="579"/>
      <c r="AI31" s="579"/>
      <c r="AJ31" s="579"/>
      <c r="AK31" s="579"/>
      <c r="AL31" s="579"/>
      <c r="AM31" s="579"/>
      <c r="AN31" s="589"/>
    </row>
    <row r="32" spans="2:40" ht="14.25" customHeight="1" x14ac:dyDescent="0.15">
      <c r="B32" s="626"/>
      <c r="C32" s="635"/>
      <c r="D32" s="635"/>
      <c r="E32" s="635"/>
      <c r="F32" s="635"/>
      <c r="G32" s="635"/>
      <c r="H32" s="635"/>
      <c r="I32" s="635"/>
      <c r="J32" s="635"/>
      <c r="K32" s="635"/>
      <c r="L32" s="635"/>
      <c r="M32" s="601" t="s">
        <v>145</v>
      </c>
      <c r="N32" s="602"/>
      <c r="O32" s="602"/>
      <c r="P32" s="602"/>
      <c r="Q32" s="82" t="s">
        <v>146</v>
      </c>
      <c r="R32" s="602"/>
      <c r="S32" s="602"/>
      <c r="T32" s="602"/>
      <c r="U32" s="602"/>
      <c r="V32" s="603" t="s">
        <v>147</v>
      </c>
      <c r="W32" s="603"/>
      <c r="X32" s="604"/>
      <c r="Y32" s="604"/>
      <c r="Z32" s="604"/>
      <c r="AA32" s="604"/>
      <c r="AB32" s="604"/>
      <c r="AC32" s="604"/>
      <c r="AD32" s="604"/>
      <c r="AE32" s="604"/>
      <c r="AF32" s="604"/>
      <c r="AG32" s="604"/>
      <c r="AH32" s="604"/>
      <c r="AI32" s="604"/>
      <c r="AJ32" s="604"/>
      <c r="AK32" s="604"/>
      <c r="AL32" s="604"/>
      <c r="AM32" s="604"/>
      <c r="AN32" s="605"/>
    </row>
    <row r="33" spans="2:40" x14ac:dyDescent="0.15">
      <c r="B33" s="626"/>
      <c r="C33" s="635"/>
      <c r="D33" s="635"/>
      <c r="E33" s="635"/>
      <c r="F33" s="635"/>
      <c r="G33" s="635"/>
      <c r="H33" s="635"/>
      <c r="I33" s="635"/>
      <c r="J33" s="635"/>
      <c r="K33" s="635"/>
      <c r="L33" s="635"/>
      <c r="M33" s="622"/>
      <c r="N33" s="623"/>
      <c r="O33" s="623"/>
      <c r="P33" s="623"/>
      <c r="Q33" s="623"/>
      <c r="R33" s="623"/>
      <c r="S33" s="623"/>
      <c r="T33" s="623"/>
      <c r="U33" s="623"/>
      <c r="V33" s="623"/>
      <c r="W33" s="623"/>
      <c r="X33" s="623"/>
      <c r="Y33" s="623"/>
      <c r="Z33" s="623"/>
      <c r="AA33" s="623"/>
      <c r="AB33" s="623"/>
      <c r="AC33" s="623"/>
      <c r="AD33" s="623"/>
      <c r="AE33" s="623"/>
      <c r="AF33" s="623"/>
      <c r="AG33" s="623"/>
      <c r="AH33" s="623"/>
      <c r="AI33" s="623"/>
      <c r="AJ33" s="623"/>
      <c r="AK33" s="623"/>
      <c r="AL33" s="623"/>
      <c r="AM33" s="623"/>
      <c r="AN33" s="624"/>
    </row>
    <row r="34" spans="2:40" ht="14.25" customHeight="1" x14ac:dyDescent="0.15">
      <c r="B34" s="626"/>
      <c r="C34" s="618"/>
      <c r="D34" s="618"/>
      <c r="E34" s="618"/>
      <c r="F34" s="618"/>
      <c r="G34" s="618"/>
      <c r="H34" s="618"/>
      <c r="I34" s="618"/>
      <c r="J34" s="618"/>
      <c r="K34" s="618"/>
      <c r="L34" s="618"/>
      <c r="M34" s="565" t="s">
        <v>150</v>
      </c>
      <c r="N34" s="566"/>
      <c r="O34" s="566"/>
      <c r="P34" s="566"/>
      <c r="Q34" s="567"/>
      <c r="R34" s="597"/>
      <c r="S34" s="598"/>
      <c r="T34" s="598"/>
      <c r="U34" s="598"/>
      <c r="V34" s="598"/>
      <c r="W34" s="598"/>
      <c r="X34" s="598"/>
      <c r="Y34" s="598"/>
      <c r="Z34" s="598"/>
      <c r="AA34" s="599"/>
      <c r="AB34" s="572" t="s">
        <v>151</v>
      </c>
      <c r="AC34" s="573"/>
      <c r="AD34" s="573"/>
      <c r="AE34" s="573"/>
      <c r="AF34" s="574"/>
      <c r="AG34" s="597"/>
      <c r="AH34" s="598"/>
      <c r="AI34" s="598"/>
      <c r="AJ34" s="598"/>
      <c r="AK34" s="598"/>
      <c r="AL34" s="598"/>
      <c r="AM34" s="598"/>
      <c r="AN34" s="599"/>
    </row>
    <row r="35" spans="2:40" ht="14.25" customHeight="1" x14ac:dyDescent="0.15">
      <c r="B35" s="626"/>
      <c r="C35" s="618" t="s">
        <v>163</v>
      </c>
      <c r="D35" s="618"/>
      <c r="E35" s="618"/>
      <c r="F35" s="618"/>
      <c r="G35" s="618"/>
      <c r="H35" s="618"/>
      <c r="I35" s="618"/>
      <c r="J35" s="618"/>
      <c r="K35" s="618"/>
      <c r="L35" s="618"/>
      <c r="M35" s="634"/>
      <c r="N35" s="634"/>
      <c r="O35" s="634"/>
      <c r="P35" s="634"/>
      <c r="Q35" s="634"/>
      <c r="R35" s="634"/>
      <c r="S35" s="634"/>
      <c r="T35" s="634"/>
      <c r="U35" s="634"/>
      <c r="V35" s="634"/>
      <c r="W35" s="634"/>
      <c r="X35" s="634"/>
      <c r="Y35" s="634"/>
      <c r="Z35" s="634"/>
      <c r="AA35" s="634"/>
      <c r="AB35" s="634"/>
      <c r="AC35" s="634"/>
      <c r="AD35" s="634"/>
      <c r="AE35" s="634"/>
      <c r="AF35" s="634"/>
      <c r="AG35" s="634"/>
      <c r="AH35" s="634"/>
      <c r="AI35" s="634"/>
      <c r="AJ35" s="634"/>
      <c r="AK35" s="634"/>
      <c r="AL35" s="634"/>
      <c r="AM35" s="634"/>
      <c r="AN35" s="634"/>
    </row>
    <row r="36" spans="2:40" ht="13.5" customHeight="1" x14ac:dyDescent="0.15">
      <c r="B36" s="626"/>
      <c r="C36" s="618" t="s">
        <v>164</v>
      </c>
      <c r="D36" s="618"/>
      <c r="E36" s="618"/>
      <c r="F36" s="618"/>
      <c r="G36" s="618"/>
      <c r="H36" s="618"/>
      <c r="I36" s="618"/>
      <c r="J36" s="618"/>
      <c r="K36" s="618"/>
      <c r="L36" s="618"/>
      <c r="M36" s="572" t="s">
        <v>142</v>
      </c>
      <c r="N36" s="573"/>
      <c r="O36" s="573"/>
      <c r="P36" s="573"/>
      <c r="Q36" s="600"/>
      <c r="R36" s="600"/>
      <c r="S36" s="600"/>
      <c r="T36" s="82" t="s">
        <v>143</v>
      </c>
      <c r="U36" s="600"/>
      <c r="V36" s="600"/>
      <c r="W36" s="600"/>
      <c r="X36" s="82" t="s">
        <v>144</v>
      </c>
      <c r="Y36" s="579"/>
      <c r="Z36" s="579"/>
      <c r="AA36" s="579"/>
      <c r="AB36" s="579"/>
      <c r="AC36" s="579"/>
      <c r="AD36" s="579"/>
      <c r="AE36" s="579"/>
      <c r="AF36" s="579"/>
      <c r="AG36" s="579"/>
      <c r="AH36" s="579"/>
      <c r="AI36" s="579"/>
      <c r="AJ36" s="579"/>
      <c r="AK36" s="579"/>
      <c r="AL36" s="579"/>
      <c r="AM36" s="579"/>
      <c r="AN36" s="589"/>
    </row>
    <row r="37" spans="2:40" ht="14.25" customHeight="1" x14ac:dyDescent="0.15">
      <c r="B37" s="626"/>
      <c r="C37" s="618"/>
      <c r="D37" s="618"/>
      <c r="E37" s="618"/>
      <c r="F37" s="618"/>
      <c r="G37" s="618"/>
      <c r="H37" s="618"/>
      <c r="I37" s="618"/>
      <c r="J37" s="618"/>
      <c r="K37" s="618"/>
      <c r="L37" s="618"/>
      <c r="M37" s="601" t="s">
        <v>145</v>
      </c>
      <c r="N37" s="602"/>
      <c r="O37" s="602"/>
      <c r="P37" s="602"/>
      <c r="Q37" s="82" t="s">
        <v>146</v>
      </c>
      <c r="R37" s="602"/>
      <c r="S37" s="602"/>
      <c r="T37" s="602"/>
      <c r="U37" s="602"/>
      <c r="V37" s="603" t="s">
        <v>147</v>
      </c>
      <c r="W37" s="603"/>
      <c r="X37" s="604"/>
      <c r="Y37" s="604"/>
      <c r="Z37" s="604"/>
      <c r="AA37" s="604"/>
      <c r="AB37" s="604"/>
      <c r="AC37" s="604"/>
      <c r="AD37" s="604"/>
      <c r="AE37" s="604"/>
      <c r="AF37" s="604"/>
      <c r="AG37" s="604"/>
      <c r="AH37" s="604"/>
      <c r="AI37" s="604"/>
      <c r="AJ37" s="604"/>
      <c r="AK37" s="604"/>
      <c r="AL37" s="604"/>
      <c r="AM37" s="604"/>
      <c r="AN37" s="605"/>
    </row>
    <row r="38" spans="2:40" x14ac:dyDescent="0.15">
      <c r="B38" s="627"/>
      <c r="C38" s="618"/>
      <c r="D38" s="618"/>
      <c r="E38" s="618"/>
      <c r="F38" s="618"/>
      <c r="G38" s="618"/>
      <c r="H38" s="618"/>
      <c r="I38" s="618"/>
      <c r="J38" s="618"/>
      <c r="K38" s="618"/>
      <c r="L38" s="618"/>
      <c r="M38" s="622"/>
      <c r="N38" s="623"/>
      <c r="O38" s="636"/>
      <c r="P38" s="636"/>
      <c r="Q38" s="636"/>
      <c r="R38" s="636"/>
      <c r="S38" s="636"/>
      <c r="T38" s="636"/>
      <c r="U38" s="636"/>
      <c r="V38" s="636"/>
      <c r="W38" s="636"/>
      <c r="X38" s="636"/>
      <c r="Y38" s="636"/>
      <c r="Z38" s="636"/>
      <c r="AA38" s="636"/>
      <c r="AB38" s="636"/>
      <c r="AC38" s="636"/>
      <c r="AD38" s="636"/>
      <c r="AE38" s="623"/>
      <c r="AF38" s="623"/>
      <c r="AG38" s="623"/>
      <c r="AH38" s="623"/>
      <c r="AI38" s="623"/>
      <c r="AJ38" s="636"/>
      <c r="AK38" s="636"/>
      <c r="AL38" s="636"/>
      <c r="AM38" s="636"/>
      <c r="AN38" s="637"/>
    </row>
    <row r="39" spans="2:40" ht="13.5" customHeight="1" x14ac:dyDescent="0.15">
      <c r="B39" s="625" t="s">
        <v>165</v>
      </c>
      <c r="C39" s="638" t="s">
        <v>166</v>
      </c>
      <c r="D39" s="639"/>
      <c r="E39" s="639"/>
      <c r="F39" s="639"/>
      <c r="G39" s="639"/>
      <c r="H39" s="639"/>
      <c r="I39" s="639"/>
      <c r="J39" s="639"/>
      <c r="K39" s="639"/>
      <c r="L39" s="639"/>
      <c r="M39" s="639"/>
      <c r="N39" s="640"/>
      <c r="O39" s="644" t="s">
        <v>167</v>
      </c>
      <c r="P39" s="645"/>
      <c r="Q39" s="648" t="s">
        <v>168</v>
      </c>
      <c r="R39" s="639"/>
      <c r="S39" s="639"/>
      <c r="T39" s="639"/>
      <c r="U39" s="649"/>
      <c r="V39" s="650" t="s">
        <v>169</v>
      </c>
      <c r="W39" s="651"/>
      <c r="X39" s="651"/>
      <c r="Y39" s="651"/>
      <c r="Z39" s="651"/>
      <c r="AA39" s="651"/>
      <c r="AB39" s="651"/>
      <c r="AC39" s="651"/>
      <c r="AD39" s="652"/>
      <c r="AE39" s="638" t="s">
        <v>170</v>
      </c>
      <c r="AF39" s="639"/>
      <c r="AG39" s="639"/>
      <c r="AH39" s="639"/>
      <c r="AI39" s="639"/>
      <c r="AJ39" s="638" t="s">
        <v>171</v>
      </c>
      <c r="AK39" s="639"/>
      <c r="AL39" s="639"/>
      <c r="AM39" s="639"/>
      <c r="AN39" s="649"/>
    </row>
    <row r="40" spans="2:40" ht="14.25" customHeight="1" x14ac:dyDescent="0.15">
      <c r="B40" s="626"/>
      <c r="C40" s="641"/>
      <c r="D40" s="642"/>
      <c r="E40" s="642"/>
      <c r="F40" s="642"/>
      <c r="G40" s="642"/>
      <c r="H40" s="642"/>
      <c r="I40" s="642"/>
      <c r="J40" s="642"/>
      <c r="K40" s="642"/>
      <c r="L40" s="642"/>
      <c r="M40" s="642"/>
      <c r="N40" s="643"/>
      <c r="O40" s="646"/>
      <c r="P40" s="647"/>
      <c r="Q40" s="665" t="s">
        <v>172</v>
      </c>
      <c r="R40" s="666"/>
      <c r="S40" s="666"/>
      <c r="T40" s="666"/>
      <c r="U40" s="667"/>
      <c r="V40" s="668"/>
      <c r="W40" s="669"/>
      <c r="X40" s="669"/>
      <c r="Y40" s="669"/>
      <c r="Z40" s="669"/>
      <c r="AA40" s="669"/>
      <c r="AB40" s="669"/>
      <c r="AC40" s="669"/>
      <c r="AD40" s="670"/>
      <c r="AE40" s="641" t="s">
        <v>172</v>
      </c>
      <c r="AF40" s="642"/>
      <c r="AG40" s="642"/>
      <c r="AH40" s="642"/>
      <c r="AI40" s="642"/>
      <c r="AJ40" s="671" t="s">
        <v>173</v>
      </c>
      <c r="AK40" s="666"/>
      <c r="AL40" s="666"/>
      <c r="AM40" s="666"/>
      <c r="AN40" s="667"/>
    </row>
    <row r="41" spans="2:40" ht="14.25" customHeight="1" x14ac:dyDescent="0.15">
      <c r="B41" s="626"/>
      <c r="C41" s="576" t="s">
        <v>174</v>
      </c>
      <c r="E41" s="658" t="s">
        <v>175</v>
      </c>
      <c r="F41" s="658"/>
      <c r="G41" s="658"/>
      <c r="H41" s="658"/>
      <c r="I41" s="658"/>
      <c r="J41" s="658"/>
      <c r="K41" s="658"/>
      <c r="L41" s="658"/>
      <c r="M41" s="658"/>
      <c r="N41" s="660"/>
      <c r="O41" s="661"/>
      <c r="P41" s="662"/>
      <c r="Q41" s="661"/>
      <c r="R41" s="663"/>
      <c r="S41" s="663"/>
      <c r="T41" s="663"/>
      <c r="U41" s="664"/>
      <c r="V41" s="552" t="s">
        <v>176</v>
      </c>
      <c r="W41" s="653" t="s">
        <v>177</v>
      </c>
      <c r="X41" s="653"/>
      <c r="Y41" s="552" t="s">
        <v>176</v>
      </c>
      <c r="Z41" s="653" t="s">
        <v>178</v>
      </c>
      <c r="AA41" s="653"/>
      <c r="AB41" s="552" t="s">
        <v>176</v>
      </c>
      <c r="AC41" s="653" t="s">
        <v>179</v>
      </c>
      <c r="AD41" s="654"/>
      <c r="AE41" s="655"/>
      <c r="AF41" s="656"/>
      <c r="AG41" s="656"/>
      <c r="AH41" s="656"/>
      <c r="AI41" s="657"/>
      <c r="AJ41" s="672"/>
      <c r="AK41" s="673"/>
      <c r="AL41" s="673"/>
      <c r="AM41" s="673"/>
      <c r="AN41" s="674"/>
    </row>
    <row r="42" spans="2:40" ht="14.25" customHeight="1" x14ac:dyDescent="0.15">
      <c r="B42" s="626"/>
      <c r="C42" s="576"/>
      <c r="E42" s="658" t="s">
        <v>180</v>
      </c>
      <c r="F42" s="659"/>
      <c r="G42" s="659"/>
      <c r="H42" s="659"/>
      <c r="I42" s="659"/>
      <c r="J42" s="659"/>
      <c r="K42" s="659"/>
      <c r="L42" s="659"/>
      <c r="M42" s="659"/>
      <c r="N42" s="660"/>
      <c r="O42" s="661"/>
      <c r="P42" s="662"/>
      <c r="Q42" s="661"/>
      <c r="R42" s="663"/>
      <c r="S42" s="663"/>
      <c r="T42" s="663"/>
      <c r="U42" s="664"/>
      <c r="V42" s="552" t="s">
        <v>176</v>
      </c>
      <c r="W42" s="653" t="s">
        <v>177</v>
      </c>
      <c r="X42" s="653"/>
      <c r="Y42" s="552" t="s">
        <v>176</v>
      </c>
      <c r="Z42" s="653" t="s">
        <v>178</v>
      </c>
      <c r="AA42" s="653"/>
      <c r="AB42" s="552" t="s">
        <v>176</v>
      </c>
      <c r="AC42" s="653" t="s">
        <v>179</v>
      </c>
      <c r="AD42" s="654"/>
      <c r="AE42" s="655"/>
      <c r="AF42" s="656"/>
      <c r="AG42" s="656"/>
      <c r="AH42" s="656"/>
      <c r="AI42" s="657"/>
      <c r="AJ42" s="672"/>
      <c r="AK42" s="673"/>
      <c r="AL42" s="673"/>
      <c r="AM42" s="673"/>
      <c r="AN42" s="674"/>
    </row>
    <row r="43" spans="2:40" ht="14.25" customHeight="1" x14ac:dyDescent="0.15">
      <c r="B43" s="626"/>
      <c r="C43" s="576"/>
      <c r="E43" s="658" t="s">
        <v>181</v>
      </c>
      <c r="F43" s="659"/>
      <c r="G43" s="659"/>
      <c r="H43" s="659"/>
      <c r="I43" s="659"/>
      <c r="J43" s="659"/>
      <c r="K43" s="659"/>
      <c r="L43" s="659"/>
      <c r="M43" s="659"/>
      <c r="N43" s="660"/>
      <c r="O43" s="661"/>
      <c r="P43" s="662"/>
      <c r="Q43" s="661"/>
      <c r="R43" s="663"/>
      <c r="S43" s="663"/>
      <c r="T43" s="663"/>
      <c r="U43" s="664"/>
      <c r="V43" s="552" t="s">
        <v>176</v>
      </c>
      <c r="W43" s="653" t="s">
        <v>177</v>
      </c>
      <c r="X43" s="653"/>
      <c r="Y43" s="552" t="s">
        <v>176</v>
      </c>
      <c r="Z43" s="653" t="s">
        <v>178</v>
      </c>
      <c r="AA43" s="653"/>
      <c r="AB43" s="552" t="s">
        <v>176</v>
      </c>
      <c r="AC43" s="653" t="s">
        <v>179</v>
      </c>
      <c r="AD43" s="654"/>
      <c r="AE43" s="655"/>
      <c r="AF43" s="656"/>
      <c r="AG43" s="656"/>
      <c r="AH43" s="656"/>
      <c r="AI43" s="657"/>
      <c r="AJ43" s="672"/>
      <c r="AK43" s="673"/>
      <c r="AL43" s="673"/>
      <c r="AM43" s="673"/>
      <c r="AN43" s="674"/>
    </row>
    <row r="44" spans="2:40" ht="14.25" customHeight="1" x14ac:dyDescent="0.15">
      <c r="B44" s="626"/>
      <c r="C44" s="576"/>
      <c r="E44" s="658" t="s">
        <v>182</v>
      </c>
      <c r="F44" s="659"/>
      <c r="G44" s="659"/>
      <c r="H44" s="659"/>
      <c r="I44" s="659"/>
      <c r="J44" s="659"/>
      <c r="K44" s="659"/>
      <c r="L44" s="659"/>
      <c r="M44" s="659"/>
      <c r="N44" s="660"/>
      <c r="O44" s="661"/>
      <c r="P44" s="662"/>
      <c r="Q44" s="661"/>
      <c r="R44" s="663"/>
      <c r="S44" s="663"/>
      <c r="T44" s="663"/>
      <c r="U44" s="664"/>
      <c r="V44" s="552" t="s">
        <v>176</v>
      </c>
      <c r="W44" s="653" t="s">
        <v>177</v>
      </c>
      <c r="X44" s="653"/>
      <c r="Y44" s="552" t="s">
        <v>176</v>
      </c>
      <c r="Z44" s="653" t="s">
        <v>178</v>
      </c>
      <c r="AA44" s="653"/>
      <c r="AB44" s="552" t="s">
        <v>176</v>
      </c>
      <c r="AC44" s="653" t="s">
        <v>179</v>
      </c>
      <c r="AD44" s="654"/>
      <c r="AE44" s="655"/>
      <c r="AF44" s="656"/>
      <c r="AG44" s="656"/>
      <c r="AH44" s="656"/>
      <c r="AI44" s="657"/>
      <c r="AJ44" s="672"/>
      <c r="AK44" s="673"/>
      <c r="AL44" s="673"/>
      <c r="AM44" s="673"/>
      <c r="AN44" s="674"/>
    </row>
    <row r="45" spans="2:40" ht="14.25" customHeight="1" x14ac:dyDescent="0.15">
      <c r="B45" s="626"/>
      <c r="C45" s="576"/>
      <c r="E45" s="658" t="s">
        <v>183</v>
      </c>
      <c r="F45" s="659"/>
      <c r="G45" s="659"/>
      <c r="H45" s="659"/>
      <c r="I45" s="659"/>
      <c r="J45" s="659"/>
      <c r="K45" s="659"/>
      <c r="L45" s="659"/>
      <c r="M45" s="659"/>
      <c r="N45" s="660"/>
      <c r="O45" s="661"/>
      <c r="P45" s="662"/>
      <c r="Q45" s="661"/>
      <c r="R45" s="663"/>
      <c r="S45" s="663"/>
      <c r="T45" s="663"/>
      <c r="U45" s="664"/>
      <c r="V45" s="552" t="s">
        <v>176</v>
      </c>
      <c r="W45" s="653" t="s">
        <v>177</v>
      </c>
      <c r="X45" s="653"/>
      <c r="Y45" s="552" t="s">
        <v>176</v>
      </c>
      <c r="Z45" s="653" t="s">
        <v>178</v>
      </c>
      <c r="AA45" s="653"/>
      <c r="AB45" s="552" t="s">
        <v>176</v>
      </c>
      <c r="AC45" s="653" t="s">
        <v>179</v>
      </c>
      <c r="AD45" s="654"/>
      <c r="AE45" s="655"/>
      <c r="AF45" s="656"/>
      <c r="AG45" s="656"/>
      <c r="AH45" s="656"/>
      <c r="AI45" s="657"/>
      <c r="AJ45" s="672"/>
      <c r="AK45" s="673"/>
      <c r="AL45" s="673"/>
      <c r="AM45" s="673"/>
      <c r="AN45" s="674"/>
    </row>
    <row r="46" spans="2:40" ht="14.25" customHeight="1" x14ac:dyDescent="0.15">
      <c r="B46" s="626"/>
      <c r="C46" s="576"/>
      <c r="E46" s="658" t="s">
        <v>184</v>
      </c>
      <c r="F46" s="659"/>
      <c r="G46" s="659"/>
      <c r="H46" s="659"/>
      <c r="I46" s="659"/>
      <c r="J46" s="659"/>
      <c r="K46" s="659"/>
      <c r="L46" s="659"/>
      <c r="M46" s="659"/>
      <c r="N46" s="660"/>
      <c r="O46" s="661"/>
      <c r="P46" s="662"/>
      <c r="Q46" s="661"/>
      <c r="R46" s="663"/>
      <c r="S46" s="663"/>
      <c r="T46" s="663"/>
      <c r="U46" s="664"/>
      <c r="V46" s="552" t="s">
        <v>176</v>
      </c>
      <c r="W46" s="653" t="s">
        <v>177</v>
      </c>
      <c r="X46" s="653"/>
      <c r="Y46" s="552" t="s">
        <v>176</v>
      </c>
      <c r="Z46" s="653" t="s">
        <v>178</v>
      </c>
      <c r="AA46" s="653"/>
      <c r="AB46" s="552" t="s">
        <v>176</v>
      </c>
      <c r="AC46" s="653" t="s">
        <v>179</v>
      </c>
      <c r="AD46" s="654"/>
      <c r="AE46" s="655"/>
      <c r="AF46" s="656"/>
      <c r="AG46" s="656"/>
      <c r="AH46" s="656"/>
      <c r="AI46" s="657"/>
      <c r="AJ46" s="672"/>
      <c r="AK46" s="673"/>
      <c r="AL46" s="673"/>
      <c r="AM46" s="673"/>
      <c r="AN46" s="674"/>
    </row>
    <row r="47" spans="2:40" ht="14.25" customHeight="1" x14ac:dyDescent="0.15">
      <c r="B47" s="626"/>
      <c r="C47" s="576"/>
      <c r="E47" s="658" t="s">
        <v>185</v>
      </c>
      <c r="F47" s="659"/>
      <c r="G47" s="659"/>
      <c r="H47" s="659"/>
      <c r="I47" s="659"/>
      <c r="J47" s="659"/>
      <c r="K47" s="659"/>
      <c r="L47" s="659"/>
      <c r="M47" s="659"/>
      <c r="N47" s="660"/>
      <c r="O47" s="661"/>
      <c r="P47" s="662"/>
      <c r="Q47" s="661"/>
      <c r="R47" s="663"/>
      <c r="S47" s="663"/>
      <c r="T47" s="663"/>
      <c r="U47" s="664"/>
      <c r="V47" s="552" t="s">
        <v>176</v>
      </c>
      <c r="W47" s="653" t="s">
        <v>177</v>
      </c>
      <c r="X47" s="653"/>
      <c r="Y47" s="552" t="s">
        <v>176</v>
      </c>
      <c r="Z47" s="653" t="s">
        <v>178</v>
      </c>
      <c r="AA47" s="653"/>
      <c r="AB47" s="552" t="s">
        <v>176</v>
      </c>
      <c r="AC47" s="653" t="s">
        <v>179</v>
      </c>
      <c r="AD47" s="654"/>
      <c r="AE47" s="655"/>
      <c r="AF47" s="656"/>
      <c r="AG47" s="656"/>
      <c r="AH47" s="656"/>
      <c r="AI47" s="657"/>
      <c r="AJ47" s="672"/>
      <c r="AK47" s="673"/>
      <c r="AL47" s="673"/>
      <c r="AM47" s="673"/>
      <c r="AN47" s="674"/>
    </row>
    <row r="48" spans="2:40" ht="14.25" customHeight="1" x14ac:dyDescent="0.15">
      <c r="B48" s="626"/>
      <c r="C48" s="576"/>
      <c r="E48" s="658" t="s">
        <v>186</v>
      </c>
      <c r="F48" s="659"/>
      <c r="G48" s="659"/>
      <c r="H48" s="659"/>
      <c r="I48" s="659"/>
      <c r="J48" s="659"/>
      <c r="K48" s="659"/>
      <c r="L48" s="659"/>
      <c r="M48" s="659"/>
      <c r="N48" s="660"/>
      <c r="O48" s="661"/>
      <c r="P48" s="662"/>
      <c r="Q48" s="661"/>
      <c r="R48" s="663"/>
      <c r="S48" s="663"/>
      <c r="T48" s="663"/>
      <c r="U48" s="664"/>
      <c r="V48" s="552" t="s">
        <v>176</v>
      </c>
      <c r="W48" s="653" t="s">
        <v>177</v>
      </c>
      <c r="X48" s="653"/>
      <c r="Y48" s="552" t="s">
        <v>176</v>
      </c>
      <c r="Z48" s="653" t="s">
        <v>178</v>
      </c>
      <c r="AA48" s="653"/>
      <c r="AB48" s="552" t="s">
        <v>176</v>
      </c>
      <c r="AC48" s="653" t="s">
        <v>179</v>
      </c>
      <c r="AD48" s="654"/>
      <c r="AE48" s="655"/>
      <c r="AF48" s="656"/>
      <c r="AG48" s="656"/>
      <c r="AH48" s="656"/>
      <c r="AI48" s="657"/>
      <c r="AJ48" s="672"/>
      <c r="AK48" s="673"/>
      <c r="AL48" s="673"/>
      <c r="AM48" s="673"/>
      <c r="AN48" s="674"/>
    </row>
    <row r="49" spans="2:40" ht="14.25" customHeight="1" x14ac:dyDescent="0.15">
      <c r="B49" s="626"/>
      <c r="C49" s="576"/>
      <c r="E49" s="658" t="s">
        <v>187</v>
      </c>
      <c r="F49" s="659"/>
      <c r="G49" s="659"/>
      <c r="H49" s="659"/>
      <c r="I49" s="659"/>
      <c r="J49" s="659"/>
      <c r="K49" s="659"/>
      <c r="L49" s="659"/>
      <c r="M49" s="659"/>
      <c r="N49" s="660"/>
      <c r="O49" s="661"/>
      <c r="P49" s="662"/>
      <c r="Q49" s="661"/>
      <c r="R49" s="663"/>
      <c r="S49" s="663"/>
      <c r="T49" s="663"/>
      <c r="U49" s="664"/>
      <c r="V49" s="552" t="s">
        <v>176</v>
      </c>
      <c r="W49" s="653" t="s">
        <v>177</v>
      </c>
      <c r="X49" s="653"/>
      <c r="Y49" s="552" t="s">
        <v>176</v>
      </c>
      <c r="Z49" s="653" t="s">
        <v>178</v>
      </c>
      <c r="AA49" s="653"/>
      <c r="AB49" s="552" t="s">
        <v>176</v>
      </c>
      <c r="AC49" s="653" t="s">
        <v>179</v>
      </c>
      <c r="AD49" s="654"/>
      <c r="AE49" s="655"/>
      <c r="AF49" s="656"/>
      <c r="AG49" s="656"/>
      <c r="AH49" s="656"/>
      <c r="AI49" s="657"/>
      <c r="AJ49" s="672"/>
      <c r="AK49" s="673"/>
      <c r="AL49" s="673"/>
      <c r="AM49" s="673"/>
      <c r="AN49" s="674"/>
    </row>
    <row r="50" spans="2:40" ht="14.25" customHeight="1" x14ac:dyDescent="0.15">
      <c r="B50" s="626"/>
      <c r="C50" s="576"/>
      <c r="E50" s="675" t="s">
        <v>188</v>
      </c>
      <c r="F50" s="676"/>
      <c r="G50" s="676"/>
      <c r="H50" s="676"/>
      <c r="I50" s="676"/>
      <c r="J50" s="676"/>
      <c r="K50" s="676"/>
      <c r="L50" s="676"/>
      <c r="M50" s="676"/>
      <c r="N50" s="677"/>
      <c r="O50" s="678"/>
      <c r="P50" s="679"/>
      <c r="Q50" s="678"/>
      <c r="R50" s="608"/>
      <c r="S50" s="608"/>
      <c r="T50" s="608"/>
      <c r="U50" s="609"/>
      <c r="V50" s="90" t="s">
        <v>176</v>
      </c>
      <c r="W50" s="680" t="s">
        <v>177</v>
      </c>
      <c r="X50" s="680"/>
      <c r="Y50" s="90" t="s">
        <v>176</v>
      </c>
      <c r="Z50" s="680" t="s">
        <v>178</v>
      </c>
      <c r="AA50" s="680"/>
      <c r="AB50" s="90" t="s">
        <v>176</v>
      </c>
      <c r="AC50" s="680" t="s">
        <v>179</v>
      </c>
      <c r="AD50" s="681"/>
      <c r="AE50" s="597"/>
      <c r="AF50" s="598"/>
      <c r="AG50" s="598"/>
      <c r="AH50" s="598"/>
      <c r="AI50" s="599"/>
      <c r="AJ50" s="615"/>
      <c r="AK50" s="616"/>
      <c r="AL50" s="616"/>
      <c r="AM50" s="616"/>
      <c r="AN50" s="617"/>
    </row>
    <row r="51" spans="2:40" ht="14.25" customHeight="1" thickBot="1" x14ac:dyDescent="0.2">
      <c r="B51" s="626"/>
      <c r="C51" s="576"/>
      <c r="E51" s="704" t="s">
        <v>189</v>
      </c>
      <c r="F51" s="705"/>
      <c r="G51" s="705"/>
      <c r="H51" s="705"/>
      <c r="I51" s="705"/>
      <c r="J51" s="705"/>
      <c r="K51" s="705"/>
      <c r="L51" s="705"/>
      <c r="M51" s="705"/>
      <c r="N51" s="706"/>
      <c r="O51" s="707"/>
      <c r="P51" s="708"/>
      <c r="Q51" s="707"/>
      <c r="R51" s="709"/>
      <c r="S51" s="709"/>
      <c r="T51" s="709"/>
      <c r="U51" s="710"/>
      <c r="V51" s="553" t="s">
        <v>176</v>
      </c>
      <c r="W51" s="711" t="s">
        <v>177</v>
      </c>
      <c r="X51" s="711"/>
      <c r="Y51" s="552" t="s">
        <v>176</v>
      </c>
      <c r="Z51" s="711" t="s">
        <v>178</v>
      </c>
      <c r="AA51" s="711"/>
      <c r="AB51" s="552" t="s">
        <v>176</v>
      </c>
      <c r="AC51" s="711" t="s">
        <v>179</v>
      </c>
      <c r="AD51" s="712"/>
      <c r="AE51" s="682"/>
      <c r="AF51" s="683"/>
      <c r="AG51" s="683"/>
      <c r="AH51" s="683"/>
      <c r="AI51" s="684"/>
      <c r="AJ51" s="685"/>
      <c r="AK51" s="686"/>
      <c r="AL51" s="686"/>
      <c r="AM51" s="686"/>
      <c r="AN51" s="687"/>
    </row>
    <row r="52" spans="2:40" ht="14.25" customHeight="1" thickTop="1" x14ac:dyDescent="0.15">
      <c r="B52" s="626"/>
      <c r="C52" s="576"/>
      <c r="E52" s="688" t="s">
        <v>190</v>
      </c>
      <c r="F52" s="689"/>
      <c r="G52" s="689"/>
      <c r="H52" s="689"/>
      <c r="I52" s="689"/>
      <c r="J52" s="689"/>
      <c r="K52" s="689"/>
      <c r="L52" s="689"/>
      <c r="M52" s="689"/>
      <c r="N52" s="690"/>
      <c r="O52" s="691"/>
      <c r="P52" s="692"/>
      <c r="Q52" s="693"/>
      <c r="R52" s="694"/>
      <c r="S52" s="694"/>
      <c r="T52" s="694"/>
      <c r="U52" s="695"/>
      <c r="V52" s="552" t="s">
        <v>176</v>
      </c>
      <c r="W52" s="696" t="s">
        <v>177</v>
      </c>
      <c r="X52" s="696"/>
      <c r="Y52" s="552" t="s">
        <v>176</v>
      </c>
      <c r="Z52" s="696" t="s">
        <v>178</v>
      </c>
      <c r="AA52" s="696"/>
      <c r="AB52" s="552" t="s">
        <v>176</v>
      </c>
      <c r="AC52" s="696" t="s">
        <v>179</v>
      </c>
      <c r="AD52" s="697"/>
      <c r="AE52" s="698"/>
      <c r="AF52" s="699"/>
      <c r="AG52" s="699"/>
      <c r="AH52" s="699"/>
      <c r="AI52" s="700"/>
      <c r="AJ52" s="701"/>
      <c r="AK52" s="702"/>
      <c r="AL52" s="702"/>
      <c r="AM52" s="702"/>
      <c r="AN52" s="703"/>
    </row>
    <row r="53" spans="2:40" ht="14.25" customHeight="1" x14ac:dyDescent="0.15">
      <c r="B53" s="626"/>
      <c r="C53" s="576"/>
      <c r="E53" s="713" t="s">
        <v>191</v>
      </c>
      <c r="F53" s="714"/>
      <c r="G53" s="714"/>
      <c r="H53" s="714"/>
      <c r="I53" s="714"/>
      <c r="J53" s="714"/>
      <c r="K53" s="714"/>
      <c r="L53" s="714"/>
      <c r="M53" s="714"/>
      <c r="N53" s="715"/>
      <c r="O53" s="661"/>
      <c r="P53" s="662"/>
      <c r="Q53" s="661"/>
      <c r="R53" s="663"/>
      <c r="S53" s="663"/>
      <c r="T53" s="663"/>
      <c r="U53" s="664"/>
      <c r="V53" s="552" t="s">
        <v>176</v>
      </c>
      <c r="W53" s="653" t="s">
        <v>177</v>
      </c>
      <c r="X53" s="653"/>
      <c r="Y53" s="552" t="s">
        <v>176</v>
      </c>
      <c r="Z53" s="653" t="s">
        <v>178</v>
      </c>
      <c r="AA53" s="653"/>
      <c r="AB53" s="552" t="s">
        <v>176</v>
      </c>
      <c r="AC53" s="653" t="s">
        <v>179</v>
      </c>
      <c r="AD53" s="654"/>
      <c r="AE53" s="655"/>
      <c r="AF53" s="656"/>
      <c r="AG53" s="656"/>
      <c r="AH53" s="656"/>
      <c r="AI53" s="657"/>
      <c r="AJ53" s="672"/>
      <c r="AK53" s="673"/>
      <c r="AL53" s="673"/>
      <c r="AM53" s="673"/>
      <c r="AN53" s="674"/>
    </row>
    <row r="54" spans="2:40" ht="14.25" customHeight="1" x14ac:dyDescent="0.15">
      <c r="B54" s="626"/>
      <c r="C54" s="576"/>
      <c r="E54" s="713" t="s">
        <v>192</v>
      </c>
      <c r="F54" s="714"/>
      <c r="G54" s="714"/>
      <c r="H54" s="714"/>
      <c r="I54" s="714"/>
      <c r="J54" s="714"/>
      <c r="K54" s="714"/>
      <c r="L54" s="714"/>
      <c r="M54" s="714"/>
      <c r="N54" s="715"/>
      <c r="O54" s="661"/>
      <c r="P54" s="662"/>
      <c r="Q54" s="661"/>
      <c r="R54" s="663"/>
      <c r="S54" s="663"/>
      <c r="T54" s="663"/>
      <c r="U54" s="664"/>
      <c r="V54" s="552" t="s">
        <v>176</v>
      </c>
      <c r="W54" s="653" t="s">
        <v>177</v>
      </c>
      <c r="X54" s="653"/>
      <c r="Y54" s="552" t="s">
        <v>176</v>
      </c>
      <c r="Z54" s="653" t="s">
        <v>178</v>
      </c>
      <c r="AA54" s="653"/>
      <c r="AB54" s="552" t="s">
        <v>176</v>
      </c>
      <c r="AC54" s="653" t="s">
        <v>179</v>
      </c>
      <c r="AD54" s="654"/>
      <c r="AE54" s="655"/>
      <c r="AF54" s="656"/>
      <c r="AG54" s="656"/>
      <c r="AH54" s="656"/>
      <c r="AI54" s="657"/>
      <c r="AJ54" s="672"/>
      <c r="AK54" s="673"/>
      <c r="AL54" s="673"/>
      <c r="AM54" s="673"/>
      <c r="AN54" s="674"/>
    </row>
    <row r="55" spans="2:40" ht="14.25" customHeight="1" x14ac:dyDescent="0.15">
      <c r="B55" s="626"/>
      <c r="C55" s="576"/>
      <c r="E55" s="713" t="s">
        <v>193</v>
      </c>
      <c r="F55" s="714"/>
      <c r="G55" s="714"/>
      <c r="H55" s="714"/>
      <c r="I55" s="714"/>
      <c r="J55" s="714"/>
      <c r="K55" s="714"/>
      <c r="L55" s="714"/>
      <c r="M55" s="714"/>
      <c r="N55" s="715"/>
      <c r="O55" s="661"/>
      <c r="P55" s="662"/>
      <c r="Q55" s="661"/>
      <c r="R55" s="663"/>
      <c r="S55" s="663"/>
      <c r="T55" s="663"/>
      <c r="U55" s="664"/>
      <c r="V55" s="552" t="s">
        <v>176</v>
      </c>
      <c r="W55" s="653" t="s">
        <v>177</v>
      </c>
      <c r="X55" s="653"/>
      <c r="Y55" s="552" t="s">
        <v>176</v>
      </c>
      <c r="Z55" s="653" t="s">
        <v>178</v>
      </c>
      <c r="AA55" s="653"/>
      <c r="AB55" s="552" t="s">
        <v>176</v>
      </c>
      <c r="AC55" s="653" t="s">
        <v>179</v>
      </c>
      <c r="AD55" s="654"/>
      <c r="AE55" s="655"/>
      <c r="AF55" s="656"/>
      <c r="AG55" s="656"/>
      <c r="AH55" s="656"/>
      <c r="AI55" s="657"/>
      <c r="AJ55" s="672"/>
      <c r="AK55" s="673"/>
      <c r="AL55" s="673"/>
      <c r="AM55" s="673"/>
      <c r="AN55" s="674"/>
    </row>
    <row r="56" spans="2:40" ht="14.25" customHeight="1" x14ac:dyDescent="0.15">
      <c r="B56" s="626"/>
      <c r="C56" s="576"/>
      <c r="E56" s="713" t="s">
        <v>194</v>
      </c>
      <c r="F56" s="714"/>
      <c r="G56" s="714"/>
      <c r="H56" s="714"/>
      <c r="I56" s="714"/>
      <c r="J56" s="714"/>
      <c r="K56" s="714"/>
      <c r="L56" s="714"/>
      <c r="M56" s="714"/>
      <c r="N56" s="715"/>
      <c r="O56" s="661"/>
      <c r="P56" s="662"/>
      <c r="Q56" s="661"/>
      <c r="R56" s="663"/>
      <c r="S56" s="663"/>
      <c r="T56" s="663"/>
      <c r="U56" s="664"/>
      <c r="V56" s="552" t="s">
        <v>176</v>
      </c>
      <c r="W56" s="653" t="s">
        <v>177</v>
      </c>
      <c r="X56" s="653"/>
      <c r="Y56" s="552" t="s">
        <v>176</v>
      </c>
      <c r="Z56" s="653" t="s">
        <v>178</v>
      </c>
      <c r="AA56" s="653"/>
      <c r="AB56" s="552" t="s">
        <v>176</v>
      </c>
      <c r="AC56" s="653" t="s">
        <v>179</v>
      </c>
      <c r="AD56" s="654"/>
      <c r="AE56" s="655"/>
      <c r="AF56" s="656"/>
      <c r="AG56" s="656"/>
      <c r="AH56" s="656"/>
      <c r="AI56" s="657"/>
      <c r="AJ56" s="672"/>
      <c r="AK56" s="673"/>
      <c r="AL56" s="673"/>
      <c r="AM56" s="673"/>
      <c r="AN56" s="674"/>
    </row>
    <row r="57" spans="2:40" ht="14.25" customHeight="1" x14ac:dyDescent="0.15">
      <c r="B57" s="626"/>
      <c r="C57" s="576"/>
      <c r="E57" s="713" t="s">
        <v>195</v>
      </c>
      <c r="F57" s="714"/>
      <c r="G57" s="714"/>
      <c r="H57" s="714"/>
      <c r="I57" s="714"/>
      <c r="J57" s="714"/>
      <c r="K57" s="714"/>
      <c r="L57" s="714"/>
      <c r="M57" s="714"/>
      <c r="N57" s="715"/>
      <c r="O57" s="661"/>
      <c r="P57" s="662"/>
      <c r="Q57" s="661"/>
      <c r="R57" s="663"/>
      <c r="S57" s="663"/>
      <c r="T57" s="663"/>
      <c r="U57" s="664"/>
      <c r="V57" s="552" t="s">
        <v>176</v>
      </c>
      <c r="W57" s="653" t="s">
        <v>177</v>
      </c>
      <c r="X57" s="653"/>
      <c r="Y57" s="552" t="s">
        <v>176</v>
      </c>
      <c r="Z57" s="653" t="s">
        <v>178</v>
      </c>
      <c r="AA57" s="653"/>
      <c r="AB57" s="552" t="s">
        <v>176</v>
      </c>
      <c r="AC57" s="653" t="s">
        <v>179</v>
      </c>
      <c r="AD57" s="654"/>
      <c r="AE57" s="655"/>
      <c r="AF57" s="656"/>
      <c r="AG57" s="656"/>
      <c r="AH57" s="656"/>
      <c r="AI57" s="657"/>
      <c r="AJ57" s="672"/>
      <c r="AK57" s="673"/>
      <c r="AL57" s="673"/>
      <c r="AM57" s="673"/>
      <c r="AN57" s="674"/>
    </row>
    <row r="58" spans="2:40" ht="14.25" customHeight="1" x14ac:dyDescent="0.15">
      <c r="B58" s="626"/>
      <c r="C58" s="576"/>
      <c r="E58" s="713" t="s">
        <v>196</v>
      </c>
      <c r="F58" s="714"/>
      <c r="G58" s="714"/>
      <c r="H58" s="714"/>
      <c r="I58" s="714"/>
      <c r="J58" s="714"/>
      <c r="K58" s="714"/>
      <c r="L58" s="714"/>
      <c r="M58" s="714"/>
      <c r="N58" s="715"/>
      <c r="O58" s="661"/>
      <c r="P58" s="662"/>
      <c r="Q58" s="661"/>
      <c r="R58" s="663"/>
      <c r="S58" s="663"/>
      <c r="T58" s="663"/>
      <c r="U58" s="664"/>
      <c r="V58" s="552" t="s">
        <v>176</v>
      </c>
      <c r="W58" s="653" t="s">
        <v>177</v>
      </c>
      <c r="X58" s="653"/>
      <c r="Y58" s="552" t="s">
        <v>176</v>
      </c>
      <c r="Z58" s="653" t="s">
        <v>178</v>
      </c>
      <c r="AA58" s="653"/>
      <c r="AB58" s="552" t="s">
        <v>176</v>
      </c>
      <c r="AC58" s="653" t="s">
        <v>179</v>
      </c>
      <c r="AD58" s="654"/>
      <c r="AE58" s="655"/>
      <c r="AF58" s="656"/>
      <c r="AG58" s="656"/>
      <c r="AH58" s="656"/>
      <c r="AI58" s="657"/>
      <c r="AJ58" s="672"/>
      <c r="AK58" s="673"/>
      <c r="AL58" s="673"/>
      <c r="AM58" s="673"/>
      <c r="AN58" s="674"/>
    </row>
    <row r="59" spans="2:40" ht="14.25" customHeight="1" x14ac:dyDescent="0.15">
      <c r="B59" s="626"/>
      <c r="C59" s="576"/>
      <c r="E59" s="716" t="s">
        <v>197</v>
      </c>
      <c r="F59" s="717"/>
      <c r="G59" s="717"/>
      <c r="H59" s="717"/>
      <c r="I59" s="717"/>
      <c r="J59" s="717"/>
      <c r="K59" s="717"/>
      <c r="L59" s="717"/>
      <c r="M59" s="717"/>
      <c r="N59" s="718"/>
      <c r="O59" s="678"/>
      <c r="P59" s="679"/>
      <c r="Q59" s="678"/>
      <c r="R59" s="608"/>
      <c r="S59" s="608"/>
      <c r="T59" s="608"/>
      <c r="U59" s="609"/>
      <c r="V59" s="90" t="s">
        <v>176</v>
      </c>
      <c r="W59" s="680" t="s">
        <v>177</v>
      </c>
      <c r="X59" s="680"/>
      <c r="Y59" s="90" t="s">
        <v>176</v>
      </c>
      <c r="Z59" s="680" t="s">
        <v>178</v>
      </c>
      <c r="AA59" s="680"/>
      <c r="AB59" s="90" t="s">
        <v>176</v>
      </c>
      <c r="AC59" s="680" t="s">
        <v>179</v>
      </c>
      <c r="AD59" s="681"/>
      <c r="AE59" s="597"/>
      <c r="AF59" s="598"/>
      <c r="AG59" s="598"/>
      <c r="AH59" s="598"/>
      <c r="AI59" s="599"/>
      <c r="AJ59" s="615"/>
      <c r="AK59" s="616"/>
      <c r="AL59" s="616"/>
      <c r="AM59" s="616"/>
      <c r="AN59" s="617"/>
    </row>
    <row r="60" spans="2:40" ht="14.25" customHeight="1" x14ac:dyDescent="0.15">
      <c r="B60" s="626"/>
      <c r="C60" s="577"/>
      <c r="E60" s="713" t="s">
        <v>198</v>
      </c>
      <c r="F60" s="714"/>
      <c r="G60" s="714"/>
      <c r="H60" s="714"/>
      <c r="I60" s="714"/>
      <c r="J60" s="714"/>
      <c r="K60" s="714"/>
      <c r="L60" s="714"/>
      <c r="M60" s="714"/>
      <c r="N60" s="715"/>
      <c r="O60" s="661"/>
      <c r="P60" s="662"/>
      <c r="Q60" s="661"/>
      <c r="R60" s="663"/>
      <c r="S60" s="663"/>
      <c r="T60" s="663"/>
      <c r="U60" s="664"/>
      <c r="V60" s="552" t="s">
        <v>176</v>
      </c>
      <c r="W60" s="653" t="s">
        <v>177</v>
      </c>
      <c r="X60" s="653"/>
      <c r="Y60" s="552" t="s">
        <v>176</v>
      </c>
      <c r="Z60" s="653" t="s">
        <v>178</v>
      </c>
      <c r="AA60" s="653"/>
      <c r="AB60" s="552" t="s">
        <v>176</v>
      </c>
      <c r="AC60" s="653" t="s">
        <v>179</v>
      </c>
      <c r="AD60" s="654"/>
      <c r="AE60" s="655"/>
      <c r="AF60" s="656"/>
      <c r="AG60" s="656"/>
      <c r="AH60" s="656"/>
      <c r="AI60" s="657"/>
      <c r="AJ60" s="672"/>
      <c r="AK60" s="673"/>
      <c r="AL60" s="673"/>
      <c r="AM60" s="673"/>
      <c r="AN60" s="674"/>
    </row>
    <row r="61" spans="2:40" ht="14.25" customHeight="1" x14ac:dyDescent="0.15">
      <c r="B61" s="626"/>
      <c r="C61" s="720" t="s">
        <v>199</v>
      </c>
      <c r="E61" s="658" t="s">
        <v>200</v>
      </c>
      <c r="F61" s="658"/>
      <c r="G61" s="658"/>
      <c r="H61" s="658"/>
      <c r="I61" s="658"/>
      <c r="J61" s="658"/>
      <c r="K61" s="658"/>
      <c r="L61" s="658"/>
      <c r="M61" s="658"/>
      <c r="N61" s="719"/>
      <c r="O61" s="661"/>
      <c r="P61" s="662"/>
      <c r="Q61" s="693"/>
      <c r="R61" s="694"/>
      <c r="S61" s="694"/>
      <c r="T61" s="694"/>
      <c r="U61" s="695"/>
      <c r="V61" s="552" t="s">
        <v>176</v>
      </c>
      <c r="W61" s="696" t="s">
        <v>177</v>
      </c>
      <c r="X61" s="696"/>
      <c r="Y61" s="552" t="s">
        <v>176</v>
      </c>
      <c r="Z61" s="696" t="s">
        <v>178</v>
      </c>
      <c r="AA61" s="696"/>
      <c r="AB61" s="552" t="s">
        <v>176</v>
      </c>
      <c r="AC61" s="696" t="s">
        <v>179</v>
      </c>
      <c r="AD61" s="697"/>
      <c r="AE61" s="698"/>
      <c r="AF61" s="699"/>
      <c r="AG61" s="699"/>
      <c r="AH61" s="699"/>
      <c r="AI61" s="700"/>
      <c r="AJ61" s="672"/>
      <c r="AK61" s="673"/>
      <c r="AL61" s="673"/>
      <c r="AM61" s="673"/>
      <c r="AN61" s="674"/>
    </row>
    <row r="62" spans="2:40" ht="14.25" customHeight="1" x14ac:dyDescent="0.15">
      <c r="B62" s="626"/>
      <c r="C62" s="720"/>
      <c r="E62" s="658" t="s">
        <v>201</v>
      </c>
      <c r="F62" s="658"/>
      <c r="G62" s="658"/>
      <c r="H62" s="658"/>
      <c r="I62" s="658"/>
      <c r="J62" s="658"/>
      <c r="K62" s="658"/>
      <c r="L62" s="658"/>
      <c r="M62" s="658"/>
      <c r="N62" s="719"/>
      <c r="O62" s="661"/>
      <c r="P62" s="662"/>
      <c r="Q62" s="661"/>
      <c r="R62" s="663"/>
      <c r="S62" s="663"/>
      <c r="T62" s="663"/>
      <c r="U62" s="664"/>
      <c r="V62" s="552" t="s">
        <v>176</v>
      </c>
      <c r="W62" s="653" t="s">
        <v>177</v>
      </c>
      <c r="X62" s="653"/>
      <c r="Y62" s="552" t="s">
        <v>176</v>
      </c>
      <c r="Z62" s="653" t="s">
        <v>178</v>
      </c>
      <c r="AA62" s="653"/>
      <c r="AB62" s="552" t="s">
        <v>176</v>
      </c>
      <c r="AC62" s="653" t="s">
        <v>179</v>
      </c>
      <c r="AD62" s="654"/>
      <c r="AE62" s="655"/>
      <c r="AF62" s="656"/>
      <c r="AG62" s="656"/>
      <c r="AH62" s="656"/>
      <c r="AI62" s="657"/>
      <c r="AJ62" s="672"/>
      <c r="AK62" s="673"/>
      <c r="AL62" s="673"/>
      <c r="AM62" s="673"/>
      <c r="AN62" s="674"/>
    </row>
    <row r="63" spans="2:40" ht="14.25" customHeight="1" x14ac:dyDescent="0.15">
      <c r="B63" s="627"/>
      <c r="C63" s="720"/>
      <c r="E63" s="658" t="s">
        <v>202</v>
      </c>
      <c r="F63" s="658"/>
      <c r="G63" s="658"/>
      <c r="H63" s="658"/>
      <c r="I63" s="658"/>
      <c r="J63" s="658"/>
      <c r="K63" s="658"/>
      <c r="L63" s="658"/>
      <c r="M63" s="658"/>
      <c r="N63" s="719"/>
      <c r="O63" s="661"/>
      <c r="P63" s="662"/>
      <c r="Q63" s="661"/>
      <c r="R63" s="663"/>
      <c r="S63" s="663"/>
      <c r="T63" s="663"/>
      <c r="U63" s="664"/>
      <c r="V63" s="554" t="s">
        <v>176</v>
      </c>
      <c r="W63" s="653" t="s">
        <v>177</v>
      </c>
      <c r="X63" s="653"/>
      <c r="Y63" s="552" t="s">
        <v>176</v>
      </c>
      <c r="Z63" s="653" t="s">
        <v>178</v>
      </c>
      <c r="AA63" s="653"/>
      <c r="AB63" s="552" t="s">
        <v>176</v>
      </c>
      <c r="AC63" s="653" t="s">
        <v>179</v>
      </c>
      <c r="AD63" s="654"/>
      <c r="AE63" s="655"/>
      <c r="AF63" s="656"/>
      <c r="AG63" s="656"/>
      <c r="AH63" s="656"/>
      <c r="AI63" s="657"/>
      <c r="AJ63" s="672"/>
      <c r="AK63" s="673"/>
      <c r="AL63" s="673"/>
      <c r="AM63" s="673"/>
      <c r="AN63" s="674"/>
    </row>
    <row r="64" spans="2:40" ht="14.25" customHeight="1" x14ac:dyDescent="0.15">
      <c r="B64" s="724" t="s">
        <v>203</v>
      </c>
      <c r="C64" s="725"/>
      <c r="D64" s="725"/>
      <c r="E64" s="725"/>
      <c r="F64" s="725"/>
      <c r="G64" s="725"/>
      <c r="H64" s="725"/>
      <c r="I64" s="725"/>
      <c r="J64" s="725"/>
      <c r="K64" s="725"/>
      <c r="L64" s="726"/>
      <c r="M64" s="91"/>
      <c r="N64" s="92"/>
      <c r="O64" s="92"/>
      <c r="P64" s="92"/>
      <c r="Q64" s="92"/>
      <c r="R64" s="92"/>
      <c r="S64" s="92"/>
      <c r="T64" s="92"/>
      <c r="U64" s="92"/>
      <c r="V64" s="93"/>
      <c r="W64" s="727"/>
      <c r="X64" s="727"/>
      <c r="Y64" s="728"/>
      <c r="Z64" s="728"/>
      <c r="AA64" s="728"/>
      <c r="AB64" s="728"/>
      <c r="AC64" s="728"/>
      <c r="AD64" s="728"/>
      <c r="AE64" s="728"/>
      <c r="AF64" s="728"/>
      <c r="AG64" s="728"/>
      <c r="AH64" s="728"/>
      <c r="AI64" s="728"/>
      <c r="AJ64" s="728"/>
      <c r="AK64" s="728"/>
      <c r="AL64" s="728"/>
      <c r="AM64" s="728"/>
      <c r="AN64" s="728"/>
    </row>
    <row r="65" spans="2:40" ht="14.25" customHeight="1" x14ac:dyDescent="0.15">
      <c r="B65" s="729" t="s">
        <v>204</v>
      </c>
      <c r="C65" s="730"/>
      <c r="D65" s="730"/>
      <c r="E65" s="730"/>
      <c r="F65" s="730"/>
      <c r="G65" s="730"/>
      <c r="H65" s="730"/>
      <c r="I65" s="730"/>
      <c r="J65" s="730"/>
      <c r="K65" s="730"/>
      <c r="L65" s="730"/>
      <c r="M65" s="731"/>
      <c r="N65" s="731"/>
      <c r="O65" s="732"/>
      <c r="W65" s="728"/>
      <c r="X65" s="728"/>
      <c r="Y65" s="728"/>
      <c r="Z65" s="728"/>
      <c r="AA65" s="728"/>
      <c r="AB65" s="728"/>
      <c r="AC65" s="728"/>
      <c r="AD65" s="728"/>
      <c r="AE65" s="728"/>
      <c r="AF65" s="728"/>
      <c r="AG65" s="728"/>
      <c r="AH65" s="728"/>
      <c r="AI65" s="728"/>
      <c r="AJ65" s="728"/>
      <c r="AK65" s="728"/>
      <c r="AL65" s="728"/>
      <c r="AM65" s="728"/>
      <c r="AN65" s="728"/>
    </row>
    <row r="66" spans="2:40" ht="14.25" customHeight="1" x14ac:dyDescent="0.15">
      <c r="B66" s="575" t="s">
        <v>205</v>
      </c>
      <c r="C66" s="610" t="s">
        <v>206</v>
      </c>
      <c r="D66" s="611"/>
      <c r="E66" s="611"/>
      <c r="F66" s="611"/>
      <c r="G66" s="611"/>
      <c r="H66" s="611"/>
      <c r="I66" s="611"/>
      <c r="J66" s="611"/>
      <c r="K66" s="611"/>
      <c r="L66" s="611"/>
      <c r="M66" s="611"/>
      <c r="N66" s="611"/>
      <c r="O66" s="611"/>
      <c r="P66" s="611"/>
      <c r="Q66" s="611"/>
      <c r="R66" s="611"/>
      <c r="S66" s="611"/>
      <c r="T66" s="611"/>
      <c r="U66" s="612"/>
      <c r="V66" s="610" t="s">
        <v>207</v>
      </c>
      <c r="W66" s="611"/>
      <c r="X66" s="611"/>
      <c r="Y66" s="611"/>
      <c r="Z66" s="611"/>
      <c r="AA66" s="611"/>
      <c r="AB66" s="611"/>
      <c r="AC66" s="611"/>
      <c r="AD66" s="611"/>
      <c r="AE66" s="611"/>
      <c r="AF66" s="611"/>
      <c r="AG66" s="611"/>
      <c r="AH66" s="611"/>
      <c r="AI66" s="611"/>
      <c r="AJ66" s="611"/>
      <c r="AK66" s="611"/>
      <c r="AL66" s="611"/>
      <c r="AM66" s="611"/>
      <c r="AN66" s="612"/>
    </row>
    <row r="67" spans="2:40" x14ac:dyDescent="0.15">
      <c r="B67" s="576"/>
      <c r="C67" s="733"/>
      <c r="D67" s="734"/>
      <c r="E67" s="734"/>
      <c r="F67" s="734"/>
      <c r="G67" s="734"/>
      <c r="H67" s="734"/>
      <c r="I67" s="734"/>
      <c r="J67" s="734"/>
      <c r="K67" s="734"/>
      <c r="L67" s="734"/>
      <c r="M67" s="734"/>
      <c r="N67" s="734"/>
      <c r="O67" s="734"/>
      <c r="P67" s="734"/>
      <c r="Q67" s="734"/>
      <c r="R67" s="734"/>
      <c r="S67" s="734"/>
      <c r="T67" s="734"/>
      <c r="U67" s="735"/>
      <c r="V67" s="733"/>
      <c r="W67" s="734"/>
      <c r="X67" s="734"/>
      <c r="Y67" s="734"/>
      <c r="Z67" s="734"/>
      <c r="AA67" s="734"/>
      <c r="AB67" s="734"/>
      <c r="AC67" s="734"/>
      <c r="AD67" s="734"/>
      <c r="AE67" s="734"/>
      <c r="AF67" s="734"/>
      <c r="AG67" s="734"/>
      <c r="AH67" s="734"/>
      <c r="AI67" s="734"/>
      <c r="AJ67" s="734"/>
      <c r="AK67" s="734"/>
      <c r="AL67" s="734"/>
      <c r="AM67" s="734"/>
      <c r="AN67" s="735"/>
    </row>
    <row r="68" spans="2:40" x14ac:dyDescent="0.15">
      <c r="B68" s="576"/>
      <c r="C68" s="736"/>
      <c r="D68" s="737"/>
      <c r="E68" s="737"/>
      <c r="F68" s="737"/>
      <c r="G68" s="737"/>
      <c r="H68" s="737"/>
      <c r="I68" s="737"/>
      <c r="J68" s="737"/>
      <c r="K68" s="737"/>
      <c r="L68" s="737"/>
      <c r="M68" s="737"/>
      <c r="N68" s="737"/>
      <c r="O68" s="737"/>
      <c r="P68" s="737"/>
      <c r="Q68" s="737"/>
      <c r="R68" s="737"/>
      <c r="S68" s="737"/>
      <c r="T68" s="737"/>
      <c r="U68" s="738"/>
      <c r="V68" s="736"/>
      <c r="W68" s="737"/>
      <c r="X68" s="737"/>
      <c r="Y68" s="737"/>
      <c r="Z68" s="737"/>
      <c r="AA68" s="737"/>
      <c r="AB68" s="737"/>
      <c r="AC68" s="737"/>
      <c r="AD68" s="737"/>
      <c r="AE68" s="737"/>
      <c r="AF68" s="737"/>
      <c r="AG68" s="737"/>
      <c r="AH68" s="737"/>
      <c r="AI68" s="737"/>
      <c r="AJ68" s="737"/>
      <c r="AK68" s="737"/>
      <c r="AL68" s="737"/>
      <c r="AM68" s="737"/>
      <c r="AN68" s="738"/>
    </row>
    <row r="69" spans="2:40" x14ac:dyDescent="0.15">
      <c r="B69" s="576"/>
      <c r="C69" s="736"/>
      <c r="D69" s="737"/>
      <c r="E69" s="737"/>
      <c r="F69" s="737"/>
      <c r="G69" s="737"/>
      <c r="H69" s="737"/>
      <c r="I69" s="737"/>
      <c r="J69" s="737"/>
      <c r="K69" s="737"/>
      <c r="L69" s="737"/>
      <c r="M69" s="737"/>
      <c r="N69" s="737"/>
      <c r="O69" s="737"/>
      <c r="P69" s="737"/>
      <c r="Q69" s="737"/>
      <c r="R69" s="737"/>
      <c r="S69" s="737"/>
      <c r="T69" s="737"/>
      <c r="U69" s="738"/>
      <c r="V69" s="736"/>
      <c r="W69" s="737"/>
      <c r="X69" s="737"/>
      <c r="Y69" s="737"/>
      <c r="Z69" s="737"/>
      <c r="AA69" s="737"/>
      <c r="AB69" s="737"/>
      <c r="AC69" s="737"/>
      <c r="AD69" s="737"/>
      <c r="AE69" s="737"/>
      <c r="AF69" s="737"/>
      <c r="AG69" s="737"/>
      <c r="AH69" s="737"/>
      <c r="AI69" s="737"/>
      <c r="AJ69" s="737"/>
      <c r="AK69" s="737"/>
      <c r="AL69" s="737"/>
      <c r="AM69" s="737"/>
      <c r="AN69" s="738"/>
    </row>
    <row r="70" spans="2:40" x14ac:dyDescent="0.15">
      <c r="B70" s="577"/>
      <c r="C70" s="739"/>
      <c r="D70" s="740"/>
      <c r="E70" s="740"/>
      <c r="F70" s="740"/>
      <c r="G70" s="740"/>
      <c r="H70" s="740"/>
      <c r="I70" s="740"/>
      <c r="J70" s="740"/>
      <c r="K70" s="740"/>
      <c r="L70" s="740"/>
      <c r="M70" s="740"/>
      <c r="N70" s="740"/>
      <c r="O70" s="740"/>
      <c r="P70" s="740"/>
      <c r="Q70" s="740"/>
      <c r="R70" s="740"/>
      <c r="S70" s="740"/>
      <c r="T70" s="740"/>
      <c r="U70" s="741"/>
      <c r="V70" s="739"/>
      <c r="W70" s="740"/>
      <c r="X70" s="740"/>
      <c r="Y70" s="740"/>
      <c r="Z70" s="740"/>
      <c r="AA70" s="740"/>
      <c r="AB70" s="740"/>
      <c r="AC70" s="740"/>
      <c r="AD70" s="740"/>
      <c r="AE70" s="740"/>
      <c r="AF70" s="740"/>
      <c r="AG70" s="740"/>
      <c r="AH70" s="740"/>
      <c r="AI70" s="740"/>
      <c r="AJ70" s="740"/>
      <c r="AK70" s="740"/>
      <c r="AL70" s="740"/>
      <c r="AM70" s="740"/>
      <c r="AN70" s="741"/>
    </row>
    <row r="71" spans="2:40" ht="14.25" customHeight="1" x14ac:dyDescent="0.15">
      <c r="B71" s="565" t="s">
        <v>208</v>
      </c>
      <c r="C71" s="566"/>
      <c r="D71" s="566"/>
      <c r="E71" s="566"/>
      <c r="F71" s="567"/>
      <c r="G71" s="606" t="s">
        <v>209</v>
      </c>
      <c r="H71" s="606"/>
      <c r="I71" s="606"/>
      <c r="J71" s="606"/>
      <c r="K71" s="606"/>
      <c r="L71" s="606"/>
      <c r="M71" s="606"/>
      <c r="N71" s="606"/>
      <c r="O71" s="606"/>
      <c r="P71" s="606"/>
      <c r="Q71" s="606"/>
      <c r="R71" s="606"/>
      <c r="S71" s="606"/>
      <c r="T71" s="606"/>
      <c r="U71" s="606"/>
      <c r="V71" s="606"/>
      <c r="W71" s="606"/>
      <c r="X71" s="606"/>
      <c r="Y71" s="606"/>
      <c r="Z71" s="606"/>
      <c r="AA71" s="606"/>
      <c r="AB71" s="606"/>
      <c r="AC71" s="606"/>
      <c r="AD71" s="606"/>
      <c r="AE71" s="606"/>
      <c r="AF71" s="606"/>
      <c r="AG71" s="606"/>
      <c r="AH71" s="606"/>
      <c r="AI71" s="606"/>
      <c r="AJ71" s="606"/>
      <c r="AK71" s="606"/>
      <c r="AL71" s="606"/>
      <c r="AM71" s="606"/>
      <c r="AN71" s="606"/>
    </row>
    <row r="73" spans="2:40" x14ac:dyDescent="0.15">
      <c r="B73" s="82" t="s">
        <v>210</v>
      </c>
    </row>
    <row r="74" spans="2:40" x14ac:dyDescent="0.15">
      <c r="B74" s="82" t="s">
        <v>211</v>
      </c>
    </row>
    <row r="75" spans="2:40" x14ac:dyDescent="0.15">
      <c r="B75" s="82" t="s">
        <v>212</v>
      </c>
    </row>
    <row r="76" spans="2:40" x14ac:dyDescent="0.15">
      <c r="B76" s="82" t="s">
        <v>213</v>
      </c>
    </row>
    <row r="77" spans="2:40" x14ac:dyDescent="0.15">
      <c r="B77" s="82" t="s">
        <v>214</v>
      </c>
    </row>
    <row r="78" spans="2:40" x14ac:dyDescent="0.15">
      <c r="B78" s="82" t="s">
        <v>215</v>
      </c>
    </row>
    <row r="79" spans="2:40" x14ac:dyDescent="0.15">
      <c r="B79" s="82" t="s">
        <v>216</v>
      </c>
    </row>
    <row r="80" spans="2:40" x14ac:dyDescent="0.15">
      <c r="D80" s="82" t="s">
        <v>217</v>
      </c>
    </row>
    <row r="81" spans="2:2" x14ac:dyDescent="0.15">
      <c r="B81" s="82" t="s">
        <v>218</v>
      </c>
    </row>
    <row r="82" spans="2:2" x14ac:dyDescent="0.15">
      <c r="B82" s="82" t="s">
        <v>219</v>
      </c>
    </row>
    <row r="83" spans="2:2" x14ac:dyDescent="0.15">
      <c r="B83" s="82" t="s">
        <v>220</v>
      </c>
    </row>
  </sheetData>
  <mergeCells count="309">
    <mergeCell ref="B71:F71"/>
    <mergeCell ref="G71:AN71"/>
    <mergeCell ref="E7:J7"/>
    <mergeCell ref="M18:R18"/>
    <mergeCell ref="B64:L64"/>
    <mergeCell ref="W64:AN65"/>
    <mergeCell ref="B65:O65"/>
    <mergeCell ref="B66:B70"/>
    <mergeCell ref="C66:U66"/>
    <mergeCell ref="V66:AN66"/>
    <mergeCell ref="C67:U70"/>
    <mergeCell ref="V67:AN70"/>
    <mergeCell ref="AJ62:AN62"/>
    <mergeCell ref="E63:N63"/>
    <mergeCell ref="O63:P63"/>
    <mergeCell ref="Q63:U63"/>
    <mergeCell ref="W63:X63"/>
    <mergeCell ref="Z63:AA63"/>
    <mergeCell ref="AC63:AD63"/>
    <mergeCell ref="AE63:AI63"/>
    <mergeCell ref="AJ63:AN63"/>
    <mergeCell ref="AC61:AD61"/>
    <mergeCell ref="AE61:AI61"/>
    <mergeCell ref="AJ61:AN61"/>
    <mergeCell ref="E62:N62"/>
    <mergeCell ref="O62:P62"/>
    <mergeCell ref="Q62:U62"/>
    <mergeCell ref="W62:X62"/>
    <mergeCell ref="Z62:AA62"/>
    <mergeCell ref="AC62:AD62"/>
    <mergeCell ref="AE62:AI62"/>
    <mergeCell ref="C61:C63"/>
    <mergeCell ref="E61:N61"/>
    <mergeCell ref="O61:P61"/>
    <mergeCell ref="Q61:U61"/>
    <mergeCell ref="W61:X61"/>
    <mergeCell ref="Z61:AA61"/>
    <mergeCell ref="AE59:AI59"/>
    <mergeCell ref="AJ59:AN59"/>
    <mergeCell ref="E60:N60"/>
    <mergeCell ref="O60:P60"/>
    <mergeCell ref="Q60:U60"/>
    <mergeCell ref="W60:X60"/>
    <mergeCell ref="Z60:AA60"/>
    <mergeCell ref="AC60:AD60"/>
    <mergeCell ref="AE60:AI60"/>
    <mergeCell ref="AJ60:AN60"/>
    <mergeCell ref="E59:N59"/>
    <mergeCell ref="O59:P59"/>
    <mergeCell ref="Q59:U59"/>
    <mergeCell ref="W59:X59"/>
    <mergeCell ref="Z59:AA59"/>
    <mergeCell ref="AC59:AD59"/>
    <mergeCell ref="AE57:AI57"/>
    <mergeCell ref="AJ57:AN57"/>
    <mergeCell ref="E58:N58"/>
    <mergeCell ref="O58:P58"/>
    <mergeCell ref="Q58:U58"/>
    <mergeCell ref="W58:X58"/>
    <mergeCell ref="Z58:AA58"/>
    <mergeCell ref="AC58:AD58"/>
    <mergeCell ref="AE58:AI58"/>
    <mergeCell ref="AJ58:AN58"/>
    <mergeCell ref="E57:N57"/>
    <mergeCell ref="O57:P57"/>
    <mergeCell ref="Q57:U57"/>
    <mergeCell ref="W57:X57"/>
    <mergeCell ref="Z57:AA57"/>
    <mergeCell ref="AC57:AD57"/>
    <mergeCell ref="AE55:AI55"/>
    <mergeCell ref="AJ55:AN55"/>
    <mergeCell ref="E56:N56"/>
    <mergeCell ref="O56:P56"/>
    <mergeCell ref="Q56:U56"/>
    <mergeCell ref="W56:X56"/>
    <mergeCell ref="Z56:AA56"/>
    <mergeCell ref="AC56:AD56"/>
    <mergeCell ref="AE56:AI56"/>
    <mergeCell ref="AJ56:AN56"/>
    <mergeCell ref="E55:N55"/>
    <mergeCell ref="O55:P55"/>
    <mergeCell ref="Q55:U55"/>
    <mergeCell ref="W55:X55"/>
    <mergeCell ref="Z55:AA55"/>
    <mergeCell ref="AC55:AD55"/>
    <mergeCell ref="AE53:AI53"/>
    <mergeCell ref="AJ53:AN53"/>
    <mergeCell ref="E54:N54"/>
    <mergeCell ref="O54:P54"/>
    <mergeCell ref="Q54:U54"/>
    <mergeCell ref="W54:X54"/>
    <mergeCell ref="Z54:AA54"/>
    <mergeCell ref="AC54:AD54"/>
    <mergeCell ref="AE54:AI54"/>
    <mergeCell ref="AJ54:AN54"/>
    <mergeCell ref="E53:N53"/>
    <mergeCell ref="O53:P53"/>
    <mergeCell ref="Q53:U53"/>
    <mergeCell ref="W53:X53"/>
    <mergeCell ref="Z53:AA53"/>
    <mergeCell ref="AC53:AD53"/>
    <mergeCell ref="AE51:AI51"/>
    <mergeCell ref="AJ51:AN51"/>
    <mergeCell ref="E52:N52"/>
    <mergeCell ref="O52:P52"/>
    <mergeCell ref="Q52:U52"/>
    <mergeCell ref="W52:X52"/>
    <mergeCell ref="Z52:AA52"/>
    <mergeCell ref="AC52:AD52"/>
    <mergeCell ref="AE52:AI52"/>
    <mergeCell ref="AJ52:AN52"/>
    <mergeCell ref="E51:N51"/>
    <mergeCell ref="O51:P51"/>
    <mergeCell ref="Q51:U51"/>
    <mergeCell ref="W51:X51"/>
    <mergeCell ref="Z51:AA51"/>
    <mergeCell ref="AC51:AD51"/>
    <mergeCell ref="AE49:AI49"/>
    <mergeCell ref="AJ49:AN49"/>
    <mergeCell ref="E50:N50"/>
    <mergeCell ref="O50:P50"/>
    <mergeCell ref="Q50:U50"/>
    <mergeCell ref="W50:X50"/>
    <mergeCell ref="Z50:AA50"/>
    <mergeCell ref="AC50:AD50"/>
    <mergeCell ref="AE50:AI50"/>
    <mergeCell ref="AJ50:AN50"/>
    <mergeCell ref="E49:N49"/>
    <mergeCell ref="O49:P49"/>
    <mergeCell ref="Q49:U49"/>
    <mergeCell ref="W49:X49"/>
    <mergeCell ref="Z49:AA49"/>
    <mergeCell ref="AC49:AD49"/>
    <mergeCell ref="Z48:AA48"/>
    <mergeCell ref="AC48:AD48"/>
    <mergeCell ref="AE48:AI48"/>
    <mergeCell ref="AJ48:AN48"/>
    <mergeCell ref="E47:N47"/>
    <mergeCell ref="O47:P47"/>
    <mergeCell ref="Q47:U47"/>
    <mergeCell ref="W47:X47"/>
    <mergeCell ref="Z47:AA47"/>
    <mergeCell ref="AC47:AD47"/>
    <mergeCell ref="AJ46:AN46"/>
    <mergeCell ref="E45:N45"/>
    <mergeCell ref="O45:P45"/>
    <mergeCell ref="Q45:U45"/>
    <mergeCell ref="W45:X45"/>
    <mergeCell ref="Z45:AA45"/>
    <mergeCell ref="AC45:AD45"/>
    <mergeCell ref="AE47:AI47"/>
    <mergeCell ref="AJ47:AN47"/>
    <mergeCell ref="AJ44:AN44"/>
    <mergeCell ref="O43:P43"/>
    <mergeCell ref="Q43:U43"/>
    <mergeCell ref="W43:X43"/>
    <mergeCell ref="Z43:AA43"/>
    <mergeCell ref="AC43:AD43"/>
    <mergeCell ref="AE43:AI43"/>
    <mergeCell ref="AE45:AI45"/>
    <mergeCell ref="AJ45:AN45"/>
    <mergeCell ref="AJ39:AN39"/>
    <mergeCell ref="Q40:U40"/>
    <mergeCell ref="V40:AD40"/>
    <mergeCell ref="AE40:AI40"/>
    <mergeCell ref="AJ40:AN40"/>
    <mergeCell ref="C41:C60"/>
    <mergeCell ref="E41:N41"/>
    <mergeCell ref="O41:P41"/>
    <mergeCell ref="Q41:U41"/>
    <mergeCell ref="W41:X41"/>
    <mergeCell ref="AJ41:AN41"/>
    <mergeCell ref="E42:N42"/>
    <mergeCell ref="O42:P42"/>
    <mergeCell ref="Q42:U42"/>
    <mergeCell ref="W42:X42"/>
    <mergeCell ref="Z42:AA42"/>
    <mergeCell ref="AC42:AD42"/>
    <mergeCell ref="AE42:AI42"/>
    <mergeCell ref="AJ42:AN42"/>
    <mergeCell ref="AJ43:AN43"/>
    <mergeCell ref="E44:N44"/>
    <mergeCell ref="O44:P44"/>
    <mergeCell ref="Q44:U44"/>
    <mergeCell ref="W44:X44"/>
    <mergeCell ref="B39:B63"/>
    <mergeCell ref="C39:N40"/>
    <mergeCell ref="O39:P40"/>
    <mergeCell ref="Q39:U39"/>
    <mergeCell ref="V39:AD39"/>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E48:N48"/>
    <mergeCell ref="O48:P48"/>
    <mergeCell ref="Q48:U48"/>
    <mergeCell ref="W48:X48"/>
    <mergeCell ref="C36:L38"/>
    <mergeCell ref="M36:P36"/>
    <mergeCell ref="Q36:S36"/>
    <mergeCell ref="U36:W36"/>
    <mergeCell ref="Y36:AN36"/>
    <mergeCell ref="M37:P37"/>
    <mergeCell ref="R37:U37"/>
    <mergeCell ref="V37:W37"/>
    <mergeCell ref="X37:AN37"/>
    <mergeCell ref="M38:AN38"/>
    <mergeCell ref="AG34:AN34"/>
    <mergeCell ref="C35:L35"/>
    <mergeCell ref="M35:AN35"/>
    <mergeCell ref="C31:L33"/>
    <mergeCell ref="M31:P31"/>
    <mergeCell ref="Q31:S31"/>
    <mergeCell ref="U31:W31"/>
    <mergeCell ref="Y31:AN31"/>
    <mergeCell ref="M32:P32"/>
    <mergeCell ref="R32:U32"/>
    <mergeCell ref="V32:W32"/>
    <mergeCell ref="X32:AN32"/>
    <mergeCell ref="M33:AN33"/>
    <mergeCell ref="B25:B38"/>
    <mergeCell ref="C25:L25"/>
    <mergeCell ref="M25:AN25"/>
    <mergeCell ref="C26:L26"/>
    <mergeCell ref="M26:AN26"/>
    <mergeCell ref="C27:L29"/>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C34:L34"/>
    <mergeCell ref="M34:Q34"/>
    <mergeCell ref="R34:AA34"/>
    <mergeCell ref="AB34:AF34"/>
    <mergeCell ref="M20:U20"/>
    <mergeCell ref="V20:AA20"/>
    <mergeCell ref="AB20:AN20"/>
    <mergeCell ref="C21:L21"/>
    <mergeCell ref="M21:Q21"/>
    <mergeCell ref="R21:AA21"/>
    <mergeCell ref="AB21:AF21"/>
    <mergeCell ref="AG21:AN21"/>
    <mergeCell ref="C22:L24"/>
    <mergeCell ref="M22:P22"/>
    <mergeCell ref="Q22:S22"/>
    <mergeCell ref="U22:W22"/>
    <mergeCell ref="Y22:AN22"/>
    <mergeCell ref="M23:P23"/>
    <mergeCell ref="R23:U23"/>
    <mergeCell ref="V23:W23"/>
    <mergeCell ref="X23:AN23"/>
    <mergeCell ref="M24:AN24"/>
    <mergeCell ref="Y11:AN11"/>
    <mergeCell ref="N13:O13"/>
    <mergeCell ref="AB13:AI13"/>
    <mergeCell ref="AJ13:AN13"/>
    <mergeCell ref="B14:B24"/>
    <mergeCell ref="C14:L14"/>
    <mergeCell ref="M14:AN14"/>
    <mergeCell ref="C15:L15"/>
    <mergeCell ref="M15:AN15"/>
    <mergeCell ref="C16:L18"/>
    <mergeCell ref="C19:L19"/>
    <mergeCell ref="M19:Q19"/>
    <mergeCell ref="R19:AA19"/>
    <mergeCell ref="AB19:AF19"/>
    <mergeCell ref="AG19:AN19"/>
    <mergeCell ref="M16:P16"/>
    <mergeCell ref="Q16:S16"/>
    <mergeCell ref="U16:W16"/>
    <mergeCell ref="Y16:AN16"/>
    <mergeCell ref="M17:P17"/>
    <mergeCell ref="R17:U17"/>
    <mergeCell ref="V17:W17"/>
    <mergeCell ref="X17:AN17"/>
    <mergeCell ref="C20:L20"/>
    <mergeCell ref="V8:X8"/>
    <mergeCell ref="Y8:AN8"/>
    <mergeCell ref="Y9:AN9"/>
    <mergeCell ref="V10:X10"/>
    <mergeCell ref="Y10:AN10"/>
    <mergeCell ref="AB3:AF3"/>
    <mergeCell ref="AG3:AN3"/>
    <mergeCell ref="B5:AN5"/>
    <mergeCell ref="AF6:AG6"/>
    <mergeCell ref="AI6:AJ6"/>
    <mergeCell ref="AL6:AM6"/>
  </mergeCells>
  <phoneticPr fontId="2"/>
  <dataValidations count="2">
    <dataValidation type="list" allowBlank="1" showInputMessage="1" showErrorMessage="1" sqref="AB41:AB63 JX41:JX63 TT41:TT63 ADP41:ADP63 ANL41:ANL63 AXH41:AXH63 BHD41:BHD63 BQZ41:BQZ63 CAV41:CAV63 CKR41:CKR63 CUN41:CUN63 DEJ41:DEJ63 DOF41:DOF63 DYB41:DYB63 EHX41:EHX63 ERT41:ERT63 FBP41:FBP63 FLL41:FLL63 FVH41:FVH63 GFD41:GFD63 GOZ41:GOZ63 GYV41:GYV63 HIR41:HIR63 HSN41:HSN63 ICJ41:ICJ63 IMF41:IMF63 IWB41:IWB63 JFX41:JFX63 JPT41:JPT63 JZP41:JZP63 KJL41:KJL63 KTH41:KTH63 LDD41:LDD63 LMZ41:LMZ63 LWV41:LWV63 MGR41:MGR63 MQN41:MQN63 NAJ41:NAJ63 NKF41:NKF63 NUB41:NUB63 ODX41:ODX63 ONT41:ONT63 OXP41:OXP63 PHL41:PHL63 PRH41:PRH63 QBD41:QBD63 QKZ41:QKZ63 QUV41:QUV63 RER41:RER63 RON41:RON63 RYJ41:RYJ63 SIF41:SIF63 SSB41:SSB63 TBX41:TBX63 TLT41:TLT63 TVP41:TVP63 UFL41:UFL63 UPH41:UPH63 UZD41:UZD63 VIZ41:VIZ63 VSV41:VSV63 WCR41:WCR63 WMN41:WMN63 WWJ41:WWJ63 AB65577:AB65599 JX65577:JX65599 TT65577:TT65599 ADP65577:ADP65599 ANL65577:ANL65599 AXH65577:AXH65599 BHD65577:BHD65599 BQZ65577:BQZ65599 CAV65577:CAV65599 CKR65577:CKR65599 CUN65577:CUN65599 DEJ65577:DEJ65599 DOF65577:DOF65599 DYB65577:DYB65599 EHX65577:EHX65599 ERT65577:ERT65599 FBP65577:FBP65599 FLL65577:FLL65599 FVH65577:FVH65599 GFD65577:GFD65599 GOZ65577:GOZ65599 GYV65577:GYV65599 HIR65577:HIR65599 HSN65577:HSN65599 ICJ65577:ICJ65599 IMF65577:IMF65599 IWB65577:IWB65599 JFX65577:JFX65599 JPT65577:JPT65599 JZP65577:JZP65599 KJL65577:KJL65599 KTH65577:KTH65599 LDD65577:LDD65599 LMZ65577:LMZ65599 LWV65577:LWV65599 MGR65577:MGR65599 MQN65577:MQN65599 NAJ65577:NAJ65599 NKF65577:NKF65599 NUB65577:NUB65599 ODX65577:ODX65599 ONT65577:ONT65599 OXP65577:OXP65599 PHL65577:PHL65599 PRH65577:PRH65599 QBD65577:QBD65599 QKZ65577:QKZ65599 QUV65577:QUV65599 RER65577:RER65599 RON65577:RON65599 RYJ65577:RYJ65599 SIF65577:SIF65599 SSB65577:SSB65599 TBX65577:TBX65599 TLT65577:TLT65599 TVP65577:TVP65599 UFL65577:UFL65599 UPH65577:UPH65599 UZD65577:UZD65599 VIZ65577:VIZ65599 VSV65577:VSV65599 WCR65577:WCR65599 WMN65577:WMN65599 WWJ65577:WWJ65599 AB131113:AB131135 JX131113:JX131135 TT131113:TT131135 ADP131113:ADP131135 ANL131113:ANL131135 AXH131113:AXH131135 BHD131113:BHD131135 BQZ131113:BQZ131135 CAV131113:CAV131135 CKR131113:CKR131135 CUN131113:CUN131135 DEJ131113:DEJ131135 DOF131113:DOF131135 DYB131113:DYB131135 EHX131113:EHX131135 ERT131113:ERT131135 FBP131113:FBP131135 FLL131113:FLL131135 FVH131113:FVH131135 GFD131113:GFD131135 GOZ131113:GOZ131135 GYV131113:GYV131135 HIR131113:HIR131135 HSN131113:HSN131135 ICJ131113:ICJ131135 IMF131113:IMF131135 IWB131113:IWB131135 JFX131113:JFX131135 JPT131113:JPT131135 JZP131113:JZP131135 KJL131113:KJL131135 KTH131113:KTH131135 LDD131113:LDD131135 LMZ131113:LMZ131135 LWV131113:LWV131135 MGR131113:MGR131135 MQN131113:MQN131135 NAJ131113:NAJ131135 NKF131113:NKF131135 NUB131113:NUB131135 ODX131113:ODX131135 ONT131113:ONT131135 OXP131113:OXP131135 PHL131113:PHL131135 PRH131113:PRH131135 QBD131113:QBD131135 QKZ131113:QKZ131135 QUV131113:QUV131135 RER131113:RER131135 RON131113:RON131135 RYJ131113:RYJ131135 SIF131113:SIF131135 SSB131113:SSB131135 TBX131113:TBX131135 TLT131113:TLT131135 TVP131113:TVP131135 UFL131113:UFL131135 UPH131113:UPH131135 UZD131113:UZD131135 VIZ131113:VIZ131135 VSV131113:VSV131135 WCR131113:WCR131135 WMN131113:WMN131135 WWJ131113:WWJ131135 AB196649:AB196671 JX196649:JX196671 TT196649:TT196671 ADP196649:ADP196671 ANL196649:ANL196671 AXH196649:AXH196671 BHD196649:BHD196671 BQZ196649:BQZ196671 CAV196649:CAV196671 CKR196649:CKR196671 CUN196649:CUN196671 DEJ196649:DEJ196671 DOF196649:DOF196671 DYB196649:DYB196671 EHX196649:EHX196671 ERT196649:ERT196671 FBP196649:FBP196671 FLL196649:FLL196671 FVH196649:FVH196671 GFD196649:GFD196671 GOZ196649:GOZ196671 GYV196649:GYV196671 HIR196649:HIR196671 HSN196649:HSN196671 ICJ196649:ICJ196671 IMF196649:IMF196671 IWB196649:IWB196671 JFX196649:JFX196671 JPT196649:JPT196671 JZP196649:JZP196671 KJL196649:KJL196671 KTH196649:KTH196671 LDD196649:LDD196671 LMZ196649:LMZ196671 LWV196649:LWV196671 MGR196649:MGR196671 MQN196649:MQN196671 NAJ196649:NAJ196671 NKF196649:NKF196671 NUB196649:NUB196671 ODX196649:ODX196671 ONT196649:ONT196671 OXP196649:OXP196671 PHL196649:PHL196671 PRH196649:PRH196671 QBD196649:QBD196671 QKZ196649:QKZ196671 QUV196649:QUV196671 RER196649:RER196671 RON196649:RON196671 RYJ196649:RYJ196671 SIF196649:SIF196671 SSB196649:SSB196671 TBX196649:TBX196671 TLT196649:TLT196671 TVP196649:TVP196671 UFL196649:UFL196671 UPH196649:UPH196671 UZD196649:UZD196671 VIZ196649:VIZ196671 VSV196649:VSV196671 WCR196649:WCR196671 WMN196649:WMN196671 WWJ196649:WWJ196671 AB262185:AB262207 JX262185:JX262207 TT262185:TT262207 ADP262185:ADP262207 ANL262185:ANL262207 AXH262185:AXH262207 BHD262185:BHD262207 BQZ262185:BQZ262207 CAV262185:CAV262207 CKR262185:CKR262207 CUN262185:CUN262207 DEJ262185:DEJ262207 DOF262185:DOF262207 DYB262185:DYB262207 EHX262185:EHX262207 ERT262185:ERT262207 FBP262185:FBP262207 FLL262185:FLL262207 FVH262185:FVH262207 GFD262185:GFD262207 GOZ262185:GOZ262207 GYV262185:GYV262207 HIR262185:HIR262207 HSN262185:HSN262207 ICJ262185:ICJ262207 IMF262185:IMF262207 IWB262185:IWB262207 JFX262185:JFX262207 JPT262185:JPT262207 JZP262185:JZP262207 KJL262185:KJL262207 KTH262185:KTH262207 LDD262185:LDD262207 LMZ262185:LMZ262207 LWV262185:LWV262207 MGR262185:MGR262207 MQN262185:MQN262207 NAJ262185:NAJ262207 NKF262185:NKF262207 NUB262185:NUB262207 ODX262185:ODX262207 ONT262185:ONT262207 OXP262185:OXP262207 PHL262185:PHL262207 PRH262185:PRH262207 QBD262185:QBD262207 QKZ262185:QKZ262207 QUV262185:QUV262207 RER262185:RER262207 RON262185:RON262207 RYJ262185:RYJ262207 SIF262185:SIF262207 SSB262185:SSB262207 TBX262185:TBX262207 TLT262185:TLT262207 TVP262185:TVP262207 UFL262185:UFL262207 UPH262185:UPH262207 UZD262185:UZD262207 VIZ262185:VIZ262207 VSV262185:VSV262207 WCR262185:WCR262207 WMN262185:WMN262207 WWJ262185:WWJ262207 AB327721:AB327743 JX327721:JX327743 TT327721:TT327743 ADP327721:ADP327743 ANL327721:ANL327743 AXH327721:AXH327743 BHD327721:BHD327743 BQZ327721:BQZ327743 CAV327721:CAV327743 CKR327721:CKR327743 CUN327721:CUN327743 DEJ327721:DEJ327743 DOF327721:DOF327743 DYB327721:DYB327743 EHX327721:EHX327743 ERT327721:ERT327743 FBP327721:FBP327743 FLL327721:FLL327743 FVH327721:FVH327743 GFD327721:GFD327743 GOZ327721:GOZ327743 GYV327721:GYV327743 HIR327721:HIR327743 HSN327721:HSN327743 ICJ327721:ICJ327743 IMF327721:IMF327743 IWB327721:IWB327743 JFX327721:JFX327743 JPT327721:JPT327743 JZP327721:JZP327743 KJL327721:KJL327743 KTH327721:KTH327743 LDD327721:LDD327743 LMZ327721:LMZ327743 LWV327721:LWV327743 MGR327721:MGR327743 MQN327721:MQN327743 NAJ327721:NAJ327743 NKF327721:NKF327743 NUB327721:NUB327743 ODX327721:ODX327743 ONT327721:ONT327743 OXP327721:OXP327743 PHL327721:PHL327743 PRH327721:PRH327743 QBD327721:QBD327743 QKZ327721:QKZ327743 QUV327721:QUV327743 RER327721:RER327743 RON327721:RON327743 RYJ327721:RYJ327743 SIF327721:SIF327743 SSB327721:SSB327743 TBX327721:TBX327743 TLT327721:TLT327743 TVP327721:TVP327743 UFL327721:UFL327743 UPH327721:UPH327743 UZD327721:UZD327743 VIZ327721:VIZ327743 VSV327721:VSV327743 WCR327721:WCR327743 WMN327721:WMN327743 WWJ327721:WWJ327743 AB393257:AB393279 JX393257:JX393279 TT393257:TT393279 ADP393257:ADP393279 ANL393257:ANL393279 AXH393257:AXH393279 BHD393257:BHD393279 BQZ393257:BQZ393279 CAV393257:CAV393279 CKR393257:CKR393279 CUN393257:CUN393279 DEJ393257:DEJ393279 DOF393257:DOF393279 DYB393257:DYB393279 EHX393257:EHX393279 ERT393257:ERT393279 FBP393257:FBP393279 FLL393257:FLL393279 FVH393257:FVH393279 GFD393257:GFD393279 GOZ393257:GOZ393279 GYV393257:GYV393279 HIR393257:HIR393279 HSN393257:HSN393279 ICJ393257:ICJ393279 IMF393257:IMF393279 IWB393257:IWB393279 JFX393257:JFX393279 JPT393257:JPT393279 JZP393257:JZP393279 KJL393257:KJL393279 KTH393257:KTH393279 LDD393257:LDD393279 LMZ393257:LMZ393279 LWV393257:LWV393279 MGR393257:MGR393279 MQN393257:MQN393279 NAJ393257:NAJ393279 NKF393257:NKF393279 NUB393257:NUB393279 ODX393257:ODX393279 ONT393257:ONT393279 OXP393257:OXP393279 PHL393257:PHL393279 PRH393257:PRH393279 QBD393257:QBD393279 QKZ393257:QKZ393279 QUV393257:QUV393279 RER393257:RER393279 RON393257:RON393279 RYJ393257:RYJ393279 SIF393257:SIF393279 SSB393257:SSB393279 TBX393257:TBX393279 TLT393257:TLT393279 TVP393257:TVP393279 UFL393257:UFL393279 UPH393257:UPH393279 UZD393257:UZD393279 VIZ393257:VIZ393279 VSV393257:VSV393279 WCR393257:WCR393279 WMN393257:WMN393279 WWJ393257:WWJ393279 AB458793:AB458815 JX458793:JX458815 TT458793:TT458815 ADP458793:ADP458815 ANL458793:ANL458815 AXH458793:AXH458815 BHD458793:BHD458815 BQZ458793:BQZ458815 CAV458793:CAV458815 CKR458793:CKR458815 CUN458793:CUN458815 DEJ458793:DEJ458815 DOF458793:DOF458815 DYB458793:DYB458815 EHX458793:EHX458815 ERT458793:ERT458815 FBP458793:FBP458815 FLL458793:FLL458815 FVH458793:FVH458815 GFD458793:GFD458815 GOZ458793:GOZ458815 GYV458793:GYV458815 HIR458793:HIR458815 HSN458793:HSN458815 ICJ458793:ICJ458815 IMF458793:IMF458815 IWB458793:IWB458815 JFX458793:JFX458815 JPT458793:JPT458815 JZP458793:JZP458815 KJL458793:KJL458815 KTH458793:KTH458815 LDD458793:LDD458815 LMZ458793:LMZ458815 LWV458793:LWV458815 MGR458793:MGR458815 MQN458793:MQN458815 NAJ458793:NAJ458815 NKF458793:NKF458815 NUB458793:NUB458815 ODX458793:ODX458815 ONT458793:ONT458815 OXP458793:OXP458815 PHL458793:PHL458815 PRH458793:PRH458815 QBD458793:QBD458815 QKZ458793:QKZ458815 QUV458793:QUV458815 RER458793:RER458815 RON458793:RON458815 RYJ458793:RYJ458815 SIF458793:SIF458815 SSB458793:SSB458815 TBX458793:TBX458815 TLT458793:TLT458815 TVP458793:TVP458815 UFL458793:UFL458815 UPH458793:UPH458815 UZD458793:UZD458815 VIZ458793:VIZ458815 VSV458793:VSV458815 WCR458793:WCR458815 WMN458793:WMN458815 WWJ458793:WWJ458815 AB524329:AB524351 JX524329:JX524351 TT524329:TT524351 ADP524329:ADP524351 ANL524329:ANL524351 AXH524329:AXH524351 BHD524329:BHD524351 BQZ524329:BQZ524351 CAV524329:CAV524351 CKR524329:CKR524351 CUN524329:CUN524351 DEJ524329:DEJ524351 DOF524329:DOF524351 DYB524329:DYB524351 EHX524329:EHX524351 ERT524329:ERT524351 FBP524329:FBP524351 FLL524329:FLL524351 FVH524329:FVH524351 GFD524329:GFD524351 GOZ524329:GOZ524351 GYV524329:GYV524351 HIR524329:HIR524351 HSN524329:HSN524351 ICJ524329:ICJ524351 IMF524329:IMF524351 IWB524329:IWB524351 JFX524329:JFX524351 JPT524329:JPT524351 JZP524329:JZP524351 KJL524329:KJL524351 KTH524329:KTH524351 LDD524329:LDD524351 LMZ524329:LMZ524351 LWV524329:LWV524351 MGR524329:MGR524351 MQN524329:MQN524351 NAJ524329:NAJ524351 NKF524329:NKF524351 NUB524329:NUB524351 ODX524329:ODX524351 ONT524329:ONT524351 OXP524329:OXP524351 PHL524329:PHL524351 PRH524329:PRH524351 QBD524329:QBD524351 QKZ524329:QKZ524351 QUV524329:QUV524351 RER524329:RER524351 RON524329:RON524351 RYJ524329:RYJ524351 SIF524329:SIF524351 SSB524329:SSB524351 TBX524329:TBX524351 TLT524329:TLT524351 TVP524329:TVP524351 UFL524329:UFL524351 UPH524329:UPH524351 UZD524329:UZD524351 VIZ524329:VIZ524351 VSV524329:VSV524351 WCR524329:WCR524351 WMN524329:WMN524351 WWJ524329:WWJ524351 AB589865:AB589887 JX589865:JX589887 TT589865:TT589887 ADP589865:ADP589887 ANL589865:ANL589887 AXH589865:AXH589887 BHD589865:BHD589887 BQZ589865:BQZ589887 CAV589865:CAV589887 CKR589865:CKR589887 CUN589865:CUN589887 DEJ589865:DEJ589887 DOF589865:DOF589887 DYB589865:DYB589887 EHX589865:EHX589887 ERT589865:ERT589887 FBP589865:FBP589887 FLL589865:FLL589887 FVH589865:FVH589887 GFD589865:GFD589887 GOZ589865:GOZ589887 GYV589865:GYV589887 HIR589865:HIR589887 HSN589865:HSN589887 ICJ589865:ICJ589887 IMF589865:IMF589887 IWB589865:IWB589887 JFX589865:JFX589887 JPT589865:JPT589887 JZP589865:JZP589887 KJL589865:KJL589887 KTH589865:KTH589887 LDD589865:LDD589887 LMZ589865:LMZ589887 LWV589865:LWV589887 MGR589865:MGR589887 MQN589865:MQN589887 NAJ589865:NAJ589887 NKF589865:NKF589887 NUB589865:NUB589887 ODX589865:ODX589887 ONT589865:ONT589887 OXP589865:OXP589887 PHL589865:PHL589887 PRH589865:PRH589887 QBD589865:QBD589887 QKZ589865:QKZ589887 QUV589865:QUV589887 RER589865:RER589887 RON589865:RON589887 RYJ589865:RYJ589887 SIF589865:SIF589887 SSB589865:SSB589887 TBX589865:TBX589887 TLT589865:TLT589887 TVP589865:TVP589887 UFL589865:UFL589887 UPH589865:UPH589887 UZD589865:UZD589887 VIZ589865:VIZ589887 VSV589865:VSV589887 WCR589865:WCR589887 WMN589865:WMN589887 WWJ589865:WWJ589887 AB655401:AB655423 JX655401:JX655423 TT655401:TT655423 ADP655401:ADP655423 ANL655401:ANL655423 AXH655401:AXH655423 BHD655401:BHD655423 BQZ655401:BQZ655423 CAV655401:CAV655423 CKR655401:CKR655423 CUN655401:CUN655423 DEJ655401:DEJ655423 DOF655401:DOF655423 DYB655401:DYB655423 EHX655401:EHX655423 ERT655401:ERT655423 FBP655401:FBP655423 FLL655401:FLL655423 FVH655401:FVH655423 GFD655401:GFD655423 GOZ655401:GOZ655423 GYV655401:GYV655423 HIR655401:HIR655423 HSN655401:HSN655423 ICJ655401:ICJ655423 IMF655401:IMF655423 IWB655401:IWB655423 JFX655401:JFX655423 JPT655401:JPT655423 JZP655401:JZP655423 KJL655401:KJL655423 KTH655401:KTH655423 LDD655401:LDD655423 LMZ655401:LMZ655423 LWV655401:LWV655423 MGR655401:MGR655423 MQN655401:MQN655423 NAJ655401:NAJ655423 NKF655401:NKF655423 NUB655401:NUB655423 ODX655401:ODX655423 ONT655401:ONT655423 OXP655401:OXP655423 PHL655401:PHL655423 PRH655401:PRH655423 QBD655401:QBD655423 QKZ655401:QKZ655423 QUV655401:QUV655423 RER655401:RER655423 RON655401:RON655423 RYJ655401:RYJ655423 SIF655401:SIF655423 SSB655401:SSB655423 TBX655401:TBX655423 TLT655401:TLT655423 TVP655401:TVP655423 UFL655401:UFL655423 UPH655401:UPH655423 UZD655401:UZD655423 VIZ655401:VIZ655423 VSV655401:VSV655423 WCR655401:WCR655423 WMN655401:WMN655423 WWJ655401:WWJ655423 AB720937:AB720959 JX720937:JX720959 TT720937:TT720959 ADP720937:ADP720959 ANL720937:ANL720959 AXH720937:AXH720959 BHD720937:BHD720959 BQZ720937:BQZ720959 CAV720937:CAV720959 CKR720937:CKR720959 CUN720937:CUN720959 DEJ720937:DEJ720959 DOF720937:DOF720959 DYB720937:DYB720959 EHX720937:EHX720959 ERT720937:ERT720959 FBP720937:FBP720959 FLL720937:FLL720959 FVH720937:FVH720959 GFD720937:GFD720959 GOZ720937:GOZ720959 GYV720937:GYV720959 HIR720937:HIR720959 HSN720937:HSN720959 ICJ720937:ICJ720959 IMF720937:IMF720959 IWB720937:IWB720959 JFX720937:JFX720959 JPT720937:JPT720959 JZP720937:JZP720959 KJL720937:KJL720959 KTH720937:KTH720959 LDD720937:LDD720959 LMZ720937:LMZ720959 LWV720937:LWV720959 MGR720937:MGR720959 MQN720937:MQN720959 NAJ720937:NAJ720959 NKF720937:NKF720959 NUB720937:NUB720959 ODX720937:ODX720959 ONT720937:ONT720959 OXP720937:OXP720959 PHL720937:PHL720959 PRH720937:PRH720959 QBD720937:QBD720959 QKZ720937:QKZ720959 QUV720937:QUV720959 RER720937:RER720959 RON720937:RON720959 RYJ720937:RYJ720959 SIF720937:SIF720959 SSB720937:SSB720959 TBX720937:TBX720959 TLT720937:TLT720959 TVP720937:TVP720959 UFL720937:UFL720959 UPH720937:UPH720959 UZD720937:UZD720959 VIZ720937:VIZ720959 VSV720937:VSV720959 WCR720937:WCR720959 WMN720937:WMN720959 WWJ720937:WWJ720959 AB786473:AB786495 JX786473:JX786495 TT786473:TT786495 ADP786473:ADP786495 ANL786473:ANL786495 AXH786473:AXH786495 BHD786473:BHD786495 BQZ786473:BQZ786495 CAV786473:CAV786495 CKR786473:CKR786495 CUN786473:CUN786495 DEJ786473:DEJ786495 DOF786473:DOF786495 DYB786473:DYB786495 EHX786473:EHX786495 ERT786473:ERT786495 FBP786473:FBP786495 FLL786473:FLL786495 FVH786473:FVH786495 GFD786473:GFD786495 GOZ786473:GOZ786495 GYV786473:GYV786495 HIR786473:HIR786495 HSN786473:HSN786495 ICJ786473:ICJ786495 IMF786473:IMF786495 IWB786473:IWB786495 JFX786473:JFX786495 JPT786473:JPT786495 JZP786473:JZP786495 KJL786473:KJL786495 KTH786473:KTH786495 LDD786473:LDD786495 LMZ786473:LMZ786495 LWV786473:LWV786495 MGR786473:MGR786495 MQN786473:MQN786495 NAJ786473:NAJ786495 NKF786473:NKF786495 NUB786473:NUB786495 ODX786473:ODX786495 ONT786473:ONT786495 OXP786473:OXP786495 PHL786473:PHL786495 PRH786473:PRH786495 QBD786473:QBD786495 QKZ786473:QKZ786495 QUV786473:QUV786495 RER786473:RER786495 RON786473:RON786495 RYJ786473:RYJ786495 SIF786473:SIF786495 SSB786473:SSB786495 TBX786473:TBX786495 TLT786473:TLT786495 TVP786473:TVP786495 UFL786473:UFL786495 UPH786473:UPH786495 UZD786473:UZD786495 VIZ786473:VIZ786495 VSV786473:VSV786495 WCR786473:WCR786495 WMN786473:WMN786495 WWJ786473:WWJ786495 AB852009:AB852031 JX852009:JX852031 TT852009:TT852031 ADP852009:ADP852031 ANL852009:ANL852031 AXH852009:AXH852031 BHD852009:BHD852031 BQZ852009:BQZ852031 CAV852009:CAV852031 CKR852009:CKR852031 CUN852009:CUN852031 DEJ852009:DEJ852031 DOF852009:DOF852031 DYB852009:DYB852031 EHX852009:EHX852031 ERT852009:ERT852031 FBP852009:FBP852031 FLL852009:FLL852031 FVH852009:FVH852031 GFD852009:GFD852031 GOZ852009:GOZ852031 GYV852009:GYV852031 HIR852009:HIR852031 HSN852009:HSN852031 ICJ852009:ICJ852031 IMF852009:IMF852031 IWB852009:IWB852031 JFX852009:JFX852031 JPT852009:JPT852031 JZP852009:JZP852031 KJL852009:KJL852031 KTH852009:KTH852031 LDD852009:LDD852031 LMZ852009:LMZ852031 LWV852009:LWV852031 MGR852009:MGR852031 MQN852009:MQN852031 NAJ852009:NAJ852031 NKF852009:NKF852031 NUB852009:NUB852031 ODX852009:ODX852031 ONT852009:ONT852031 OXP852009:OXP852031 PHL852009:PHL852031 PRH852009:PRH852031 QBD852009:QBD852031 QKZ852009:QKZ852031 QUV852009:QUV852031 RER852009:RER852031 RON852009:RON852031 RYJ852009:RYJ852031 SIF852009:SIF852031 SSB852009:SSB852031 TBX852009:TBX852031 TLT852009:TLT852031 TVP852009:TVP852031 UFL852009:UFL852031 UPH852009:UPH852031 UZD852009:UZD852031 VIZ852009:VIZ852031 VSV852009:VSV852031 WCR852009:WCR852031 WMN852009:WMN852031 WWJ852009:WWJ852031 AB917545:AB917567 JX917545:JX917567 TT917545:TT917567 ADP917545:ADP917567 ANL917545:ANL917567 AXH917545:AXH917567 BHD917545:BHD917567 BQZ917545:BQZ917567 CAV917545:CAV917567 CKR917545:CKR917567 CUN917545:CUN917567 DEJ917545:DEJ917567 DOF917545:DOF917567 DYB917545:DYB917567 EHX917545:EHX917567 ERT917545:ERT917567 FBP917545:FBP917567 FLL917545:FLL917567 FVH917545:FVH917567 GFD917545:GFD917567 GOZ917545:GOZ917567 GYV917545:GYV917567 HIR917545:HIR917567 HSN917545:HSN917567 ICJ917545:ICJ917567 IMF917545:IMF917567 IWB917545:IWB917567 JFX917545:JFX917567 JPT917545:JPT917567 JZP917545:JZP917567 KJL917545:KJL917567 KTH917545:KTH917567 LDD917545:LDD917567 LMZ917545:LMZ917567 LWV917545:LWV917567 MGR917545:MGR917567 MQN917545:MQN917567 NAJ917545:NAJ917567 NKF917545:NKF917567 NUB917545:NUB917567 ODX917545:ODX917567 ONT917545:ONT917567 OXP917545:OXP917567 PHL917545:PHL917567 PRH917545:PRH917567 QBD917545:QBD917567 QKZ917545:QKZ917567 QUV917545:QUV917567 RER917545:RER917567 RON917545:RON917567 RYJ917545:RYJ917567 SIF917545:SIF917567 SSB917545:SSB917567 TBX917545:TBX917567 TLT917545:TLT917567 TVP917545:TVP917567 UFL917545:UFL917567 UPH917545:UPH917567 UZD917545:UZD917567 VIZ917545:VIZ917567 VSV917545:VSV917567 WCR917545:WCR917567 WMN917545:WMN917567 WWJ917545:WWJ917567 AB983081:AB983103 JX983081:JX983103 TT983081:TT983103 ADP983081:ADP983103 ANL983081:ANL983103 AXH983081:AXH983103 BHD983081:BHD983103 BQZ983081:BQZ983103 CAV983081:CAV983103 CKR983081:CKR983103 CUN983081:CUN983103 DEJ983081:DEJ983103 DOF983081:DOF983103 DYB983081:DYB983103 EHX983081:EHX983103 ERT983081:ERT983103 FBP983081:FBP983103 FLL983081:FLL983103 FVH983081:FVH983103 GFD983081:GFD983103 GOZ983081:GOZ983103 GYV983081:GYV983103 HIR983081:HIR983103 HSN983081:HSN983103 ICJ983081:ICJ983103 IMF983081:IMF983103 IWB983081:IWB983103 JFX983081:JFX983103 JPT983081:JPT983103 JZP983081:JZP983103 KJL983081:KJL983103 KTH983081:KTH983103 LDD983081:LDD983103 LMZ983081:LMZ983103 LWV983081:LWV983103 MGR983081:MGR983103 MQN983081:MQN983103 NAJ983081:NAJ983103 NKF983081:NKF983103 NUB983081:NUB983103 ODX983081:ODX983103 ONT983081:ONT983103 OXP983081:OXP983103 PHL983081:PHL983103 PRH983081:PRH983103 QBD983081:QBD983103 QKZ983081:QKZ983103 QUV983081:QUV983103 RER983081:RER983103 RON983081:RON983103 RYJ983081:RYJ983103 SIF983081:SIF983103 SSB983081:SSB983103 TBX983081:TBX983103 TLT983081:TLT983103 TVP983081:TVP983103 UFL983081:UFL983103 UPH983081:UPH983103 UZD983081:UZD983103 VIZ983081:VIZ983103 VSV983081:VSV983103 WCR983081:WCR983103 WMN983081:WMN983103 WWJ983081:WWJ983103 Y41:Y63 JU41:JU63 TQ41:TQ63 ADM41:ADM63 ANI41:ANI63 AXE41:AXE63 BHA41:BHA63 BQW41:BQW63 CAS41:CAS63 CKO41:CKO63 CUK41:CUK63 DEG41:DEG63 DOC41:DOC63 DXY41:DXY63 EHU41:EHU63 ERQ41:ERQ63 FBM41:FBM63 FLI41:FLI63 FVE41:FVE63 GFA41:GFA63 GOW41:GOW63 GYS41:GYS63 HIO41:HIO63 HSK41:HSK63 ICG41:ICG63 IMC41:IMC63 IVY41:IVY63 JFU41:JFU63 JPQ41:JPQ63 JZM41:JZM63 KJI41:KJI63 KTE41:KTE63 LDA41:LDA63 LMW41:LMW63 LWS41:LWS63 MGO41:MGO63 MQK41:MQK63 NAG41:NAG63 NKC41:NKC63 NTY41:NTY63 ODU41:ODU63 ONQ41:ONQ63 OXM41:OXM63 PHI41:PHI63 PRE41:PRE63 QBA41:QBA63 QKW41:QKW63 QUS41:QUS63 REO41:REO63 ROK41:ROK63 RYG41:RYG63 SIC41:SIC63 SRY41:SRY63 TBU41:TBU63 TLQ41:TLQ63 TVM41:TVM63 UFI41:UFI63 UPE41:UPE63 UZA41:UZA63 VIW41:VIW63 VSS41:VSS63 WCO41:WCO63 WMK41:WMK63 WWG41:WWG63 Y65577:Y65599 JU65577:JU65599 TQ65577:TQ65599 ADM65577:ADM65599 ANI65577:ANI65599 AXE65577:AXE65599 BHA65577:BHA65599 BQW65577:BQW65599 CAS65577:CAS65599 CKO65577:CKO65599 CUK65577:CUK65599 DEG65577:DEG65599 DOC65577:DOC65599 DXY65577:DXY65599 EHU65577:EHU65599 ERQ65577:ERQ65599 FBM65577:FBM65599 FLI65577:FLI65599 FVE65577:FVE65599 GFA65577:GFA65599 GOW65577:GOW65599 GYS65577:GYS65599 HIO65577:HIO65599 HSK65577:HSK65599 ICG65577:ICG65599 IMC65577:IMC65599 IVY65577:IVY65599 JFU65577:JFU65599 JPQ65577:JPQ65599 JZM65577:JZM65599 KJI65577:KJI65599 KTE65577:KTE65599 LDA65577:LDA65599 LMW65577:LMW65599 LWS65577:LWS65599 MGO65577:MGO65599 MQK65577:MQK65599 NAG65577:NAG65599 NKC65577:NKC65599 NTY65577:NTY65599 ODU65577:ODU65599 ONQ65577:ONQ65599 OXM65577:OXM65599 PHI65577:PHI65599 PRE65577:PRE65599 QBA65577:QBA65599 QKW65577:QKW65599 QUS65577:QUS65599 REO65577:REO65599 ROK65577:ROK65599 RYG65577:RYG65599 SIC65577:SIC65599 SRY65577:SRY65599 TBU65577:TBU65599 TLQ65577:TLQ65599 TVM65577:TVM65599 UFI65577:UFI65599 UPE65577:UPE65599 UZA65577:UZA65599 VIW65577:VIW65599 VSS65577:VSS65599 WCO65577:WCO65599 WMK65577:WMK65599 WWG65577:WWG65599 Y131113:Y131135 JU131113:JU131135 TQ131113:TQ131135 ADM131113:ADM131135 ANI131113:ANI131135 AXE131113:AXE131135 BHA131113:BHA131135 BQW131113:BQW131135 CAS131113:CAS131135 CKO131113:CKO131135 CUK131113:CUK131135 DEG131113:DEG131135 DOC131113:DOC131135 DXY131113:DXY131135 EHU131113:EHU131135 ERQ131113:ERQ131135 FBM131113:FBM131135 FLI131113:FLI131135 FVE131113:FVE131135 GFA131113:GFA131135 GOW131113:GOW131135 GYS131113:GYS131135 HIO131113:HIO131135 HSK131113:HSK131135 ICG131113:ICG131135 IMC131113:IMC131135 IVY131113:IVY131135 JFU131113:JFU131135 JPQ131113:JPQ131135 JZM131113:JZM131135 KJI131113:KJI131135 KTE131113:KTE131135 LDA131113:LDA131135 LMW131113:LMW131135 LWS131113:LWS131135 MGO131113:MGO131135 MQK131113:MQK131135 NAG131113:NAG131135 NKC131113:NKC131135 NTY131113:NTY131135 ODU131113:ODU131135 ONQ131113:ONQ131135 OXM131113:OXM131135 PHI131113:PHI131135 PRE131113:PRE131135 QBA131113:QBA131135 QKW131113:QKW131135 QUS131113:QUS131135 REO131113:REO131135 ROK131113:ROK131135 RYG131113:RYG131135 SIC131113:SIC131135 SRY131113:SRY131135 TBU131113:TBU131135 TLQ131113:TLQ131135 TVM131113:TVM131135 UFI131113:UFI131135 UPE131113:UPE131135 UZA131113:UZA131135 VIW131113:VIW131135 VSS131113:VSS131135 WCO131113:WCO131135 WMK131113:WMK131135 WWG131113:WWG131135 Y196649:Y196671 JU196649:JU196671 TQ196649:TQ196671 ADM196649:ADM196671 ANI196649:ANI196671 AXE196649:AXE196671 BHA196649:BHA196671 BQW196649:BQW196671 CAS196649:CAS196671 CKO196649:CKO196671 CUK196649:CUK196671 DEG196649:DEG196671 DOC196649:DOC196671 DXY196649:DXY196671 EHU196649:EHU196671 ERQ196649:ERQ196671 FBM196649:FBM196671 FLI196649:FLI196671 FVE196649:FVE196671 GFA196649:GFA196671 GOW196649:GOW196671 GYS196649:GYS196671 HIO196649:HIO196671 HSK196649:HSK196671 ICG196649:ICG196671 IMC196649:IMC196671 IVY196649:IVY196671 JFU196649:JFU196671 JPQ196649:JPQ196671 JZM196649:JZM196671 KJI196649:KJI196671 KTE196649:KTE196671 LDA196649:LDA196671 LMW196649:LMW196671 LWS196649:LWS196671 MGO196649:MGO196671 MQK196649:MQK196671 NAG196649:NAG196671 NKC196649:NKC196671 NTY196649:NTY196671 ODU196649:ODU196671 ONQ196649:ONQ196671 OXM196649:OXM196671 PHI196649:PHI196671 PRE196649:PRE196671 QBA196649:QBA196671 QKW196649:QKW196671 QUS196649:QUS196671 REO196649:REO196671 ROK196649:ROK196671 RYG196649:RYG196671 SIC196649:SIC196671 SRY196649:SRY196671 TBU196649:TBU196671 TLQ196649:TLQ196671 TVM196649:TVM196671 UFI196649:UFI196671 UPE196649:UPE196671 UZA196649:UZA196671 VIW196649:VIW196671 VSS196649:VSS196671 WCO196649:WCO196671 WMK196649:WMK196671 WWG196649:WWG196671 Y262185:Y262207 JU262185:JU262207 TQ262185:TQ262207 ADM262185:ADM262207 ANI262185:ANI262207 AXE262185:AXE262207 BHA262185:BHA262207 BQW262185:BQW262207 CAS262185:CAS262207 CKO262185:CKO262207 CUK262185:CUK262207 DEG262185:DEG262207 DOC262185:DOC262207 DXY262185:DXY262207 EHU262185:EHU262207 ERQ262185:ERQ262207 FBM262185:FBM262207 FLI262185:FLI262207 FVE262185:FVE262207 GFA262185:GFA262207 GOW262185:GOW262207 GYS262185:GYS262207 HIO262185:HIO262207 HSK262185:HSK262207 ICG262185:ICG262207 IMC262185:IMC262207 IVY262185:IVY262207 JFU262185:JFU262207 JPQ262185:JPQ262207 JZM262185:JZM262207 KJI262185:KJI262207 KTE262185:KTE262207 LDA262185:LDA262207 LMW262185:LMW262207 LWS262185:LWS262207 MGO262185:MGO262207 MQK262185:MQK262207 NAG262185:NAG262207 NKC262185:NKC262207 NTY262185:NTY262207 ODU262185:ODU262207 ONQ262185:ONQ262207 OXM262185:OXM262207 PHI262185:PHI262207 PRE262185:PRE262207 QBA262185:QBA262207 QKW262185:QKW262207 QUS262185:QUS262207 REO262185:REO262207 ROK262185:ROK262207 RYG262185:RYG262207 SIC262185:SIC262207 SRY262185:SRY262207 TBU262185:TBU262207 TLQ262185:TLQ262207 TVM262185:TVM262207 UFI262185:UFI262207 UPE262185:UPE262207 UZA262185:UZA262207 VIW262185:VIW262207 VSS262185:VSS262207 WCO262185:WCO262207 WMK262185:WMK262207 WWG262185:WWG262207 Y327721:Y327743 JU327721:JU327743 TQ327721:TQ327743 ADM327721:ADM327743 ANI327721:ANI327743 AXE327721:AXE327743 BHA327721:BHA327743 BQW327721:BQW327743 CAS327721:CAS327743 CKO327721:CKO327743 CUK327721:CUK327743 DEG327721:DEG327743 DOC327721:DOC327743 DXY327721:DXY327743 EHU327721:EHU327743 ERQ327721:ERQ327743 FBM327721:FBM327743 FLI327721:FLI327743 FVE327721:FVE327743 GFA327721:GFA327743 GOW327721:GOW327743 GYS327721:GYS327743 HIO327721:HIO327743 HSK327721:HSK327743 ICG327721:ICG327743 IMC327721:IMC327743 IVY327721:IVY327743 JFU327721:JFU327743 JPQ327721:JPQ327743 JZM327721:JZM327743 KJI327721:KJI327743 KTE327721:KTE327743 LDA327721:LDA327743 LMW327721:LMW327743 LWS327721:LWS327743 MGO327721:MGO327743 MQK327721:MQK327743 NAG327721:NAG327743 NKC327721:NKC327743 NTY327721:NTY327743 ODU327721:ODU327743 ONQ327721:ONQ327743 OXM327721:OXM327743 PHI327721:PHI327743 PRE327721:PRE327743 QBA327721:QBA327743 QKW327721:QKW327743 QUS327721:QUS327743 REO327721:REO327743 ROK327721:ROK327743 RYG327721:RYG327743 SIC327721:SIC327743 SRY327721:SRY327743 TBU327721:TBU327743 TLQ327721:TLQ327743 TVM327721:TVM327743 UFI327721:UFI327743 UPE327721:UPE327743 UZA327721:UZA327743 VIW327721:VIW327743 VSS327721:VSS327743 WCO327721:WCO327743 WMK327721:WMK327743 WWG327721:WWG327743 Y393257:Y393279 JU393257:JU393279 TQ393257:TQ393279 ADM393257:ADM393279 ANI393257:ANI393279 AXE393257:AXE393279 BHA393257:BHA393279 BQW393257:BQW393279 CAS393257:CAS393279 CKO393257:CKO393279 CUK393257:CUK393279 DEG393257:DEG393279 DOC393257:DOC393279 DXY393257:DXY393279 EHU393257:EHU393279 ERQ393257:ERQ393279 FBM393257:FBM393279 FLI393257:FLI393279 FVE393257:FVE393279 GFA393257:GFA393279 GOW393257:GOW393279 GYS393257:GYS393279 HIO393257:HIO393279 HSK393257:HSK393279 ICG393257:ICG393279 IMC393257:IMC393279 IVY393257:IVY393279 JFU393257:JFU393279 JPQ393257:JPQ393279 JZM393257:JZM393279 KJI393257:KJI393279 KTE393257:KTE393279 LDA393257:LDA393279 LMW393257:LMW393279 LWS393257:LWS393279 MGO393257:MGO393279 MQK393257:MQK393279 NAG393257:NAG393279 NKC393257:NKC393279 NTY393257:NTY393279 ODU393257:ODU393279 ONQ393257:ONQ393279 OXM393257:OXM393279 PHI393257:PHI393279 PRE393257:PRE393279 QBA393257:QBA393279 QKW393257:QKW393279 QUS393257:QUS393279 REO393257:REO393279 ROK393257:ROK393279 RYG393257:RYG393279 SIC393257:SIC393279 SRY393257:SRY393279 TBU393257:TBU393279 TLQ393257:TLQ393279 TVM393257:TVM393279 UFI393257:UFI393279 UPE393257:UPE393279 UZA393257:UZA393279 VIW393257:VIW393279 VSS393257:VSS393279 WCO393257:WCO393279 WMK393257:WMK393279 WWG393257:WWG393279 Y458793:Y458815 JU458793:JU458815 TQ458793:TQ458815 ADM458793:ADM458815 ANI458793:ANI458815 AXE458793:AXE458815 BHA458793:BHA458815 BQW458793:BQW458815 CAS458793:CAS458815 CKO458793:CKO458815 CUK458793:CUK458815 DEG458793:DEG458815 DOC458793:DOC458815 DXY458793:DXY458815 EHU458793:EHU458815 ERQ458793:ERQ458815 FBM458793:FBM458815 FLI458793:FLI458815 FVE458793:FVE458815 GFA458793:GFA458815 GOW458793:GOW458815 GYS458793:GYS458815 HIO458793:HIO458815 HSK458793:HSK458815 ICG458793:ICG458815 IMC458793:IMC458815 IVY458793:IVY458815 JFU458793:JFU458815 JPQ458793:JPQ458815 JZM458793:JZM458815 KJI458793:KJI458815 KTE458793:KTE458815 LDA458793:LDA458815 LMW458793:LMW458815 LWS458793:LWS458815 MGO458793:MGO458815 MQK458793:MQK458815 NAG458793:NAG458815 NKC458793:NKC458815 NTY458793:NTY458815 ODU458793:ODU458815 ONQ458793:ONQ458815 OXM458793:OXM458815 PHI458793:PHI458815 PRE458793:PRE458815 QBA458793:QBA458815 QKW458793:QKW458815 QUS458793:QUS458815 REO458793:REO458815 ROK458793:ROK458815 RYG458793:RYG458815 SIC458793:SIC458815 SRY458793:SRY458815 TBU458793:TBU458815 TLQ458793:TLQ458815 TVM458793:TVM458815 UFI458793:UFI458815 UPE458793:UPE458815 UZA458793:UZA458815 VIW458793:VIW458815 VSS458793:VSS458815 WCO458793:WCO458815 WMK458793:WMK458815 WWG458793:WWG458815 Y524329:Y524351 JU524329:JU524351 TQ524329:TQ524351 ADM524329:ADM524351 ANI524329:ANI524351 AXE524329:AXE524351 BHA524329:BHA524351 BQW524329:BQW524351 CAS524329:CAS524351 CKO524329:CKO524351 CUK524329:CUK524351 DEG524329:DEG524351 DOC524329:DOC524351 DXY524329:DXY524351 EHU524329:EHU524351 ERQ524329:ERQ524351 FBM524329:FBM524351 FLI524329:FLI524351 FVE524329:FVE524351 GFA524329:GFA524351 GOW524329:GOW524351 GYS524329:GYS524351 HIO524329:HIO524351 HSK524329:HSK524351 ICG524329:ICG524351 IMC524329:IMC524351 IVY524329:IVY524351 JFU524329:JFU524351 JPQ524329:JPQ524351 JZM524329:JZM524351 KJI524329:KJI524351 KTE524329:KTE524351 LDA524329:LDA524351 LMW524329:LMW524351 LWS524329:LWS524351 MGO524329:MGO524351 MQK524329:MQK524351 NAG524329:NAG524351 NKC524329:NKC524351 NTY524329:NTY524351 ODU524329:ODU524351 ONQ524329:ONQ524351 OXM524329:OXM524351 PHI524329:PHI524351 PRE524329:PRE524351 QBA524329:QBA524351 QKW524329:QKW524351 QUS524329:QUS524351 REO524329:REO524351 ROK524329:ROK524351 RYG524329:RYG524351 SIC524329:SIC524351 SRY524329:SRY524351 TBU524329:TBU524351 TLQ524329:TLQ524351 TVM524329:TVM524351 UFI524329:UFI524351 UPE524329:UPE524351 UZA524329:UZA524351 VIW524329:VIW524351 VSS524329:VSS524351 WCO524329:WCO524351 WMK524329:WMK524351 WWG524329:WWG524351 Y589865:Y589887 JU589865:JU589887 TQ589865:TQ589887 ADM589865:ADM589887 ANI589865:ANI589887 AXE589865:AXE589887 BHA589865:BHA589887 BQW589865:BQW589887 CAS589865:CAS589887 CKO589865:CKO589887 CUK589865:CUK589887 DEG589865:DEG589887 DOC589865:DOC589887 DXY589865:DXY589887 EHU589865:EHU589887 ERQ589865:ERQ589887 FBM589865:FBM589887 FLI589865:FLI589887 FVE589865:FVE589887 GFA589865:GFA589887 GOW589865:GOW589887 GYS589865:GYS589887 HIO589865:HIO589887 HSK589865:HSK589887 ICG589865:ICG589887 IMC589865:IMC589887 IVY589865:IVY589887 JFU589865:JFU589887 JPQ589865:JPQ589887 JZM589865:JZM589887 KJI589865:KJI589887 KTE589865:KTE589887 LDA589865:LDA589887 LMW589865:LMW589887 LWS589865:LWS589887 MGO589865:MGO589887 MQK589865:MQK589887 NAG589865:NAG589887 NKC589865:NKC589887 NTY589865:NTY589887 ODU589865:ODU589887 ONQ589865:ONQ589887 OXM589865:OXM589887 PHI589865:PHI589887 PRE589865:PRE589887 QBA589865:QBA589887 QKW589865:QKW589887 QUS589865:QUS589887 REO589865:REO589887 ROK589865:ROK589887 RYG589865:RYG589887 SIC589865:SIC589887 SRY589865:SRY589887 TBU589865:TBU589887 TLQ589865:TLQ589887 TVM589865:TVM589887 UFI589865:UFI589887 UPE589865:UPE589887 UZA589865:UZA589887 VIW589865:VIW589887 VSS589865:VSS589887 WCO589865:WCO589887 WMK589865:WMK589887 WWG589865:WWG589887 Y655401:Y655423 JU655401:JU655423 TQ655401:TQ655423 ADM655401:ADM655423 ANI655401:ANI655423 AXE655401:AXE655423 BHA655401:BHA655423 BQW655401:BQW655423 CAS655401:CAS655423 CKO655401:CKO655423 CUK655401:CUK655423 DEG655401:DEG655423 DOC655401:DOC655423 DXY655401:DXY655423 EHU655401:EHU655423 ERQ655401:ERQ655423 FBM655401:FBM655423 FLI655401:FLI655423 FVE655401:FVE655423 GFA655401:GFA655423 GOW655401:GOW655423 GYS655401:GYS655423 HIO655401:HIO655423 HSK655401:HSK655423 ICG655401:ICG655423 IMC655401:IMC655423 IVY655401:IVY655423 JFU655401:JFU655423 JPQ655401:JPQ655423 JZM655401:JZM655423 KJI655401:KJI655423 KTE655401:KTE655423 LDA655401:LDA655423 LMW655401:LMW655423 LWS655401:LWS655423 MGO655401:MGO655423 MQK655401:MQK655423 NAG655401:NAG655423 NKC655401:NKC655423 NTY655401:NTY655423 ODU655401:ODU655423 ONQ655401:ONQ655423 OXM655401:OXM655423 PHI655401:PHI655423 PRE655401:PRE655423 QBA655401:QBA655423 QKW655401:QKW655423 QUS655401:QUS655423 REO655401:REO655423 ROK655401:ROK655423 RYG655401:RYG655423 SIC655401:SIC655423 SRY655401:SRY655423 TBU655401:TBU655423 TLQ655401:TLQ655423 TVM655401:TVM655423 UFI655401:UFI655423 UPE655401:UPE655423 UZA655401:UZA655423 VIW655401:VIW655423 VSS655401:VSS655423 WCO655401:WCO655423 WMK655401:WMK655423 WWG655401:WWG655423 Y720937:Y720959 JU720937:JU720959 TQ720937:TQ720959 ADM720937:ADM720959 ANI720937:ANI720959 AXE720937:AXE720959 BHA720937:BHA720959 BQW720937:BQW720959 CAS720937:CAS720959 CKO720937:CKO720959 CUK720937:CUK720959 DEG720937:DEG720959 DOC720937:DOC720959 DXY720937:DXY720959 EHU720937:EHU720959 ERQ720937:ERQ720959 FBM720937:FBM720959 FLI720937:FLI720959 FVE720937:FVE720959 GFA720937:GFA720959 GOW720937:GOW720959 GYS720937:GYS720959 HIO720937:HIO720959 HSK720937:HSK720959 ICG720937:ICG720959 IMC720937:IMC720959 IVY720937:IVY720959 JFU720937:JFU720959 JPQ720937:JPQ720959 JZM720937:JZM720959 KJI720937:KJI720959 KTE720937:KTE720959 LDA720937:LDA720959 LMW720937:LMW720959 LWS720937:LWS720959 MGO720937:MGO720959 MQK720937:MQK720959 NAG720937:NAG720959 NKC720937:NKC720959 NTY720937:NTY720959 ODU720937:ODU720959 ONQ720937:ONQ720959 OXM720937:OXM720959 PHI720937:PHI720959 PRE720937:PRE720959 QBA720937:QBA720959 QKW720937:QKW720959 QUS720937:QUS720959 REO720937:REO720959 ROK720937:ROK720959 RYG720937:RYG720959 SIC720937:SIC720959 SRY720937:SRY720959 TBU720937:TBU720959 TLQ720937:TLQ720959 TVM720937:TVM720959 UFI720937:UFI720959 UPE720937:UPE720959 UZA720937:UZA720959 VIW720937:VIW720959 VSS720937:VSS720959 WCO720937:WCO720959 WMK720937:WMK720959 WWG720937:WWG720959 Y786473:Y786495 JU786473:JU786495 TQ786473:TQ786495 ADM786473:ADM786495 ANI786473:ANI786495 AXE786473:AXE786495 BHA786473:BHA786495 BQW786473:BQW786495 CAS786473:CAS786495 CKO786473:CKO786495 CUK786473:CUK786495 DEG786473:DEG786495 DOC786473:DOC786495 DXY786473:DXY786495 EHU786473:EHU786495 ERQ786473:ERQ786495 FBM786473:FBM786495 FLI786473:FLI786495 FVE786473:FVE786495 GFA786473:GFA786495 GOW786473:GOW786495 GYS786473:GYS786495 HIO786473:HIO786495 HSK786473:HSK786495 ICG786473:ICG786495 IMC786473:IMC786495 IVY786473:IVY786495 JFU786473:JFU786495 JPQ786473:JPQ786495 JZM786473:JZM786495 KJI786473:KJI786495 KTE786473:KTE786495 LDA786473:LDA786495 LMW786473:LMW786495 LWS786473:LWS786495 MGO786473:MGO786495 MQK786473:MQK786495 NAG786473:NAG786495 NKC786473:NKC786495 NTY786473:NTY786495 ODU786473:ODU786495 ONQ786473:ONQ786495 OXM786473:OXM786495 PHI786473:PHI786495 PRE786473:PRE786495 QBA786473:QBA786495 QKW786473:QKW786495 QUS786473:QUS786495 REO786473:REO786495 ROK786473:ROK786495 RYG786473:RYG786495 SIC786473:SIC786495 SRY786473:SRY786495 TBU786473:TBU786495 TLQ786473:TLQ786495 TVM786473:TVM786495 UFI786473:UFI786495 UPE786473:UPE786495 UZA786473:UZA786495 VIW786473:VIW786495 VSS786473:VSS786495 WCO786473:WCO786495 WMK786473:WMK786495 WWG786473:WWG786495 Y852009:Y852031 JU852009:JU852031 TQ852009:TQ852031 ADM852009:ADM852031 ANI852009:ANI852031 AXE852009:AXE852031 BHA852009:BHA852031 BQW852009:BQW852031 CAS852009:CAS852031 CKO852009:CKO852031 CUK852009:CUK852031 DEG852009:DEG852031 DOC852009:DOC852031 DXY852009:DXY852031 EHU852009:EHU852031 ERQ852009:ERQ852031 FBM852009:FBM852031 FLI852009:FLI852031 FVE852009:FVE852031 GFA852009:GFA852031 GOW852009:GOW852031 GYS852009:GYS852031 HIO852009:HIO852031 HSK852009:HSK852031 ICG852009:ICG852031 IMC852009:IMC852031 IVY852009:IVY852031 JFU852009:JFU852031 JPQ852009:JPQ852031 JZM852009:JZM852031 KJI852009:KJI852031 KTE852009:KTE852031 LDA852009:LDA852031 LMW852009:LMW852031 LWS852009:LWS852031 MGO852009:MGO852031 MQK852009:MQK852031 NAG852009:NAG852031 NKC852009:NKC852031 NTY852009:NTY852031 ODU852009:ODU852031 ONQ852009:ONQ852031 OXM852009:OXM852031 PHI852009:PHI852031 PRE852009:PRE852031 QBA852009:QBA852031 QKW852009:QKW852031 QUS852009:QUS852031 REO852009:REO852031 ROK852009:ROK852031 RYG852009:RYG852031 SIC852009:SIC852031 SRY852009:SRY852031 TBU852009:TBU852031 TLQ852009:TLQ852031 TVM852009:TVM852031 UFI852009:UFI852031 UPE852009:UPE852031 UZA852009:UZA852031 VIW852009:VIW852031 VSS852009:VSS852031 WCO852009:WCO852031 WMK852009:WMK852031 WWG852009:WWG852031 Y917545:Y917567 JU917545:JU917567 TQ917545:TQ917567 ADM917545:ADM917567 ANI917545:ANI917567 AXE917545:AXE917567 BHA917545:BHA917567 BQW917545:BQW917567 CAS917545:CAS917567 CKO917545:CKO917567 CUK917545:CUK917567 DEG917545:DEG917567 DOC917545:DOC917567 DXY917545:DXY917567 EHU917545:EHU917567 ERQ917545:ERQ917567 FBM917545:FBM917567 FLI917545:FLI917567 FVE917545:FVE917567 GFA917545:GFA917567 GOW917545:GOW917567 GYS917545:GYS917567 HIO917545:HIO917567 HSK917545:HSK917567 ICG917545:ICG917567 IMC917545:IMC917567 IVY917545:IVY917567 JFU917545:JFU917567 JPQ917545:JPQ917567 JZM917545:JZM917567 KJI917545:KJI917567 KTE917545:KTE917567 LDA917545:LDA917567 LMW917545:LMW917567 LWS917545:LWS917567 MGO917545:MGO917567 MQK917545:MQK917567 NAG917545:NAG917567 NKC917545:NKC917567 NTY917545:NTY917567 ODU917545:ODU917567 ONQ917545:ONQ917567 OXM917545:OXM917567 PHI917545:PHI917567 PRE917545:PRE917567 QBA917545:QBA917567 QKW917545:QKW917567 QUS917545:QUS917567 REO917545:REO917567 ROK917545:ROK917567 RYG917545:RYG917567 SIC917545:SIC917567 SRY917545:SRY917567 TBU917545:TBU917567 TLQ917545:TLQ917567 TVM917545:TVM917567 UFI917545:UFI917567 UPE917545:UPE917567 UZA917545:UZA917567 VIW917545:VIW917567 VSS917545:VSS917567 WCO917545:WCO917567 WMK917545:WMK917567 WWG917545:WWG917567 Y983081:Y983103 JU983081:JU983103 TQ983081:TQ983103 ADM983081:ADM983103 ANI983081:ANI983103 AXE983081:AXE983103 BHA983081:BHA983103 BQW983081:BQW983103 CAS983081:CAS983103 CKO983081:CKO983103 CUK983081:CUK983103 DEG983081:DEG983103 DOC983081:DOC983103 DXY983081:DXY983103 EHU983081:EHU983103 ERQ983081:ERQ983103 FBM983081:FBM983103 FLI983081:FLI983103 FVE983081:FVE983103 GFA983081:GFA983103 GOW983081:GOW983103 GYS983081:GYS983103 HIO983081:HIO983103 HSK983081:HSK983103 ICG983081:ICG983103 IMC983081:IMC983103 IVY983081:IVY983103 JFU983081:JFU983103 JPQ983081:JPQ983103 JZM983081:JZM983103 KJI983081:KJI983103 KTE983081:KTE983103 LDA983081:LDA983103 LMW983081:LMW983103 LWS983081:LWS983103 MGO983081:MGO983103 MQK983081:MQK983103 NAG983081:NAG983103 NKC983081:NKC983103 NTY983081:NTY983103 ODU983081:ODU983103 ONQ983081:ONQ983103 OXM983081:OXM983103 PHI983081:PHI983103 PRE983081:PRE983103 QBA983081:QBA983103 QKW983081:QKW983103 QUS983081:QUS983103 REO983081:REO983103 ROK983081:ROK983103 RYG983081:RYG983103 SIC983081:SIC983103 SRY983081:SRY983103 TBU983081:TBU983103 TLQ983081:TLQ983103 TVM983081:TVM983103 UFI983081:UFI983103 UPE983081:UPE983103 UZA983081:UZA983103 VIW983081:VIW983103 VSS983081:VSS983103 WCO983081:WCO983103 WMK983081:WMK983103 WWG983081:WWG983103 V41:V63 JR41:JR63 TN41:TN63 ADJ41:ADJ63 ANF41:ANF63 AXB41:AXB63 BGX41:BGX63 BQT41:BQT63 CAP41:CAP63 CKL41:CKL63 CUH41:CUH63 DED41:DED63 DNZ41:DNZ63 DXV41:DXV63 EHR41:EHR63 ERN41:ERN63 FBJ41:FBJ63 FLF41:FLF63 FVB41:FVB63 GEX41:GEX63 GOT41:GOT63 GYP41:GYP63 HIL41:HIL63 HSH41:HSH63 ICD41:ICD63 ILZ41:ILZ63 IVV41:IVV63 JFR41:JFR63 JPN41:JPN63 JZJ41:JZJ63 KJF41:KJF63 KTB41:KTB63 LCX41:LCX63 LMT41:LMT63 LWP41:LWP63 MGL41:MGL63 MQH41:MQH63 NAD41:NAD63 NJZ41:NJZ63 NTV41:NTV63 ODR41:ODR63 ONN41:ONN63 OXJ41:OXJ63 PHF41:PHF63 PRB41:PRB63 QAX41:QAX63 QKT41:QKT63 QUP41:QUP63 REL41:REL63 ROH41:ROH63 RYD41:RYD63 SHZ41:SHZ63 SRV41:SRV63 TBR41:TBR63 TLN41:TLN63 TVJ41:TVJ63 UFF41:UFF63 UPB41:UPB63 UYX41:UYX63 VIT41:VIT63 VSP41:VSP63 WCL41:WCL63 WMH41:WMH63 WWD41:WWD63 V65577:V65599 JR65577:JR65599 TN65577:TN65599 ADJ65577:ADJ65599 ANF65577:ANF65599 AXB65577:AXB65599 BGX65577:BGX65599 BQT65577:BQT65599 CAP65577:CAP65599 CKL65577:CKL65599 CUH65577:CUH65599 DED65577:DED65599 DNZ65577:DNZ65599 DXV65577:DXV65599 EHR65577:EHR65599 ERN65577:ERN65599 FBJ65577:FBJ65599 FLF65577:FLF65599 FVB65577:FVB65599 GEX65577:GEX65599 GOT65577:GOT65599 GYP65577:GYP65599 HIL65577:HIL65599 HSH65577:HSH65599 ICD65577:ICD65599 ILZ65577:ILZ65599 IVV65577:IVV65599 JFR65577:JFR65599 JPN65577:JPN65599 JZJ65577:JZJ65599 KJF65577:KJF65599 KTB65577:KTB65599 LCX65577:LCX65599 LMT65577:LMT65599 LWP65577:LWP65599 MGL65577:MGL65599 MQH65577:MQH65599 NAD65577:NAD65599 NJZ65577:NJZ65599 NTV65577:NTV65599 ODR65577:ODR65599 ONN65577:ONN65599 OXJ65577:OXJ65599 PHF65577:PHF65599 PRB65577:PRB65599 QAX65577:QAX65599 QKT65577:QKT65599 QUP65577:QUP65599 REL65577:REL65599 ROH65577:ROH65599 RYD65577:RYD65599 SHZ65577:SHZ65599 SRV65577:SRV65599 TBR65577:TBR65599 TLN65577:TLN65599 TVJ65577:TVJ65599 UFF65577:UFF65599 UPB65577:UPB65599 UYX65577:UYX65599 VIT65577:VIT65599 VSP65577:VSP65599 WCL65577:WCL65599 WMH65577:WMH65599 WWD65577:WWD65599 V131113:V131135 JR131113:JR131135 TN131113:TN131135 ADJ131113:ADJ131135 ANF131113:ANF131135 AXB131113:AXB131135 BGX131113:BGX131135 BQT131113:BQT131135 CAP131113:CAP131135 CKL131113:CKL131135 CUH131113:CUH131135 DED131113:DED131135 DNZ131113:DNZ131135 DXV131113:DXV131135 EHR131113:EHR131135 ERN131113:ERN131135 FBJ131113:FBJ131135 FLF131113:FLF131135 FVB131113:FVB131135 GEX131113:GEX131135 GOT131113:GOT131135 GYP131113:GYP131135 HIL131113:HIL131135 HSH131113:HSH131135 ICD131113:ICD131135 ILZ131113:ILZ131135 IVV131113:IVV131135 JFR131113:JFR131135 JPN131113:JPN131135 JZJ131113:JZJ131135 KJF131113:KJF131135 KTB131113:KTB131135 LCX131113:LCX131135 LMT131113:LMT131135 LWP131113:LWP131135 MGL131113:MGL131135 MQH131113:MQH131135 NAD131113:NAD131135 NJZ131113:NJZ131135 NTV131113:NTV131135 ODR131113:ODR131135 ONN131113:ONN131135 OXJ131113:OXJ131135 PHF131113:PHF131135 PRB131113:PRB131135 QAX131113:QAX131135 QKT131113:QKT131135 QUP131113:QUP131135 REL131113:REL131135 ROH131113:ROH131135 RYD131113:RYD131135 SHZ131113:SHZ131135 SRV131113:SRV131135 TBR131113:TBR131135 TLN131113:TLN131135 TVJ131113:TVJ131135 UFF131113:UFF131135 UPB131113:UPB131135 UYX131113:UYX131135 VIT131113:VIT131135 VSP131113:VSP131135 WCL131113:WCL131135 WMH131113:WMH131135 WWD131113:WWD131135 V196649:V196671 JR196649:JR196671 TN196649:TN196671 ADJ196649:ADJ196671 ANF196649:ANF196671 AXB196649:AXB196671 BGX196649:BGX196671 BQT196649:BQT196671 CAP196649:CAP196671 CKL196649:CKL196671 CUH196649:CUH196671 DED196649:DED196671 DNZ196649:DNZ196671 DXV196649:DXV196671 EHR196649:EHR196671 ERN196649:ERN196671 FBJ196649:FBJ196671 FLF196649:FLF196671 FVB196649:FVB196671 GEX196649:GEX196671 GOT196649:GOT196671 GYP196649:GYP196671 HIL196649:HIL196671 HSH196649:HSH196671 ICD196649:ICD196671 ILZ196649:ILZ196671 IVV196649:IVV196671 JFR196649:JFR196671 JPN196649:JPN196671 JZJ196649:JZJ196671 KJF196649:KJF196671 KTB196649:KTB196671 LCX196649:LCX196671 LMT196649:LMT196671 LWP196649:LWP196671 MGL196649:MGL196671 MQH196649:MQH196671 NAD196649:NAD196671 NJZ196649:NJZ196671 NTV196649:NTV196671 ODR196649:ODR196671 ONN196649:ONN196671 OXJ196649:OXJ196671 PHF196649:PHF196671 PRB196649:PRB196671 QAX196649:QAX196671 QKT196649:QKT196671 QUP196649:QUP196671 REL196649:REL196671 ROH196649:ROH196671 RYD196649:RYD196671 SHZ196649:SHZ196671 SRV196649:SRV196671 TBR196649:TBR196671 TLN196649:TLN196671 TVJ196649:TVJ196671 UFF196649:UFF196671 UPB196649:UPB196671 UYX196649:UYX196671 VIT196649:VIT196671 VSP196649:VSP196671 WCL196649:WCL196671 WMH196649:WMH196671 WWD196649:WWD196671 V262185:V262207 JR262185:JR262207 TN262185:TN262207 ADJ262185:ADJ262207 ANF262185:ANF262207 AXB262185:AXB262207 BGX262185:BGX262207 BQT262185:BQT262207 CAP262185:CAP262207 CKL262185:CKL262207 CUH262185:CUH262207 DED262185:DED262207 DNZ262185:DNZ262207 DXV262185:DXV262207 EHR262185:EHR262207 ERN262185:ERN262207 FBJ262185:FBJ262207 FLF262185:FLF262207 FVB262185:FVB262207 GEX262185:GEX262207 GOT262185:GOT262207 GYP262185:GYP262207 HIL262185:HIL262207 HSH262185:HSH262207 ICD262185:ICD262207 ILZ262185:ILZ262207 IVV262185:IVV262207 JFR262185:JFR262207 JPN262185:JPN262207 JZJ262185:JZJ262207 KJF262185:KJF262207 KTB262185:KTB262207 LCX262185:LCX262207 LMT262185:LMT262207 LWP262185:LWP262207 MGL262185:MGL262207 MQH262185:MQH262207 NAD262185:NAD262207 NJZ262185:NJZ262207 NTV262185:NTV262207 ODR262185:ODR262207 ONN262185:ONN262207 OXJ262185:OXJ262207 PHF262185:PHF262207 PRB262185:PRB262207 QAX262185:QAX262207 QKT262185:QKT262207 QUP262185:QUP262207 REL262185:REL262207 ROH262185:ROH262207 RYD262185:RYD262207 SHZ262185:SHZ262207 SRV262185:SRV262207 TBR262185:TBR262207 TLN262185:TLN262207 TVJ262185:TVJ262207 UFF262185:UFF262207 UPB262185:UPB262207 UYX262185:UYX262207 VIT262185:VIT262207 VSP262185:VSP262207 WCL262185:WCL262207 WMH262185:WMH262207 WWD262185:WWD262207 V327721:V327743 JR327721:JR327743 TN327721:TN327743 ADJ327721:ADJ327743 ANF327721:ANF327743 AXB327721:AXB327743 BGX327721:BGX327743 BQT327721:BQT327743 CAP327721:CAP327743 CKL327721:CKL327743 CUH327721:CUH327743 DED327721:DED327743 DNZ327721:DNZ327743 DXV327721:DXV327743 EHR327721:EHR327743 ERN327721:ERN327743 FBJ327721:FBJ327743 FLF327721:FLF327743 FVB327721:FVB327743 GEX327721:GEX327743 GOT327721:GOT327743 GYP327721:GYP327743 HIL327721:HIL327743 HSH327721:HSH327743 ICD327721:ICD327743 ILZ327721:ILZ327743 IVV327721:IVV327743 JFR327721:JFR327743 JPN327721:JPN327743 JZJ327721:JZJ327743 KJF327721:KJF327743 KTB327721:KTB327743 LCX327721:LCX327743 LMT327721:LMT327743 LWP327721:LWP327743 MGL327721:MGL327743 MQH327721:MQH327743 NAD327721:NAD327743 NJZ327721:NJZ327743 NTV327721:NTV327743 ODR327721:ODR327743 ONN327721:ONN327743 OXJ327721:OXJ327743 PHF327721:PHF327743 PRB327721:PRB327743 QAX327721:QAX327743 QKT327721:QKT327743 QUP327721:QUP327743 REL327721:REL327743 ROH327721:ROH327743 RYD327721:RYD327743 SHZ327721:SHZ327743 SRV327721:SRV327743 TBR327721:TBR327743 TLN327721:TLN327743 TVJ327721:TVJ327743 UFF327721:UFF327743 UPB327721:UPB327743 UYX327721:UYX327743 VIT327721:VIT327743 VSP327721:VSP327743 WCL327721:WCL327743 WMH327721:WMH327743 WWD327721:WWD327743 V393257:V393279 JR393257:JR393279 TN393257:TN393279 ADJ393257:ADJ393279 ANF393257:ANF393279 AXB393257:AXB393279 BGX393257:BGX393279 BQT393257:BQT393279 CAP393257:CAP393279 CKL393257:CKL393279 CUH393257:CUH393279 DED393257:DED393279 DNZ393257:DNZ393279 DXV393257:DXV393279 EHR393257:EHR393279 ERN393257:ERN393279 FBJ393257:FBJ393279 FLF393257:FLF393279 FVB393257:FVB393279 GEX393257:GEX393279 GOT393257:GOT393279 GYP393257:GYP393279 HIL393257:HIL393279 HSH393257:HSH393279 ICD393257:ICD393279 ILZ393257:ILZ393279 IVV393257:IVV393279 JFR393257:JFR393279 JPN393257:JPN393279 JZJ393257:JZJ393279 KJF393257:KJF393279 KTB393257:KTB393279 LCX393257:LCX393279 LMT393257:LMT393279 LWP393257:LWP393279 MGL393257:MGL393279 MQH393257:MQH393279 NAD393257:NAD393279 NJZ393257:NJZ393279 NTV393257:NTV393279 ODR393257:ODR393279 ONN393257:ONN393279 OXJ393257:OXJ393279 PHF393257:PHF393279 PRB393257:PRB393279 QAX393257:QAX393279 QKT393257:QKT393279 QUP393257:QUP393279 REL393257:REL393279 ROH393257:ROH393279 RYD393257:RYD393279 SHZ393257:SHZ393279 SRV393257:SRV393279 TBR393257:TBR393279 TLN393257:TLN393279 TVJ393257:TVJ393279 UFF393257:UFF393279 UPB393257:UPB393279 UYX393257:UYX393279 VIT393257:VIT393279 VSP393257:VSP393279 WCL393257:WCL393279 WMH393257:WMH393279 WWD393257:WWD393279 V458793:V458815 JR458793:JR458815 TN458793:TN458815 ADJ458793:ADJ458815 ANF458793:ANF458815 AXB458793:AXB458815 BGX458793:BGX458815 BQT458793:BQT458815 CAP458793:CAP458815 CKL458793:CKL458815 CUH458793:CUH458815 DED458793:DED458815 DNZ458793:DNZ458815 DXV458793:DXV458815 EHR458793:EHR458815 ERN458793:ERN458815 FBJ458793:FBJ458815 FLF458793:FLF458815 FVB458793:FVB458815 GEX458793:GEX458815 GOT458793:GOT458815 GYP458793:GYP458815 HIL458793:HIL458815 HSH458793:HSH458815 ICD458793:ICD458815 ILZ458793:ILZ458815 IVV458793:IVV458815 JFR458793:JFR458815 JPN458793:JPN458815 JZJ458793:JZJ458815 KJF458793:KJF458815 KTB458793:KTB458815 LCX458793:LCX458815 LMT458793:LMT458815 LWP458793:LWP458815 MGL458793:MGL458815 MQH458793:MQH458815 NAD458793:NAD458815 NJZ458793:NJZ458815 NTV458793:NTV458815 ODR458793:ODR458815 ONN458793:ONN458815 OXJ458793:OXJ458815 PHF458793:PHF458815 PRB458793:PRB458815 QAX458793:QAX458815 QKT458793:QKT458815 QUP458793:QUP458815 REL458793:REL458815 ROH458793:ROH458815 RYD458793:RYD458815 SHZ458793:SHZ458815 SRV458793:SRV458815 TBR458793:TBR458815 TLN458793:TLN458815 TVJ458793:TVJ458815 UFF458793:UFF458815 UPB458793:UPB458815 UYX458793:UYX458815 VIT458793:VIT458815 VSP458793:VSP458815 WCL458793:WCL458815 WMH458793:WMH458815 WWD458793:WWD458815 V524329:V524351 JR524329:JR524351 TN524329:TN524351 ADJ524329:ADJ524351 ANF524329:ANF524351 AXB524329:AXB524351 BGX524329:BGX524351 BQT524329:BQT524351 CAP524329:CAP524351 CKL524329:CKL524351 CUH524329:CUH524351 DED524329:DED524351 DNZ524329:DNZ524351 DXV524329:DXV524351 EHR524329:EHR524351 ERN524329:ERN524351 FBJ524329:FBJ524351 FLF524329:FLF524351 FVB524329:FVB524351 GEX524329:GEX524351 GOT524329:GOT524351 GYP524329:GYP524351 HIL524329:HIL524351 HSH524329:HSH524351 ICD524329:ICD524351 ILZ524329:ILZ524351 IVV524329:IVV524351 JFR524329:JFR524351 JPN524329:JPN524351 JZJ524329:JZJ524351 KJF524329:KJF524351 KTB524329:KTB524351 LCX524329:LCX524351 LMT524329:LMT524351 LWP524329:LWP524351 MGL524329:MGL524351 MQH524329:MQH524351 NAD524329:NAD524351 NJZ524329:NJZ524351 NTV524329:NTV524351 ODR524329:ODR524351 ONN524329:ONN524351 OXJ524329:OXJ524351 PHF524329:PHF524351 PRB524329:PRB524351 QAX524329:QAX524351 QKT524329:QKT524351 QUP524329:QUP524351 REL524329:REL524351 ROH524329:ROH524351 RYD524329:RYD524351 SHZ524329:SHZ524351 SRV524329:SRV524351 TBR524329:TBR524351 TLN524329:TLN524351 TVJ524329:TVJ524351 UFF524329:UFF524351 UPB524329:UPB524351 UYX524329:UYX524351 VIT524329:VIT524351 VSP524329:VSP524351 WCL524329:WCL524351 WMH524329:WMH524351 WWD524329:WWD524351 V589865:V589887 JR589865:JR589887 TN589865:TN589887 ADJ589865:ADJ589887 ANF589865:ANF589887 AXB589865:AXB589887 BGX589865:BGX589887 BQT589865:BQT589887 CAP589865:CAP589887 CKL589865:CKL589887 CUH589865:CUH589887 DED589865:DED589887 DNZ589865:DNZ589887 DXV589865:DXV589887 EHR589865:EHR589887 ERN589865:ERN589887 FBJ589865:FBJ589887 FLF589865:FLF589887 FVB589865:FVB589887 GEX589865:GEX589887 GOT589865:GOT589887 GYP589865:GYP589887 HIL589865:HIL589887 HSH589865:HSH589887 ICD589865:ICD589887 ILZ589865:ILZ589887 IVV589865:IVV589887 JFR589865:JFR589887 JPN589865:JPN589887 JZJ589865:JZJ589887 KJF589865:KJF589887 KTB589865:KTB589887 LCX589865:LCX589887 LMT589865:LMT589887 LWP589865:LWP589887 MGL589865:MGL589887 MQH589865:MQH589887 NAD589865:NAD589887 NJZ589865:NJZ589887 NTV589865:NTV589887 ODR589865:ODR589887 ONN589865:ONN589887 OXJ589865:OXJ589887 PHF589865:PHF589887 PRB589865:PRB589887 QAX589865:QAX589887 QKT589865:QKT589887 QUP589865:QUP589887 REL589865:REL589887 ROH589865:ROH589887 RYD589865:RYD589887 SHZ589865:SHZ589887 SRV589865:SRV589887 TBR589865:TBR589887 TLN589865:TLN589887 TVJ589865:TVJ589887 UFF589865:UFF589887 UPB589865:UPB589887 UYX589865:UYX589887 VIT589865:VIT589887 VSP589865:VSP589887 WCL589865:WCL589887 WMH589865:WMH589887 WWD589865:WWD589887 V655401:V655423 JR655401:JR655423 TN655401:TN655423 ADJ655401:ADJ655423 ANF655401:ANF655423 AXB655401:AXB655423 BGX655401:BGX655423 BQT655401:BQT655423 CAP655401:CAP655423 CKL655401:CKL655423 CUH655401:CUH655423 DED655401:DED655423 DNZ655401:DNZ655423 DXV655401:DXV655423 EHR655401:EHR655423 ERN655401:ERN655423 FBJ655401:FBJ655423 FLF655401:FLF655423 FVB655401:FVB655423 GEX655401:GEX655423 GOT655401:GOT655423 GYP655401:GYP655423 HIL655401:HIL655423 HSH655401:HSH655423 ICD655401:ICD655423 ILZ655401:ILZ655423 IVV655401:IVV655423 JFR655401:JFR655423 JPN655401:JPN655423 JZJ655401:JZJ655423 KJF655401:KJF655423 KTB655401:KTB655423 LCX655401:LCX655423 LMT655401:LMT655423 LWP655401:LWP655423 MGL655401:MGL655423 MQH655401:MQH655423 NAD655401:NAD655423 NJZ655401:NJZ655423 NTV655401:NTV655423 ODR655401:ODR655423 ONN655401:ONN655423 OXJ655401:OXJ655423 PHF655401:PHF655423 PRB655401:PRB655423 QAX655401:QAX655423 QKT655401:QKT655423 QUP655401:QUP655423 REL655401:REL655423 ROH655401:ROH655423 RYD655401:RYD655423 SHZ655401:SHZ655423 SRV655401:SRV655423 TBR655401:TBR655423 TLN655401:TLN655423 TVJ655401:TVJ655423 UFF655401:UFF655423 UPB655401:UPB655423 UYX655401:UYX655423 VIT655401:VIT655423 VSP655401:VSP655423 WCL655401:WCL655423 WMH655401:WMH655423 WWD655401:WWD655423 V720937:V720959 JR720937:JR720959 TN720937:TN720959 ADJ720937:ADJ720959 ANF720937:ANF720959 AXB720937:AXB720959 BGX720937:BGX720959 BQT720937:BQT720959 CAP720937:CAP720959 CKL720937:CKL720959 CUH720937:CUH720959 DED720937:DED720959 DNZ720937:DNZ720959 DXV720937:DXV720959 EHR720937:EHR720959 ERN720937:ERN720959 FBJ720937:FBJ720959 FLF720937:FLF720959 FVB720937:FVB720959 GEX720937:GEX720959 GOT720937:GOT720959 GYP720937:GYP720959 HIL720937:HIL720959 HSH720937:HSH720959 ICD720937:ICD720959 ILZ720937:ILZ720959 IVV720937:IVV720959 JFR720937:JFR720959 JPN720937:JPN720959 JZJ720937:JZJ720959 KJF720937:KJF720959 KTB720937:KTB720959 LCX720937:LCX720959 LMT720937:LMT720959 LWP720937:LWP720959 MGL720937:MGL720959 MQH720937:MQH720959 NAD720937:NAD720959 NJZ720937:NJZ720959 NTV720937:NTV720959 ODR720937:ODR720959 ONN720937:ONN720959 OXJ720937:OXJ720959 PHF720937:PHF720959 PRB720937:PRB720959 QAX720937:QAX720959 QKT720937:QKT720959 QUP720937:QUP720959 REL720937:REL720959 ROH720937:ROH720959 RYD720937:RYD720959 SHZ720937:SHZ720959 SRV720937:SRV720959 TBR720937:TBR720959 TLN720937:TLN720959 TVJ720937:TVJ720959 UFF720937:UFF720959 UPB720937:UPB720959 UYX720937:UYX720959 VIT720937:VIT720959 VSP720937:VSP720959 WCL720937:WCL720959 WMH720937:WMH720959 WWD720937:WWD720959 V786473:V786495 JR786473:JR786495 TN786473:TN786495 ADJ786473:ADJ786495 ANF786473:ANF786495 AXB786473:AXB786495 BGX786473:BGX786495 BQT786473:BQT786495 CAP786473:CAP786495 CKL786473:CKL786495 CUH786473:CUH786495 DED786473:DED786495 DNZ786473:DNZ786495 DXV786473:DXV786495 EHR786473:EHR786495 ERN786473:ERN786495 FBJ786473:FBJ786495 FLF786473:FLF786495 FVB786473:FVB786495 GEX786473:GEX786495 GOT786473:GOT786495 GYP786473:GYP786495 HIL786473:HIL786495 HSH786473:HSH786495 ICD786473:ICD786495 ILZ786473:ILZ786495 IVV786473:IVV786495 JFR786473:JFR786495 JPN786473:JPN786495 JZJ786473:JZJ786495 KJF786473:KJF786495 KTB786473:KTB786495 LCX786473:LCX786495 LMT786473:LMT786495 LWP786473:LWP786495 MGL786473:MGL786495 MQH786473:MQH786495 NAD786473:NAD786495 NJZ786473:NJZ786495 NTV786473:NTV786495 ODR786473:ODR786495 ONN786473:ONN786495 OXJ786473:OXJ786495 PHF786473:PHF786495 PRB786473:PRB786495 QAX786473:QAX786495 QKT786473:QKT786495 QUP786473:QUP786495 REL786473:REL786495 ROH786473:ROH786495 RYD786473:RYD786495 SHZ786473:SHZ786495 SRV786473:SRV786495 TBR786473:TBR786495 TLN786473:TLN786495 TVJ786473:TVJ786495 UFF786473:UFF786495 UPB786473:UPB786495 UYX786473:UYX786495 VIT786473:VIT786495 VSP786473:VSP786495 WCL786473:WCL786495 WMH786473:WMH786495 WWD786473:WWD786495 V852009:V852031 JR852009:JR852031 TN852009:TN852031 ADJ852009:ADJ852031 ANF852009:ANF852031 AXB852009:AXB852031 BGX852009:BGX852031 BQT852009:BQT852031 CAP852009:CAP852031 CKL852009:CKL852031 CUH852009:CUH852031 DED852009:DED852031 DNZ852009:DNZ852031 DXV852009:DXV852031 EHR852009:EHR852031 ERN852009:ERN852031 FBJ852009:FBJ852031 FLF852009:FLF852031 FVB852009:FVB852031 GEX852009:GEX852031 GOT852009:GOT852031 GYP852009:GYP852031 HIL852009:HIL852031 HSH852009:HSH852031 ICD852009:ICD852031 ILZ852009:ILZ852031 IVV852009:IVV852031 JFR852009:JFR852031 JPN852009:JPN852031 JZJ852009:JZJ852031 KJF852009:KJF852031 KTB852009:KTB852031 LCX852009:LCX852031 LMT852009:LMT852031 LWP852009:LWP852031 MGL852009:MGL852031 MQH852009:MQH852031 NAD852009:NAD852031 NJZ852009:NJZ852031 NTV852009:NTV852031 ODR852009:ODR852031 ONN852009:ONN852031 OXJ852009:OXJ852031 PHF852009:PHF852031 PRB852009:PRB852031 QAX852009:QAX852031 QKT852009:QKT852031 QUP852009:QUP852031 REL852009:REL852031 ROH852009:ROH852031 RYD852009:RYD852031 SHZ852009:SHZ852031 SRV852009:SRV852031 TBR852009:TBR852031 TLN852009:TLN852031 TVJ852009:TVJ852031 UFF852009:UFF852031 UPB852009:UPB852031 UYX852009:UYX852031 VIT852009:VIT852031 VSP852009:VSP852031 WCL852009:WCL852031 WMH852009:WMH852031 WWD852009:WWD852031 V917545:V917567 JR917545:JR917567 TN917545:TN917567 ADJ917545:ADJ917567 ANF917545:ANF917567 AXB917545:AXB917567 BGX917545:BGX917567 BQT917545:BQT917567 CAP917545:CAP917567 CKL917545:CKL917567 CUH917545:CUH917567 DED917545:DED917567 DNZ917545:DNZ917567 DXV917545:DXV917567 EHR917545:EHR917567 ERN917545:ERN917567 FBJ917545:FBJ917567 FLF917545:FLF917567 FVB917545:FVB917567 GEX917545:GEX917567 GOT917545:GOT917567 GYP917545:GYP917567 HIL917545:HIL917567 HSH917545:HSH917567 ICD917545:ICD917567 ILZ917545:ILZ917567 IVV917545:IVV917567 JFR917545:JFR917567 JPN917545:JPN917567 JZJ917545:JZJ917567 KJF917545:KJF917567 KTB917545:KTB917567 LCX917545:LCX917567 LMT917545:LMT917567 LWP917545:LWP917567 MGL917545:MGL917567 MQH917545:MQH917567 NAD917545:NAD917567 NJZ917545:NJZ917567 NTV917545:NTV917567 ODR917545:ODR917567 ONN917545:ONN917567 OXJ917545:OXJ917567 PHF917545:PHF917567 PRB917545:PRB917567 QAX917545:QAX917567 QKT917545:QKT917567 QUP917545:QUP917567 REL917545:REL917567 ROH917545:ROH917567 RYD917545:RYD917567 SHZ917545:SHZ917567 SRV917545:SRV917567 TBR917545:TBR917567 TLN917545:TLN917567 TVJ917545:TVJ917567 UFF917545:UFF917567 UPB917545:UPB917567 UYX917545:UYX917567 VIT917545:VIT917567 VSP917545:VSP917567 WCL917545:WCL917567 WMH917545:WMH917567 WWD917545:WWD917567 V983081:V983103 JR983081:JR983103 TN983081:TN983103 ADJ983081:ADJ983103 ANF983081:ANF983103 AXB983081:AXB983103 BGX983081:BGX983103 BQT983081:BQT983103 CAP983081:CAP983103 CKL983081:CKL983103 CUH983081:CUH983103 DED983081:DED983103 DNZ983081:DNZ983103 DXV983081:DXV983103 EHR983081:EHR983103 ERN983081:ERN983103 FBJ983081:FBJ983103 FLF983081:FLF983103 FVB983081:FVB983103 GEX983081:GEX983103 GOT983081:GOT983103 GYP983081:GYP983103 HIL983081:HIL983103 HSH983081:HSH983103 ICD983081:ICD983103 ILZ983081:ILZ983103 IVV983081:IVV983103 JFR983081:JFR983103 JPN983081:JPN983103 JZJ983081:JZJ983103 KJF983081:KJF983103 KTB983081:KTB983103 LCX983081:LCX983103 LMT983081:LMT983103 LWP983081:LWP983103 MGL983081:MGL983103 MQH983081:MQH983103 NAD983081:NAD983103 NJZ983081:NJZ983103 NTV983081:NTV983103 ODR983081:ODR983103 ONN983081:ONN983103 OXJ983081:OXJ983103 PHF983081:PHF983103 PRB983081:PRB983103 QAX983081:QAX983103 QKT983081:QKT983103 QUP983081:QUP983103 REL983081:REL983103 ROH983081:ROH983103 RYD983081:RYD983103 SHZ983081:SHZ983103 SRV983081:SRV983103 TBR983081:TBR983103 TLN983081:TLN983103 TVJ983081:TVJ983103 UFF983081:UFF983103 UPB983081:UPB983103 UYX983081:UYX983103 VIT983081:VIT983103 VSP983081:VSP983103 WCL983081:WCL983103 WMH983081:WMH983103 WWD983081:WWD983103" xr:uid="{00000000-0002-0000-0100-000000000000}">
      <formula1>"□,■"</formula1>
    </dataValidation>
    <dataValidation type="list" allowBlank="1" showInputMessage="1" showErrorMessage="1" sqref="O41:P63 JK41:JL63 TG41:TH63 ADC41:ADD63 AMY41:AMZ63 AWU41:AWV63 BGQ41:BGR63 BQM41:BQN63 CAI41:CAJ63 CKE41:CKF63 CUA41:CUB63 DDW41:DDX63 DNS41:DNT63 DXO41:DXP63 EHK41:EHL63 ERG41:ERH63 FBC41:FBD63 FKY41:FKZ63 FUU41:FUV63 GEQ41:GER63 GOM41:GON63 GYI41:GYJ63 HIE41:HIF63 HSA41:HSB63 IBW41:IBX63 ILS41:ILT63 IVO41:IVP63 JFK41:JFL63 JPG41:JPH63 JZC41:JZD63 KIY41:KIZ63 KSU41:KSV63 LCQ41:LCR63 LMM41:LMN63 LWI41:LWJ63 MGE41:MGF63 MQA41:MQB63 MZW41:MZX63 NJS41:NJT63 NTO41:NTP63 ODK41:ODL63 ONG41:ONH63 OXC41:OXD63 PGY41:PGZ63 PQU41:PQV63 QAQ41:QAR63 QKM41:QKN63 QUI41:QUJ63 REE41:REF63 ROA41:ROB63 RXW41:RXX63 SHS41:SHT63 SRO41:SRP63 TBK41:TBL63 TLG41:TLH63 TVC41:TVD63 UEY41:UEZ63 UOU41:UOV63 UYQ41:UYR63 VIM41:VIN63 VSI41:VSJ63 WCE41:WCF63 WMA41:WMB63 WVW41:WVX63 O65577:P65599 JK65577:JL65599 TG65577:TH65599 ADC65577:ADD65599 AMY65577:AMZ65599 AWU65577:AWV65599 BGQ65577:BGR65599 BQM65577:BQN65599 CAI65577:CAJ65599 CKE65577:CKF65599 CUA65577:CUB65599 DDW65577:DDX65599 DNS65577:DNT65599 DXO65577:DXP65599 EHK65577:EHL65599 ERG65577:ERH65599 FBC65577:FBD65599 FKY65577:FKZ65599 FUU65577:FUV65599 GEQ65577:GER65599 GOM65577:GON65599 GYI65577:GYJ65599 HIE65577:HIF65599 HSA65577:HSB65599 IBW65577:IBX65599 ILS65577:ILT65599 IVO65577:IVP65599 JFK65577:JFL65599 JPG65577:JPH65599 JZC65577:JZD65599 KIY65577:KIZ65599 KSU65577:KSV65599 LCQ65577:LCR65599 LMM65577:LMN65599 LWI65577:LWJ65599 MGE65577:MGF65599 MQA65577:MQB65599 MZW65577:MZX65599 NJS65577:NJT65599 NTO65577:NTP65599 ODK65577:ODL65599 ONG65577:ONH65599 OXC65577:OXD65599 PGY65577:PGZ65599 PQU65577:PQV65599 QAQ65577:QAR65599 QKM65577:QKN65599 QUI65577:QUJ65599 REE65577:REF65599 ROA65577:ROB65599 RXW65577:RXX65599 SHS65577:SHT65599 SRO65577:SRP65599 TBK65577:TBL65599 TLG65577:TLH65599 TVC65577:TVD65599 UEY65577:UEZ65599 UOU65577:UOV65599 UYQ65577:UYR65599 VIM65577:VIN65599 VSI65577:VSJ65599 WCE65577:WCF65599 WMA65577:WMB65599 WVW65577:WVX65599 O131113:P131135 JK131113:JL131135 TG131113:TH131135 ADC131113:ADD131135 AMY131113:AMZ131135 AWU131113:AWV131135 BGQ131113:BGR131135 BQM131113:BQN131135 CAI131113:CAJ131135 CKE131113:CKF131135 CUA131113:CUB131135 DDW131113:DDX131135 DNS131113:DNT131135 DXO131113:DXP131135 EHK131113:EHL131135 ERG131113:ERH131135 FBC131113:FBD131135 FKY131113:FKZ131135 FUU131113:FUV131135 GEQ131113:GER131135 GOM131113:GON131135 GYI131113:GYJ131135 HIE131113:HIF131135 HSA131113:HSB131135 IBW131113:IBX131135 ILS131113:ILT131135 IVO131113:IVP131135 JFK131113:JFL131135 JPG131113:JPH131135 JZC131113:JZD131135 KIY131113:KIZ131135 KSU131113:KSV131135 LCQ131113:LCR131135 LMM131113:LMN131135 LWI131113:LWJ131135 MGE131113:MGF131135 MQA131113:MQB131135 MZW131113:MZX131135 NJS131113:NJT131135 NTO131113:NTP131135 ODK131113:ODL131135 ONG131113:ONH131135 OXC131113:OXD131135 PGY131113:PGZ131135 PQU131113:PQV131135 QAQ131113:QAR131135 QKM131113:QKN131135 QUI131113:QUJ131135 REE131113:REF131135 ROA131113:ROB131135 RXW131113:RXX131135 SHS131113:SHT131135 SRO131113:SRP131135 TBK131113:TBL131135 TLG131113:TLH131135 TVC131113:TVD131135 UEY131113:UEZ131135 UOU131113:UOV131135 UYQ131113:UYR131135 VIM131113:VIN131135 VSI131113:VSJ131135 WCE131113:WCF131135 WMA131113:WMB131135 WVW131113:WVX131135 O196649:P196671 JK196649:JL196671 TG196649:TH196671 ADC196649:ADD196671 AMY196649:AMZ196671 AWU196649:AWV196671 BGQ196649:BGR196671 BQM196649:BQN196671 CAI196649:CAJ196671 CKE196649:CKF196671 CUA196649:CUB196671 DDW196649:DDX196671 DNS196649:DNT196671 DXO196649:DXP196671 EHK196649:EHL196671 ERG196649:ERH196671 FBC196649:FBD196671 FKY196649:FKZ196671 FUU196649:FUV196671 GEQ196649:GER196671 GOM196649:GON196671 GYI196649:GYJ196671 HIE196649:HIF196671 HSA196649:HSB196671 IBW196649:IBX196671 ILS196649:ILT196671 IVO196649:IVP196671 JFK196649:JFL196671 JPG196649:JPH196671 JZC196649:JZD196671 KIY196649:KIZ196671 KSU196649:KSV196671 LCQ196649:LCR196671 LMM196649:LMN196671 LWI196649:LWJ196671 MGE196649:MGF196671 MQA196649:MQB196671 MZW196649:MZX196671 NJS196649:NJT196671 NTO196649:NTP196671 ODK196649:ODL196671 ONG196649:ONH196671 OXC196649:OXD196671 PGY196649:PGZ196671 PQU196649:PQV196671 QAQ196649:QAR196671 QKM196649:QKN196671 QUI196649:QUJ196671 REE196649:REF196671 ROA196649:ROB196671 RXW196649:RXX196671 SHS196649:SHT196671 SRO196649:SRP196671 TBK196649:TBL196671 TLG196649:TLH196671 TVC196649:TVD196671 UEY196649:UEZ196671 UOU196649:UOV196671 UYQ196649:UYR196671 VIM196649:VIN196671 VSI196649:VSJ196671 WCE196649:WCF196671 WMA196649:WMB196671 WVW196649:WVX196671 O262185:P262207 JK262185:JL262207 TG262185:TH262207 ADC262185:ADD262207 AMY262185:AMZ262207 AWU262185:AWV262207 BGQ262185:BGR262207 BQM262185:BQN262207 CAI262185:CAJ262207 CKE262185:CKF262207 CUA262185:CUB262207 DDW262185:DDX262207 DNS262185:DNT262207 DXO262185:DXP262207 EHK262185:EHL262207 ERG262185:ERH262207 FBC262185:FBD262207 FKY262185:FKZ262207 FUU262185:FUV262207 GEQ262185:GER262207 GOM262185:GON262207 GYI262185:GYJ262207 HIE262185:HIF262207 HSA262185:HSB262207 IBW262185:IBX262207 ILS262185:ILT262207 IVO262185:IVP262207 JFK262185:JFL262207 JPG262185:JPH262207 JZC262185:JZD262207 KIY262185:KIZ262207 KSU262185:KSV262207 LCQ262185:LCR262207 LMM262185:LMN262207 LWI262185:LWJ262207 MGE262185:MGF262207 MQA262185:MQB262207 MZW262185:MZX262207 NJS262185:NJT262207 NTO262185:NTP262207 ODK262185:ODL262207 ONG262185:ONH262207 OXC262185:OXD262207 PGY262185:PGZ262207 PQU262185:PQV262207 QAQ262185:QAR262207 QKM262185:QKN262207 QUI262185:QUJ262207 REE262185:REF262207 ROA262185:ROB262207 RXW262185:RXX262207 SHS262185:SHT262207 SRO262185:SRP262207 TBK262185:TBL262207 TLG262185:TLH262207 TVC262185:TVD262207 UEY262185:UEZ262207 UOU262185:UOV262207 UYQ262185:UYR262207 VIM262185:VIN262207 VSI262185:VSJ262207 WCE262185:WCF262207 WMA262185:WMB262207 WVW262185:WVX262207 O327721:P327743 JK327721:JL327743 TG327721:TH327743 ADC327721:ADD327743 AMY327721:AMZ327743 AWU327721:AWV327743 BGQ327721:BGR327743 BQM327721:BQN327743 CAI327721:CAJ327743 CKE327721:CKF327743 CUA327721:CUB327743 DDW327721:DDX327743 DNS327721:DNT327743 DXO327721:DXP327743 EHK327721:EHL327743 ERG327721:ERH327743 FBC327721:FBD327743 FKY327721:FKZ327743 FUU327721:FUV327743 GEQ327721:GER327743 GOM327721:GON327743 GYI327721:GYJ327743 HIE327721:HIF327743 HSA327721:HSB327743 IBW327721:IBX327743 ILS327721:ILT327743 IVO327721:IVP327743 JFK327721:JFL327743 JPG327721:JPH327743 JZC327721:JZD327743 KIY327721:KIZ327743 KSU327721:KSV327743 LCQ327721:LCR327743 LMM327721:LMN327743 LWI327721:LWJ327743 MGE327721:MGF327743 MQA327721:MQB327743 MZW327721:MZX327743 NJS327721:NJT327743 NTO327721:NTP327743 ODK327721:ODL327743 ONG327721:ONH327743 OXC327721:OXD327743 PGY327721:PGZ327743 PQU327721:PQV327743 QAQ327721:QAR327743 QKM327721:QKN327743 QUI327721:QUJ327743 REE327721:REF327743 ROA327721:ROB327743 RXW327721:RXX327743 SHS327721:SHT327743 SRO327721:SRP327743 TBK327721:TBL327743 TLG327721:TLH327743 TVC327721:TVD327743 UEY327721:UEZ327743 UOU327721:UOV327743 UYQ327721:UYR327743 VIM327721:VIN327743 VSI327721:VSJ327743 WCE327721:WCF327743 WMA327721:WMB327743 WVW327721:WVX327743 O393257:P393279 JK393257:JL393279 TG393257:TH393279 ADC393257:ADD393279 AMY393257:AMZ393279 AWU393257:AWV393279 BGQ393257:BGR393279 BQM393257:BQN393279 CAI393257:CAJ393279 CKE393257:CKF393279 CUA393257:CUB393279 DDW393257:DDX393279 DNS393257:DNT393279 DXO393257:DXP393279 EHK393257:EHL393279 ERG393257:ERH393279 FBC393257:FBD393279 FKY393257:FKZ393279 FUU393257:FUV393279 GEQ393257:GER393279 GOM393257:GON393279 GYI393257:GYJ393279 HIE393257:HIF393279 HSA393257:HSB393279 IBW393257:IBX393279 ILS393257:ILT393279 IVO393257:IVP393279 JFK393257:JFL393279 JPG393257:JPH393279 JZC393257:JZD393279 KIY393257:KIZ393279 KSU393257:KSV393279 LCQ393257:LCR393279 LMM393257:LMN393279 LWI393257:LWJ393279 MGE393257:MGF393279 MQA393257:MQB393279 MZW393257:MZX393279 NJS393257:NJT393279 NTO393257:NTP393279 ODK393257:ODL393279 ONG393257:ONH393279 OXC393257:OXD393279 PGY393257:PGZ393279 PQU393257:PQV393279 QAQ393257:QAR393279 QKM393257:QKN393279 QUI393257:QUJ393279 REE393257:REF393279 ROA393257:ROB393279 RXW393257:RXX393279 SHS393257:SHT393279 SRO393257:SRP393279 TBK393257:TBL393279 TLG393257:TLH393279 TVC393257:TVD393279 UEY393257:UEZ393279 UOU393257:UOV393279 UYQ393257:UYR393279 VIM393257:VIN393279 VSI393257:VSJ393279 WCE393257:WCF393279 WMA393257:WMB393279 WVW393257:WVX393279 O458793:P458815 JK458793:JL458815 TG458793:TH458815 ADC458793:ADD458815 AMY458793:AMZ458815 AWU458793:AWV458815 BGQ458793:BGR458815 BQM458793:BQN458815 CAI458793:CAJ458815 CKE458793:CKF458815 CUA458793:CUB458815 DDW458793:DDX458815 DNS458793:DNT458815 DXO458793:DXP458815 EHK458793:EHL458815 ERG458793:ERH458815 FBC458793:FBD458815 FKY458793:FKZ458815 FUU458793:FUV458815 GEQ458793:GER458815 GOM458793:GON458815 GYI458793:GYJ458815 HIE458793:HIF458815 HSA458793:HSB458815 IBW458793:IBX458815 ILS458793:ILT458815 IVO458793:IVP458815 JFK458793:JFL458815 JPG458793:JPH458815 JZC458793:JZD458815 KIY458793:KIZ458815 KSU458793:KSV458815 LCQ458793:LCR458815 LMM458793:LMN458815 LWI458793:LWJ458815 MGE458793:MGF458815 MQA458793:MQB458815 MZW458793:MZX458815 NJS458793:NJT458815 NTO458793:NTP458815 ODK458793:ODL458815 ONG458793:ONH458815 OXC458793:OXD458815 PGY458793:PGZ458815 PQU458793:PQV458815 QAQ458793:QAR458815 QKM458793:QKN458815 QUI458793:QUJ458815 REE458793:REF458815 ROA458793:ROB458815 RXW458793:RXX458815 SHS458793:SHT458815 SRO458793:SRP458815 TBK458793:TBL458815 TLG458793:TLH458815 TVC458793:TVD458815 UEY458793:UEZ458815 UOU458793:UOV458815 UYQ458793:UYR458815 VIM458793:VIN458815 VSI458793:VSJ458815 WCE458793:WCF458815 WMA458793:WMB458815 WVW458793:WVX458815 O524329:P524351 JK524329:JL524351 TG524329:TH524351 ADC524329:ADD524351 AMY524329:AMZ524351 AWU524329:AWV524351 BGQ524329:BGR524351 BQM524329:BQN524351 CAI524329:CAJ524351 CKE524329:CKF524351 CUA524329:CUB524351 DDW524329:DDX524351 DNS524329:DNT524351 DXO524329:DXP524351 EHK524329:EHL524351 ERG524329:ERH524351 FBC524329:FBD524351 FKY524329:FKZ524351 FUU524329:FUV524351 GEQ524329:GER524351 GOM524329:GON524351 GYI524329:GYJ524351 HIE524329:HIF524351 HSA524329:HSB524351 IBW524329:IBX524351 ILS524329:ILT524351 IVO524329:IVP524351 JFK524329:JFL524351 JPG524329:JPH524351 JZC524329:JZD524351 KIY524329:KIZ524351 KSU524329:KSV524351 LCQ524329:LCR524351 LMM524329:LMN524351 LWI524329:LWJ524351 MGE524329:MGF524351 MQA524329:MQB524351 MZW524329:MZX524351 NJS524329:NJT524351 NTO524329:NTP524351 ODK524329:ODL524351 ONG524329:ONH524351 OXC524329:OXD524351 PGY524329:PGZ524351 PQU524329:PQV524351 QAQ524329:QAR524351 QKM524329:QKN524351 QUI524329:QUJ524351 REE524329:REF524351 ROA524329:ROB524351 RXW524329:RXX524351 SHS524329:SHT524351 SRO524329:SRP524351 TBK524329:TBL524351 TLG524329:TLH524351 TVC524329:TVD524351 UEY524329:UEZ524351 UOU524329:UOV524351 UYQ524329:UYR524351 VIM524329:VIN524351 VSI524329:VSJ524351 WCE524329:WCF524351 WMA524329:WMB524351 WVW524329:WVX524351 O589865:P589887 JK589865:JL589887 TG589865:TH589887 ADC589865:ADD589887 AMY589865:AMZ589887 AWU589865:AWV589887 BGQ589865:BGR589887 BQM589865:BQN589887 CAI589865:CAJ589887 CKE589865:CKF589887 CUA589865:CUB589887 DDW589865:DDX589887 DNS589865:DNT589887 DXO589865:DXP589887 EHK589865:EHL589887 ERG589865:ERH589887 FBC589865:FBD589887 FKY589865:FKZ589887 FUU589865:FUV589887 GEQ589865:GER589887 GOM589865:GON589887 GYI589865:GYJ589887 HIE589865:HIF589887 HSA589865:HSB589887 IBW589865:IBX589887 ILS589865:ILT589887 IVO589865:IVP589887 JFK589865:JFL589887 JPG589865:JPH589887 JZC589865:JZD589887 KIY589865:KIZ589887 KSU589865:KSV589887 LCQ589865:LCR589887 LMM589865:LMN589887 LWI589865:LWJ589887 MGE589865:MGF589887 MQA589865:MQB589887 MZW589865:MZX589887 NJS589865:NJT589887 NTO589865:NTP589887 ODK589865:ODL589887 ONG589865:ONH589887 OXC589865:OXD589887 PGY589865:PGZ589887 PQU589865:PQV589887 QAQ589865:QAR589887 QKM589865:QKN589887 QUI589865:QUJ589887 REE589865:REF589887 ROA589865:ROB589887 RXW589865:RXX589887 SHS589865:SHT589887 SRO589865:SRP589887 TBK589865:TBL589887 TLG589865:TLH589887 TVC589865:TVD589887 UEY589865:UEZ589887 UOU589865:UOV589887 UYQ589865:UYR589887 VIM589865:VIN589887 VSI589865:VSJ589887 WCE589865:WCF589887 WMA589865:WMB589887 WVW589865:WVX589887 O655401:P655423 JK655401:JL655423 TG655401:TH655423 ADC655401:ADD655423 AMY655401:AMZ655423 AWU655401:AWV655423 BGQ655401:BGR655423 BQM655401:BQN655423 CAI655401:CAJ655423 CKE655401:CKF655423 CUA655401:CUB655423 DDW655401:DDX655423 DNS655401:DNT655423 DXO655401:DXP655423 EHK655401:EHL655423 ERG655401:ERH655423 FBC655401:FBD655423 FKY655401:FKZ655423 FUU655401:FUV655423 GEQ655401:GER655423 GOM655401:GON655423 GYI655401:GYJ655423 HIE655401:HIF655423 HSA655401:HSB655423 IBW655401:IBX655423 ILS655401:ILT655423 IVO655401:IVP655423 JFK655401:JFL655423 JPG655401:JPH655423 JZC655401:JZD655423 KIY655401:KIZ655423 KSU655401:KSV655423 LCQ655401:LCR655423 LMM655401:LMN655423 LWI655401:LWJ655423 MGE655401:MGF655423 MQA655401:MQB655423 MZW655401:MZX655423 NJS655401:NJT655423 NTO655401:NTP655423 ODK655401:ODL655423 ONG655401:ONH655423 OXC655401:OXD655423 PGY655401:PGZ655423 PQU655401:PQV655423 QAQ655401:QAR655423 QKM655401:QKN655423 QUI655401:QUJ655423 REE655401:REF655423 ROA655401:ROB655423 RXW655401:RXX655423 SHS655401:SHT655423 SRO655401:SRP655423 TBK655401:TBL655423 TLG655401:TLH655423 TVC655401:TVD655423 UEY655401:UEZ655423 UOU655401:UOV655423 UYQ655401:UYR655423 VIM655401:VIN655423 VSI655401:VSJ655423 WCE655401:WCF655423 WMA655401:WMB655423 WVW655401:WVX655423 O720937:P720959 JK720937:JL720959 TG720937:TH720959 ADC720937:ADD720959 AMY720937:AMZ720959 AWU720937:AWV720959 BGQ720937:BGR720959 BQM720937:BQN720959 CAI720937:CAJ720959 CKE720937:CKF720959 CUA720937:CUB720959 DDW720937:DDX720959 DNS720937:DNT720959 DXO720937:DXP720959 EHK720937:EHL720959 ERG720937:ERH720959 FBC720937:FBD720959 FKY720937:FKZ720959 FUU720937:FUV720959 GEQ720937:GER720959 GOM720937:GON720959 GYI720937:GYJ720959 HIE720937:HIF720959 HSA720937:HSB720959 IBW720937:IBX720959 ILS720937:ILT720959 IVO720937:IVP720959 JFK720937:JFL720959 JPG720937:JPH720959 JZC720937:JZD720959 KIY720937:KIZ720959 KSU720937:KSV720959 LCQ720937:LCR720959 LMM720937:LMN720959 LWI720937:LWJ720959 MGE720937:MGF720959 MQA720937:MQB720959 MZW720937:MZX720959 NJS720937:NJT720959 NTO720937:NTP720959 ODK720937:ODL720959 ONG720937:ONH720959 OXC720937:OXD720959 PGY720937:PGZ720959 PQU720937:PQV720959 QAQ720937:QAR720959 QKM720937:QKN720959 QUI720937:QUJ720959 REE720937:REF720959 ROA720937:ROB720959 RXW720937:RXX720959 SHS720937:SHT720959 SRO720937:SRP720959 TBK720937:TBL720959 TLG720937:TLH720959 TVC720937:TVD720959 UEY720937:UEZ720959 UOU720937:UOV720959 UYQ720937:UYR720959 VIM720937:VIN720959 VSI720937:VSJ720959 WCE720937:WCF720959 WMA720937:WMB720959 WVW720937:WVX720959 O786473:P786495 JK786473:JL786495 TG786473:TH786495 ADC786473:ADD786495 AMY786473:AMZ786495 AWU786473:AWV786495 BGQ786473:BGR786495 BQM786473:BQN786495 CAI786473:CAJ786495 CKE786473:CKF786495 CUA786473:CUB786495 DDW786473:DDX786495 DNS786473:DNT786495 DXO786473:DXP786495 EHK786473:EHL786495 ERG786473:ERH786495 FBC786473:FBD786495 FKY786473:FKZ786495 FUU786473:FUV786495 GEQ786473:GER786495 GOM786473:GON786495 GYI786473:GYJ786495 HIE786473:HIF786495 HSA786473:HSB786495 IBW786473:IBX786495 ILS786473:ILT786495 IVO786473:IVP786495 JFK786473:JFL786495 JPG786473:JPH786495 JZC786473:JZD786495 KIY786473:KIZ786495 KSU786473:KSV786495 LCQ786473:LCR786495 LMM786473:LMN786495 LWI786473:LWJ786495 MGE786473:MGF786495 MQA786473:MQB786495 MZW786473:MZX786495 NJS786473:NJT786495 NTO786473:NTP786495 ODK786473:ODL786495 ONG786473:ONH786495 OXC786473:OXD786495 PGY786473:PGZ786495 PQU786473:PQV786495 QAQ786473:QAR786495 QKM786473:QKN786495 QUI786473:QUJ786495 REE786473:REF786495 ROA786473:ROB786495 RXW786473:RXX786495 SHS786473:SHT786495 SRO786473:SRP786495 TBK786473:TBL786495 TLG786473:TLH786495 TVC786473:TVD786495 UEY786473:UEZ786495 UOU786473:UOV786495 UYQ786473:UYR786495 VIM786473:VIN786495 VSI786473:VSJ786495 WCE786473:WCF786495 WMA786473:WMB786495 WVW786473:WVX786495 O852009:P852031 JK852009:JL852031 TG852009:TH852031 ADC852009:ADD852031 AMY852009:AMZ852031 AWU852009:AWV852031 BGQ852009:BGR852031 BQM852009:BQN852031 CAI852009:CAJ852031 CKE852009:CKF852031 CUA852009:CUB852031 DDW852009:DDX852031 DNS852009:DNT852031 DXO852009:DXP852031 EHK852009:EHL852031 ERG852009:ERH852031 FBC852009:FBD852031 FKY852009:FKZ852031 FUU852009:FUV852031 GEQ852009:GER852031 GOM852009:GON852031 GYI852009:GYJ852031 HIE852009:HIF852031 HSA852009:HSB852031 IBW852009:IBX852031 ILS852009:ILT852031 IVO852009:IVP852031 JFK852009:JFL852031 JPG852009:JPH852031 JZC852009:JZD852031 KIY852009:KIZ852031 KSU852009:KSV852031 LCQ852009:LCR852031 LMM852009:LMN852031 LWI852009:LWJ852031 MGE852009:MGF852031 MQA852009:MQB852031 MZW852009:MZX852031 NJS852009:NJT852031 NTO852009:NTP852031 ODK852009:ODL852031 ONG852009:ONH852031 OXC852009:OXD852031 PGY852009:PGZ852031 PQU852009:PQV852031 QAQ852009:QAR852031 QKM852009:QKN852031 QUI852009:QUJ852031 REE852009:REF852031 ROA852009:ROB852031 RXW852009:RXX852031 SHS852009:SHT852031 SRO852009:SRP852031 TBK852009:TBL852031 TLG852009:TLH852031 TVC852009:TVD852031 UEY852009:UEZ852031 UOU852009:UOV852031 UYQ852009:UYR852031 VIM852009:VIN852031 VSI852009:VSJ852031 WCE852009:WCF852031 WMA852009:WMB852031 WVW852009:WVX852031 O917545:P917567 JK917545:JL917567 TG917545:TH917567 ADC917545:ADD917567 AMY917545:AMZ917567 AWU917545:AWV917567 BGQ917545:BGR917567 BQM917545:BQN917567 CAI917545:CAJ917567 CKE917545:CKF917567 CUA917545:CUB917567 DDW917545:DDX917567 DNS917545:DNT917567 DXO917545:DXP917567 EHK917545:EHL917567 ERG917545:ERH917567 FBC917545:FBD917567 FKY917545:FKZ917567 FUU917545:FUV917567 GEQ917545:GER917567 GOM917545:GON917567 GYI917545:GYJ917567 HIE917545:HIF917567 HSA917545:HSB917567 IBW917545:IBX917567 ILS917545:ILT917567 IVO917545:IVP917567 JFK917545:JFL917567 JPG917545:JPH917567 JZC917545:JZD917567 KIY917545:KIZ917567 KSU917545:KSV917567 LCQ917545:LCR917567 LMM917545:LMN917567 LWI917545:LWJ917567 MGE917545:MGF917567 MQA917545:MQB917567 MZW917545:MZX917567 NJS917545:NJT917567 NTO917545:NTP917567 ODK917545:ODL917567 ONG917545:ONH917567 OXC917545:OXD917567 PGY917545:PGZ917567 PQU917545:PQV917567 QAQ917545:QAR917567 QKM917545:QKN917567 QUI917545:QUJ917567 REE917545:REF917567 ROA917545:ROB917567 RXW917545:RXX917567 SHS917545:SHT917567 SRO917545:SRP917567 TBK917545:TBL917567 TLG917545:TLH917567 TVC917545:TVD917567 UEY917545:UEZ917567 UOU917545:UOV917567 UYQ917545:UYR917567 VIM917545:VIN917567 VSI917545:VSJ917567 WCE917545:WCF917567 WMA917545:WMB917567 WVW917545:WVX917567 O983081:P983103 JK983081:JL983103 TG983081:TH983103 ADC983081:ADD983103 AMY983081:AMZ983103 AWU983081:AWV983103 BGQ983081:BGR983103 BQM983081:BQN983103 CAI983081:CAJ983103 CKE983081:CKF983103 CUA983081:CUB983103 DDW983081:DDX983103 DNS983081:DNT983103 DXO983081:DXP983103 EHK983081:EHL983103 ERG983081:ERH983103 FBC983081:FBD983103 FKY983081:FKZ983103 FUU983081:FUV983103 GEQ983081:GER983103 GOM983081:GON983103 GYI983081:GYJ983103 HIE983081:HIF983103 HSA983081:HSB983103 IBW983081:IBX983103 ILS983081:ILT983103 IVO983081:IVP983103 JFK983081:JFL983103 JPG983081:JPH983103 JZC983081:JZD983103 KIY983081:KIZ983103 KSU983081:KSV983103 LCQ983081:LCR983103 LMM983081:LMN983103 LWI983081:LWJ983103 MGE983081:MGF983103 MQA983081:MQB983103 MZW983081:MZX983103 NJS983081:NJT983103 NTO983081:NTP983103 ODK983081:ODL983103 ONG983081:ONH983103 OXC983081:OXD983103 PGY983081:PGZ983103 PQU983081:PQV983103 QAQ983081:QAR983103 QKM983081:QKN983103 QUI983081:QUJ983103 REE983081:REF983103 ROA983081:ROB983103 RXW983081:RXX983103 SHS983081:SHT983103 SRO983081:SRP983103 TBK983081:TBL983103 TLG983081:TLH983103 TVC983081:TVD983103 UEY983081:UEZ983103 UOU983081:UOV983103 UYQ983081:UYR983103 VIM983081:VIN983103 VSI983081:VSJ983103 WCE983081:WCF983103 WMA983081:WMB983103 WVW983081:WVX983103" xr:uid="{00000000-0002-0000-0100-000001000000}">
      <formula1>"○"</formula1>
    </dataValidation>
  </dataValidations>
  <printOptions horizontalCentered="1"/>
  <pageMargins left="0.23622047244094491" right="0.23622047244094491" top="0.74803149606299213" bottom="0.74803149606299213" header="0.31496062992125984" footer="0.31496062992125984"/>
  <pageSetup paperSize="9" scale="62" orientation="portrait" r:id="rId1"/>
  <headerFooter alignWithMargins="0"/>
  <rowBreaks count="1" manualBreakCount="1">
    <brk id="158"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L54"/>
  <sheetViews>
    <sheetView workbookViewId="0">
      <selection activeCell="BR19" sqref="BR19"/>
    </sheetView>
  </sheetViews>
  <sheetFormatPr defaultColWidth="6.5" defaultRowHeight="18.75" x14ac:dyDescent="0.4"/>
  <cols>
    <col min="1" max="1" width="1.75" style="302" customWidth="1"/>
    <col min="2" max="2" width="10.75" style="302" customWidth="1"/>
    <col min="3" max="12" width="37.875" style="302" customWidth="1"/>
    <col min="13" max="16384" width="6.5" style="302"/>
  </cols>
  <sheetData>
    <row r="1" spans="2:4" x14ac:dyDescent="0.4">
      <c r="B1" s="305" t="s">
        <v>633</v>
      </c>
      <c r="C1" s="305"/>
      <c r="D1" s="305"/>
    </row>
    <row r="2" spans="2:4" x14ac:dyDescent="0.4">
      <c r="B2" s="305"/>
      <c r="C2" s="305"/>
      <c r="D2" s="305"/>
    </row>
    <row r="3" spans="2:4" x14ac:dyDescent="0.4">
      <c r="B3" s="309" t="s">
        <v>428</v>
      </c>
      <c r="C3" s="309" t="s">
        <v>634</v>
      </c>
      <c r="D3" s="305"/>
    </row>
    <row r="4" spans="2:4" x14ac:dyDescent="0.4">
      <c r="B4" s="322">
        <v>1</v>
      </c>
      <c r="C4" s="323" t="s">
        <v>408</v>
      </c>
      <c r="D4" s="305"/>
    </row>
    <row r="5" spans="2:4" x14ac:dyDescent="0.4">
      <c r="B5" s="322">
        <v>2</v>
      </c>
      <c r="C5" s="323" t="s">
        <v>635</v>
      </c>
      <c r="D5" s="305"/>
    </row>
    <row r="6" spans="2:4" x14ac:dyDescent="0.4">
      <c r="B6" s="322">
        <v>3</v>
      </c>
      <c r="C6" s="323" t="s">
        <v>636</v>
      </c>
      <c r="D6" s="305"/>
    </row>
    <row r="7" spans="2:4" x14ac:dyDescent="0.4">
      <c r="B7" s="322">
        <v>4</v>
      </c>
      <c r="C7" s="323" t="s">
        <v>637</v>
      </c>
      <c r="D7" s="305"/>
    </row>
    <row r="8" spans="2:4" x14ac:dyDescent="0.4">
      <c r="B8" s="322">
        <v>5</v>
      </c>
      <c r="C8" s="323" t="s">
        <v>638</v>
      </c>
      <c r="D8" s="305"/>
    </row>
    <row r="9" spans="2:4" x14ac:dyDescent="0.4">
      <c r="B9" s="322">
        <v>6</v>
      </c>
      <c r="C9" s="323" t="s">
        <v>639</v>
      </c>
    </row>
    <row r="10" spans="2:4" x14ac:dyDescent="0.4">
      <c r="B10" s="322">
        <v>7</v>
      </c>
      <c r="C10" s="323" t="s">
        <v>640</v>
      </c>
      <c r="D10" s="305"/>
    </row>
    <row r="11" spans="2:4" x14ac:dyDescent="0.4">
      <c r="B11" s="322">
        <v>8</v>
      </c>
      <c r="C11" s="323" t="s">
        <v>641</v>
      </c>
      <c r="D11" s="305"/>
    </row>
    <row r="12" spans="2:4" x14ac:dyDescent="0.4">
      <c r="B12" s="322">
        <v>9</v>
      </c>
      <c r="C12" s="323" t="s">
        <v>642</v>
      </c>
      <c r="D12" s="305"/>
    </row>
    <row r="13" spans="2:4" x14ac:dyDescent="0.4">
      <c r="B13" s="322">
        <v>10</v>
      </c>
      <c r="C13" s="323" t="s">
        <v>642</v>
      </c>
      <c r="D13" s="305"/>
    </row>
    <row r="14" spans="2:4" x14ac:dyDescent="0.4">
      <c r="B14" s="322">
        <v>11</v>
      </c>
      <c r="C14" s="323" t="s">
        <v>642</v>
      </c>
      <c r="D14" s="305"/>
    </row>
    <row r="15" spans="2:4" x14ac:dyDescent="0.4">
      <c r="B15" s="322">
        <v>12</v>
      </c>
      <c r="C15" s="323" t="s">
        <v>642</v>
      </c>
      <c r="D15" s="305"/>
    </row>
    <row r="16" spans="2:4" x14ac:dyDescent="0.4">
      <c r="B16" s="322">
        <v>13</v>
      </c>
      <c r="C16" s="323" t="s">
        <v>642</v>
      </c>
      <c r="D16" s="305"/>
    </row>
    <row r="17" spans="2:12" x14ac:dyDescent="0.4">
      <c r="B17" s="322">
        <v>14</v>
      </c>
      <c r="C17" s="323" t="s">
        <v>642</v>
      </c>
      <c r="D17" s="305"/>
    </row>
    <row r="19" spans="2:12" x14ac:dyDescent="0.4">
      <c r="B19" s="305" t="s">
        <v>643</v>
      </c>
    </row>
    <row r="20" spans="2:12" ht="19.5" thickBot="1" x14ac:dyDescent="0.45"/>
    <row r="21" spans="2:12" ht="20.25" thickBot="1" x14ac:dyDescent="0.45">
      <c r="B21" s="324" t="s">
        <v>549</v>
      </c>
      <c r="C21" s="325" t="s">
        <v>550</v>
      </c>
      <c r="D21" s="326" t="s">
        <v>551</v>
      </c>
      <c r="E21" s="326" t="s">
        <v>454</v>
      </c>
      <c r="F21" s="326" t="s">
        <v>455</v>
      </c>
      <c r="G21" s="326" t="s">
        <v>552</v>
      </c>
      <c r="H21" s="327" t="s">
        <v>553</v>
      </c>
      <c r="I21" s="327" t="s">
        <v>642</v>
      </c>
      <c r="J21" s="327" t="s">
        <v>642</v>
      </c>
      <c r="K21" s="327" t="s">
        <v>642</v>
      </c>
      <c r="L21" s="328" t="s">
        <v>642</v>
      </c>
    </row>
    <row r="22" spans="2:12" ht="19.5" x14ac:dyDescent="0.4">
      <c r="B22" s="1128" t="s">
        <v>644</v>
      </c>
      <c r="C22" s="329" t="s">
        <v>589</v>
      </c>
      <c r="D22" s="330" t="s">
        <v>592</v>
      </c>
      <c r="E22" s="330" t="s">
        <v>594</v>
      </c>
      <c r="F22" s="330" t="s">
        <v>603</v>
      </c>
      <c r="G22" s="330" t="s">
        <v>645</v>
      </c>
      <c r="H22" s="331" t="s">
        <v>646</v>
      </c>
      <c r="I22" s="332" t="s">
        <v>642</v>
      </c>
      <c r="J22" s="332" t="s">
        <v>642</v>
      </c>
      <c r="K22" s="331"/>
      <c r="L22" s="333"/>
    </row>
    <row r="23" spans="2:12" ht="19.5" x14ac:dyDescent="0.4">
      <c r="B23" s="1129"/>
      <c r="C23" s="332" t="s">
        <v>589</v>
      </c>
      <c r="D23" s="332" t="s">
        <v>589</v>
      </c>
      <c r="E23" s="332" t="s">
        <v>647</v>
      </c>
      <c r="F23" s="332" t="s">
        <v>642</v>
      </c>
      <c r="G23" s="332" t="s">
        <v>648</v>
      </c>
      <c r="H23" s="332" t="s">
        <v>642</v>
      </c>
      <c r="I23" s="332" t="s">
        <v>642</v>
      </c>
      <c r="J23" s="332" t="s">
        <v>642</v>
      </c>
      <c r="K23" s="334"/>
      <c r="L23" s="335"/>
    </row>
    <row r="24" spans="2:12" ht="19.5" x14ac:dyDescent="0.4">
      <c r="B24" s="1129"/>
      <c r="C24" s="332" t="s">
        <v>642</v>
      </c>
      <c r="D24" s="332" t="s">
        <v>642</v>
      </c>
      <c r="E24" s="332" t="s">
        <v>642</v>
      </c>
      <c r="F24" s="332" t="s">
        <v>642</v>
      </c>
      <c r="G24" s="332" t="s">
        <v>649</v>
      </c>
      <c r="H24" s="332" t="s">
        <v>642</v>
      </c>
      <c r="I24" s="332" t="s">
        <v>642</v>
      </c>
      <c r="J24" s="332" t="s">
        <v>642</v>
      </c>
      <c r="K24" s="334"/>
      <c r="L24" s="335"/>
    </row>
    <row r="25" spans="2:12" ht="19.5" x14ac:dyDescent="0.4">
      <c r="B25" s="1129"/>
      <c r="C25" s="332" t="s">
        <v>642</v>
      </c>
      <c r="D25" s="332" t="s">
        <v>642</v>
      </c>
      <c r="E25" s="332" t="s">
        <v>642</v>
      </c>
      <c r="F25" s="332" t="s">
        <v>642</v>
      </c>
      <c r="G25" s="332" t="s">
        <v>597</v>
      </c>
      <c r="H25" s="332" t="s">
        <v>642</v>
      </c>
      <c r="I25" s="332" t="s">
        <v>642</v>
      </c>
      <c r="J25" s="332" t="s">
        <v>642</v>
      </c>
      <c r="K25" s="334"/>
      <c r="L25" s="335"/>
    </row>
    <row r="26" spans="2:12" ht="19.5" x14ac:dyDescent="0.4">
      <c r="B26" s="1129"/>
      <c r="C26" s="332" t="s">
        <v>642</v>
      </c>
      <c r="D26" s="332" t="s">
        <v>642</v>
      </c>
      <c r="E26" s="332" t="s">
        <v>642</v>
      </c>
      <c r="F26" s="332" t="s">
        <v>642</v>
      </c>
      <c r="G26" s="332" t="s">
        <v>647</v>
      </c>
      <c r="H26" s="332" t="s">
        <v>642</v>
      </c>
      <c r="I26" s="332" t="s">
        <v>642</v>
      </c>
      <c r="J26" s="332" t="s">
        <v>642</v>
      </c>
      <c r="K26" s="334"/>
      <c r="L26" s="335"/>
    </row>
    <row r="27" spans="2:12" ht="19.5" x14ac:dyDescent="0.4">
      <c r="B27" s="1129"/>
      <c r="C27" s="332" t="s">
        <v>642</v>
      </c>
      <c r="D27" s="332" t="s">
        <v>642</v>
      </c>
      <c r="E27" s="332" t="s">
        <v>642</v>
      </c>
      <c r="F27" s="332" t="s">
        <v>642</v>
      </c>
      <c r="G27" s="332" t="s">
        <v>650</v>
      </c>
      <c r="H27" s="332" t="s">
        <v>642</v>
      </c>
      <c r="I27" s="332" t="s">
        <v>642</v>
      </c>
      <c r="J27" s="332" t="s">
        <v>642</v>
      </c>
      <c r="K27" s="334"/>
      <c r="L27" s="335"/>
    </row>
    <row r="28" spans="2:12" ht="19.5" x14ac:dyDescent="0.4">
      <c r="B28" s="1129"/>
      <c r="C28" s="332" t="s">
        <v>642</v>
      </c>
      <c r="D28" s="332" t="s">
        <v>642</v>
      </c>
      <c r="E28" s="332" t="s">
        <v>642</v>
      </c>
      <c r="F28" s="332" t="s">
        <v>642</v>
      </c>
      <c r="G28" s="332" t="s">
        <v>651</v>
      </c>
      <c r="H28" s="332" t="s">
        <v>642</v>
      </c>
      <c r="I28" s="332" t="s">
        <v>642</v>
      </c>
      <c r="J28" s="332" t="s">
        <v>642</v>
      </c>
      <c r="K28" s="334"/>
      <c r="L28" s="335"/>
    </row>
    <row r="29" spans="2:12" ht="19.5" x14ac:dyDescent="0.4">
      <c r="B29" s="1129"/>
      <c r="C29" s="332" t="s">
        <v>642</v>
      </c>
      <c r="D29" s="332" t="s">
        <v>642</v>
      </c>
      <c r="E29" s="332" t="s">
        <v>642</v>
      </c>
      <c r="F29" s="332" t="s">
        <v>642</v>
      </c>
      <c r="G29" s="332" t="s">
        <v>652</v>
      </c>
      <c r="H29" s="332" t="s">
        <v>642</v>
      </c>
      <c r="I29" s="332" t="s">
        <v>642</v>
      </c>
      <c r="J29" s="332" t="s">
        <v>642</v>
      </c>
      <c r="K29" s="334"/>
      <c r="L29" s="335"/>
    </row>
    <row r="30" spans="2:12" ht="19.5" x14ac:dyDescent="0.4">
      <c r="B30" s="1129"/>
      <c r="C30" s="332" t="s">
        <v>642</v>
      </c>
      <c r="D30" s="332" t="s">
        <v>642</v>
      </c>
      <c r="E30" s="332" t="s">
        <v>642</v>
      </c>
      <c r="F30" s="332" t="s">
        <v>642</v>
      </c>
      <c r="G30" s="332" t="s">
        <v>653</v>
      </c>
      <c r="H30" s="332" t="s">
        <v>642</v>
      </c>
      <c r="I30" s="332" t="s">
        <v>642</v>
      </c>
      <c r="J30" s="332" t="s">
        <v>642</v>
      </c>
      <c r="K30" s="334"/>
      <c r="L30" s="335"/>
    </row>
    <row r="31" spans="2:12" ht="20.25" thickBot="1" x14ac:dyDescent="0.45">
      <c r="B31" s="1130"/>
      <c r="C31" s="336" t="s">
        <v>642</v>
      </c>
      <c r="D31" s="337" t="s">
        <v>642</v>
      </c>
      <c r="E31" s="337" t="s">
        <v>642</v>
      </c>
      <c r="F31" s="337" t="s">
        <v>642</v>
      </c>
      <c r="G31" s="337" t="s">
        <v>642</v>
      </c>
      <c r="H31" s="337" t="s">
        <v>642</v>
      </c>
      <c r="I31" s="337" t="s">
        <v>642</v>
      </c>
      <c r="J31" s="337" t="s">
        <v>642</v>
      </c>
      <c r="K31" s="338"/>
      <c r="L31" s="339"/>
    </row>
    <row r="36" spans="3:3" x14ac:dyDescent="0.4">
      <c r="C36" s="302" t="s">
        <v>654</v>
      </c>
    </row>
    <row r="37" spans="3:3" x14ac:dyDescent="0.4">
      <c r="C37" s="302" t="s">
        <v>655</v>
      </c>
    </row>
    <row r="38" spans="3:3" x14ac:dyDescent="0.4">
      <c r="C38" s="302" t="s">
        <v>656</v>
      </c>
    </row>
    <row r="39" spans="3:3" x14ac:dyDescent="0.4">
      <c r="C39" s="302" t="s">
        <v>657</v>
      </c>
    </row>
    <row r="40" spans="3:3" x14ac:dyDescent="0.4">
      <c r="C40" s="302" t="s">
        <v>658</v>
      </c>
    </row>
    <row r="41" spans="3:3" x14ac:dyDescent="0.4">
      <c r="C41" s="302" t="s">
        <v>659</v>
      </c>
    </row>
    <row r="42" spans="3:3" x14ac:dyDescent="0.4">
      <c r="C42" s="302" t="s">
        <v>660</v>
      </c>
    </row>
    <row r="43" spans="3:3" x14ac:dyDescent="0.4">
      <c r="C43" s="302" t="s">
        <v>661</v>
      </c>
    </row>
    <row r="44" spans="3:3" x14ac:dyDescent="0.4">
      <c r="C44" s="302" t="s">
        <v>662</v>
      </c>
    </row>
    <row r="46" spans="3:3" x14ac:dyDescent="0.4">
      <c r="C46" s="302" t="s">
        <v>663</v>
      </c>
    </row>
    <row r="47" spans="3:3" x14ac:dyDescent="0.4">
      <c r="C47" s="302" t="s">
        <v>664</v>
      </c>
    </row>
    <row r="49" spans="3:3" x14ac:dyDescent="0.4">
      <c r="C49" s="302" t="s">
        <v>665</v>
      </c>
    </row>
    <row r="50" spans="3:3" x14ac:dyDescent="0.4">
      <c r="C50" s="302" t="s">
        <v>666</v>
      </c>
    </row>
    <row r="51" spans="3:3" x14ac:dyDescent="0.4">
      <c r="C51" s="302" t="s">
        <v>667</v>
      </c>
    </row>
    <row r="52" spans="3:3" x14ac:dyDescent="0.4">
      <c r="C52" s="302" t="s">
        <v>668</v>
      </c>
    </row>
    <row r="53" spans="3:3" x14ac:dyDescent="0.4">
      <c r="C53" s="302" t="s">
        <v>669</v>
      </c>
    </row>
    <row r="54" spans="3:3" x14ac:dyDescent="0.4">
      <c r="C54" s="302" t="s">
        <v>670</v>
      </c>
    </row>
  </sheetData>
  <mergeCells count="1">
    <mergeCell ref="B22:B31"/>
  </mergeCells>
  <phoneticPr fontId="2"/>
  <pageMargins left="0.70866141732283472" right="0.70866141732283472" top="0.74803149606299213" bottom="0.74803149606299213" header="0.31496062992125984" footer="0.31496062992125984"/>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39997558519241921"/>
    <pageSetUpPr fitToPage="1"/>
  </sheetPr>
  <dimension ref="B1:BB108"/>
  <sheetViews>
    <sheetView workbookViewId="0">
      <selection activeCell="AY19" sqref="AY19"/>
    </sheetView>
  </sheetViews>
  <sheetFormatPr defaultColWidth="6.5" defaultRowHeight="18.75" x14ac:dyDescent="0.4"/>
  <cols>
    <col min="1" max="1" width="1.25" style="302" customWidth="1"/>
    <col min="2" max="3" width="6.5" style="302"/>
    <col min="4" max="4" width="37.875" style="302" customWidth="1"/>
    <col min="5" max="16384" width="6.5" style="302"/>
  </cols>
  <sheetData>
    <row r="1" spans="2:11" x14ac:dyDescent="0.4">
      <c r="B1" s="302" t="s">
        <v>535</v>
      </c>
      <c r="D1" s="303"/>
      <c r="E1" s="303"/>
      <c r="F1" s="303"/>
    </row>
    <row r="2" spans="2:11" s="305" customFormat="1" ht="20.25" customHeight="1" x14ac:dyDescent="0.4">
      <c r="B2" s="304" t="s">
        <v>536</v>
      </c>
      <c r="C2" s="304"/>
      <c r="D2" s="303"/>
      <c r="E2" s="303"/>
      <c r="F2" s="303"/>
    </row>
    <row r="3" spans="2:11" s="305" customFormat="1" ht="20.25" customHeight="1" x14ac:dyDescent="0.4">
      <c r="B3" s="304"/>
      <c r="C3" s="304"/>
      <c r="D3" s="303"/>
      <c r="E3" s="303"/>
      <c r="F3" s="303"/>
    </row>
    <row r="4" spans="2:11" s="305" customFormat="1" ht="20.25" customHeight="1" x14ac:dyDescent="0.4">
      <c r="B4" s="306"/>
      <c r="C4" s="303" t="s">
        <v>537</v>
      </c>
      <c r="D4" s="303"/>
      <c r="F4" s="1131" t="s">
        <v>538</v>
      </c>
      <c r="G4" s="1131"/>
      <c r="H4" s="1131"/>
      <c r="I4" s="1131"/>
      <c r="J4" s="1131"/>
      <c r="K4" s="1131"/>
    </row>
    <row r="5" spans="2:11" s="305" customFormat="1" ht="20.25" customHeight="1" x14ac:dyDescent="0.4">
      <c r="B5" s="307"/>
      <c r="C5" s="303" t="s">
        <v>539</v>
      </c>
      <c r="D5" s="303"/>
      <c r="F5" s="1131"/>
      <c r="G5" s="1131"/>
      <c r="H5" s="1131"/>
      <c r="I5" s="1131"/>
      <c r="J5" s="1131"/>
      <c r="K5" s="1131"/>
    </row>
    <row r="6" spans="2:11" s="305" customFormat="1" ht="20.25" customHeight="1" x14ac:dyDescent="0.4">
      <c r="B6" s="308" t="s">
        <v>540</v>
      </c>
      <c r="C6" s="303"/>
      <c r="D6" s="303"/>
      <c r="E6" s="261"/>
      <c r="F6" s="303"/>
    </row>
    <row r="7" spans="2:11" s="305" customFormat="1" ht="20.25" customHeight="1" x14ac:dyDescent="0.4">
      <c r="B7" s="304"/>
      <c r="C7" s="304"/>
      <c r="D7" s="303"/>
      <c r="E7" s="261"/>
      <c r="F7" s="303"/>
    </row>
    <row r="8" spans="2:11" s="305" customFormat="1" ht="20.25" customHeight="1" x14ac:dyDescent="0.4">
      <c r="B8" s="303" t="s">
        <v>541</v>
      </c>
      <c r="C8" s="304"/>
      <c r="D8" s="303"/>
      <c r="E8" s="261"/>
      <c r="F8" s="303"/>
    </row>
    <row r="9" spans="2:11" s="305" customFormat="1" ht="20.25" customHeight="1" x14ac:dyDescent="0.4">
      <c r="B9" s="304"/>
      <c r="C9" s="304"/>
      <c r="D9" s="303"/>
      <c r="E9" s="303"/>
      <c r="F9" s="303"/>
    </row>
    <row r="10" spans="2:11" s="305" customFormat="1" ht="20.25" customHeight="1" x14ac:dyDescent="0.4">
      <c r="B10" s="303" t="s">
        <v>542</v>
      </c>
      <c r="C10" s="304"/>
      <c r="D10" s="303"/>
      <c r="E10" s="303"/>
      <c r="F10" s="303"/>
    </row>
    <row r="11" spans="2:11" s="305" customFormat="1" ht="20.25" customHeight="1" x14ac:dyDescent="0.4">
      <c r="B11" s="303"/>
      <c r="C11" s="304"/>
      <c r="D11" s="303"/>
    </row>
    <row r="12" spans="2:11" s="305" customFormat="1" ht="20.25" customHeight="1" x14ac:dyDescent="0.4">
      <c r="B12" s="303" t="s">
        <v>543</v>
      </c>
      <c r="C12" s="304"/>
      <c r="D12" s="303"/>
    </row>
    <row r="13" spans="2:11" s="305" customFormat="1" ht="20.25" customHeight="1" x14ac:dyDescent="0.4">
      <c r="B13" s="303"/>
      <c r="C13" s="304"/>
      <c r="D13" s="303"/>
    </row>
    <row r="14" spans="2:11" s="305" customFormat="1" ht="20.25" customHeight="1" x14ac:dyDescent="0.4">
      <c r="B14" s="303" t="s">
        <v>544</v>
      </c>
      <c r="C14" s="304"/>
      <c r="D14" s="303"/>
    </row>
    <row r="15" spans="2:11" s="305" customFormat="1" ht="20.25" customHeight="1" x14ac:dyDescent="0.4">
      <c r="B15" s="303"/>
      <c r="C15" s="304"/>
      <c r="D15" s="303"/>
    </row>
    <row r="16" spans="2:11" s="305" customFormat="1" ht="20.25" customHeight="1" x14ac:dyDescent="0.4">
      <c r="B16" s="303" t="s">
        <v>545</v>
      </c>
      <c r="C16" s="304"/>
      <c r="D16" s="303"/>
    </row>
    <row r="17" spans="2:25" s="305" customFormat="1" ht="20.25" customHeight="1" x14ac:dyDescent="0.4">
      <c r="B17" s="303" t="s">
        <v>546</v>
      </c>
      <c r="C17" s="304"/>
      <c r="D17" s="303"/>
    </row>
    <row r="18" spans="2:25" s="305" customFormat="1" ht="20.25" customHeight="1" x14ac:dyDescent="0.4">
      <c r="B18" s="303"/>
      <c r="C18" s="304"/>
      <c r="D18" s="303"/>
    </row>
    <row r="19" spans="2:25" s="305" customFormat="1" ht="17.25" customHeight="1" x14ac:dyDescent="0.4">
      <c r="B19" s="303" t="s">
        <v>547</v>
      </c>
      <c r="C19" s="303"/>
      <c r="D19" s="303"/>
    </row>
    <row r="20" spans="2:25" s="305" customFormat="1" ht="17.25" customHeight="1" x14ac:dyDescent="0.4">
      <c r="B20" s="303" t="s">
        <v>548</v>
      </c>
      <c r="C20" s="303"/>
      <c r="D20" s="303"/>
    </row>
    <row r="21" spans="2:25" s="305" customFormat="1" ht="17.25" customHeight="1" x14ac:dyDescent="0.4">
      <c r="B21" s="303"/>
      <c r="C21" s="303"/>
      <c r="D21" s="303"/>
    </row>
    <row r="22" spans="2:25" s="305" customFormat="1" ht="17.25" customHeight="1" x14ac:dyDescent="0.4">
      <c r="B22" s="303"/>
      <c r="C22" s="309" t="s">
        <v>428</v>
      </c>
      <c r="D22" s="309" t="s">
        <v>549</v>
      </c>
    </row>
    <row r="23" spans="2:25" s="305" customFormat="1" ht="17.25" customHeight="1" x14ac:dyDescent="0.4">
      <c r="B23" s="303"/>
      <c r="C23" s="309">
        <v>1</v>
      </c>
      <c r="D23" s="310" t="s">
        <v>550</v>
      </c>
    </row>
    <row r="24" spans="2:25" s="305" customFormat="1" ht="17.25" customHeight="1" x14ac:dyDescent="0.4">
      <c r="B24" s="303"/>
      <c r="C24" s="309">
        <v>2</v>
      </c>
      <c r="D24" s="310" t="s">
        <v>551</v>
      </c>
    </row>
    <row r="25" spans="2:25" s="305" customFormat="1" ht="17.25" customHeight="1" x14ac:dyDescent="0.4">
      <c r="B25" s="303"/>
      <c r="C25" s="309">
        <v>3</v>
      </c>
      <c r="D25" s="310" t="s">
        <v>454</v>
      </c>
    </row>
    <row r="26" spans="2:25" s="305" customFormat="1" ht="17.25" customHeight="1" x14ac:dyDescent="0.4">
      <c r="B26" s="303"/>
      <c r="C26" s="309">
        <v>4</v>
      </c>
      <c r="D26" s="310" t="s">
        <v>455</v>
      </c>
    </row>
    <row r="27" spans="2:25" s="305" customFormat="1" ht="17.25" customHeight="1" x14ac:dyDescent="0.4">
      <c r="B27" s="303"/>
      <c r="C27" s="309">
        <v>5</v>
      </c>
      <c r="D27" s="310" t="s">
        <v>552</v>
      </c>
    </row>
    <row r="28" spans="2:25" s="305" customFormat="1" ht="17.25" customHeight="1" x14ac:dyDescent="0.4">
      <c r="B28" s="303"/>
      <c r="C28" s="309">
        <v>6</v>
      </c>
      <c r="D28" s="310" t="s">
        <v>553</v>
      </c>
    </row>
    <row r="29" spans="2:25" s="305" customFormat="1" ht="17.25" customHeight="1" x14ac:dyDescent="0.4">
      <c r="B29" s="303"/>
      <c r="C29" s="261"/>
      <c r="D29" s="303"/>
    </row>
    <row r="30" spans="2:25" s="305" customFormat="1" ht="17.25" customHeight="1" x14ac:dyDescent="0.4">
      <c r="B30" s="303" t="s">
        <v>554</v>
      </c>
      <c r="C30" s="303"/>
      <c r="D30" s="303"/>
    </row>
    <row r="31" spans="2:25" s="305" customFormat="1" ht="17.25" customHeight="1" x14ac:dyDescent="0.4">
      <c r="B31" s="303" t="s">
        <v>555</v>
      </c>
      <c r="C31" s="303"/>
      <c r="D31" s="303"/>
    </row>
    <row r="32" spans="2:25" s="305" customFormat="1" ht="17.25" customHeight="1" x14ac:dyDescent="0.4">
      <c r="B32" s="303"/>
      <c r="C32" s="303"/>
      <c r="D32" s="303"/>
      <c r="G32" s="311"/>
      <c r="H32" s="311"/>
      <c r="J32" s="311"/>
      <c r="K32" s="311"/>
      <c r="L32" s="311"/>
      <c r="M32" s="311"/>
      <c r="N32" s="311"/>
      <c r="O32" s="311"/>
      <c r="R32" s="311"/>
      <c r="S32" s="311"/>
      <c r="T32" s="311"/>
      <c r="W32" s="311"/>
      <c r="X32" s="311"/>
      <c r="Y32" s="311"/>
    </row>
    <row r="33" spans="2:51" s="305" customFormat="1" ht="17.25" customHeight="1" x14ac:dyDescent="0.4">
      <c r="B33" s="303"/>
      <c r="C33" s="309" t="s">
        <v>465</v>
      </c>
      <c r="D33" s="309" t="s">
        <v>466</v>
      </c>
      <c r="G33" s="311"/>
      <c r="H33" s="311"/>
      <c r="J33" s="311"/>
      <c r="K33" s="311"/>
      <c r="L33" s="311"/>
      <c r="M33" s="311"/>
      <c r="N33" s="311"/>
      <c r="O33" s="311"/>
      <c r="R33" s="311"/>
      <c r="S33" s="311"/>
      <c r="T33" s="311"/>
      <c r="W33" s="311"/>
      <c r="X33" s="311"/>
      <c r="Y33" s="311"/>
    </row>
    <row r="34" spans="2:51" s="305" customFormat="1" ht="17.25" customHeight="1" x14ac:dyDescent="0.4">
      <c r="B34" s="303"/>
      <c r="C34" s="309" t="s">
        <v>457</v>
      </c>
      <c r="D34" s="310" t="s">
        <v>467</v>
      </c>
      <c r="G34" s="311"/>
      <c r="H34" s="311"/>
      <c r="J34" s="311"/>
      <c r="K34" s="311"/>
      <c r="L34" s="311"/>
      <c r="M34" s="311"/>
      <c r="N34" s="311"/>
      <c r="O34" s="311"/>
      <c r="R34" s="311"/>
      <c r="S34" s="311"/>
      <c r="T34" s="311"/>
      <c r="W34" s="311"/>
      <c r="X34" s="311"/>
      <c r="Y34" s="311"/>
    </row>
    <row r="35" spans="2:51" s="305" customFormat="1" ht="17.25" customHeight="1" x14ac:dyDescent="0.4">
      <c r="B35" s="303"/>
      <c r="C35" s="309" t="s">
        <v>460</v>
      </c>
      <c r="D35" s="310" t="s">
        <v>471</v>
      </c>
      <c r="G35" s="311"/>
      <c r="H35" s="311"/>
      <c r="J35" s="311"/>
      <c r="K35" s="311"/>
      <c r="L35" s="311"/>
      <c r="M35" s="311"/>
      <c r="N35" s="311"/>
      <c r="O35" s="311"/>
      <c r="R35" s="311"/>
      <c r="S35" s="311"/>
      <c r="T35" s="311"/>
      <c r="W35" s="311"/>
      <c r="X35" s="311"/>
      <c r="Y35" s="311"/>
    </row>
    <row r="36" spans="2:51" s="305" customFormat="1" ht="17.25" customHeight="1" x14ac:dyDescent="0.4">
      <c r="B36" s="303"/>
      <c r="C36" s="309" t="s">
        <v>461</v>
      </c>
      <c r="D36" s="310" t="s">
        <v>474</v>
      </c>
      <c r="G36" s="311"/>
      <c r="H36" s="311"/>
      <c r="J36" s="311"/>
      <c r="K36" s="311"/>
      <c r="L36" s="311"/>
      <c r="M36" s="311"/>
      <c r="N36" s="311"/>
      <c r="O36" s="311"/>
      <c r="R36" s="311"/>
      <c r="S36" s="311"/>
      <c r="T36" s="311"/>
      <c r="W36" s="311"/>
      <c r="X36" s="311"/>
      <c r="Y36" s="311"/>
    </row>
    <row r="37" spans="2:51" s="305" customFormat="1" ht="17.25" customHeight="1" x14ac:dyDescent="0.4">
      <c r="B37" s="303"/>
      <c r="C37" s="309" t="s">
        <v>463</v>
      </c>
      <c r="D37" s="310" t="s">
        <v>556</v>
      </c>
      <c r="G37" s="311"/>
      <c r="H37" s="311"/>
      <c r="J37" s="311"/>
      <c r="K37" s="311"/>
      <c r="L37" s="311"/>
      <c r="M37" s="311"/>
      <c r="N37" s="311"/>
      <c r="O37" s="311"/>
      <c r="R37" s="311"/>
      <c r="S37" s="311"/>
      <c r="T37" s="311"/>
      <c r="W37" s="311"/>
      <c r="X37" s="311"/>
      <c r="Y37" s="311"/>
    </row>
    <row r="38" spans="2:51" s="305" customFormat="1" ht="17.25" customHeight="1" x14ac:dyDescent="0.4">
      <c r="B38" s="303"/>
      <c r="C38" s="303"/>
      <c r="D38" s="303"/>
      <c r="G38" s="311"/>
      <c r="H38" s="311"/>
      <c r="J38" s="311"/>
      <c r="K38" s="311"/>
      <c r="L38" s="311"/>
      <c r="M38" s="311"/>
      <c r="N38" s="311"/>
      <c r="O38" s="311"/>
      <c r="R38" s="311"/>
      <c r="S38" s="311"/>
      <c r="T38" s="311"/>
      <c r="W38" s="311"/>
      <c r="X38" s="311"/>
      <c r="Y38" s="311"/>
    </row>
    <row r="39" spans="2:51" s="305" customFormat="1" ht="17.25" customHeight="1" x14ac:dyDescent="0.4">
      <c r="B39" s="303"/>
      <c r="C39" s="312" t="s">
        <v>557</v>
      </c>
      <c r="D39" s="303"/>
      <c r="G39" s="311"/>
      <c r="H39" s="311"/>
      <c r="J39" s="311"/>
      <c r="K39" s="311"/>
      <c r="L39" s="311"/>
      <c r="M39" s="311"/>
      <c r="N39" s="311"/>
      <c r="O39" s="311"/>
      <c r="R39" s="311"/>
      <c r="S39" s="311"/>
      <c r="T39" s="311"/>
      <c r="W39" s="311"/>
      <c r="X39" s="311"/>
      <c r="Y39" s="311"/>
    </row>
    <row r="40" spans="2:51" s="305" customFormat="1" ht="17.25" customHeight="1" x14ac:dyDescent="0.4">
      <c r="C40" s="303" t="s">
        <v>558</v>
      </c>
      <c r="F40" s="312"/>
      <c r="G40" s="311"/>
      <c r="H40" s="311"/>
      <c r="J40" s="311"/>
      <c r="K40" s="311"/>
      <c r="L40" s="311"/>
      <c r="M40" s="311"/>
      <c r="N40" s="311"/>
      <c r="O40" s="311"/>
      <c r="R40" s="311"/>
      <c r="S40" s="311"/>
      <c r="T40" s="311"/>
      <c r="W40" s="311"/>
      <c r="X40" s="311"/>
      <c r="Y40" s="311"/>
    </row>
    <row r="41" spans="2:51" s="305" customFormat="1" ht="17.25" customHeight="1" x14ac:dyDescent="0.4">
      <c r="C41" s="303" t="s">
        <v>559</v>
      </c>
      <c r="F41" s="303"/>
      <c r="G41" s="311"/>
      <c r="H41" s="311"/>
      <c r="J41" s="311"/>
      <c r="K41" s="311"/>
      <c r="L41" s="311"/>
      <c r="M41" s="311"/>
      <c r="N41" s="311"/>
      <c r="O41" s="311"/>
      <c r="R41" s="311"/>
      <c r="S41" s="311"/>
      <c r="T41" s="311"/>
      <c r="W41" s="311"/>
      <c r="X41" s="311"/>
      <c r="Y41" s="311"/>
    </row>
    <row r="42" spans="2:51" s="305" customFormat="1" ht="17.25" customHeight="1" x14ac:dyDescent="0.4">
      <c r="B42" s="303"/>
      <c r="C42" s="303"/>
      <c r="D42" s="303"/>
      <c r="E42" s="312"/>
      <c r="F42" s="311"/>
      <c r="G42" s="311"/>
      <c r="H42" s="311"/>
      <c r="J42" s="311"/>
      <c r="K42" s="311"/>
      <c r="L42" s="311"/>
      <c r="M42" s="311"/>
      <c r="N42" s="311"/>
      <c r="O42" s="311"/>
      <c r="R42" s="311"/>
      <c r="S42" s="311"/>
      <c r="T42" s="311"/>
      <c r="W42" s="311"/>
      <c r="X42" s="311"/>
      <c r="Y42" s="311"/>
    </row>
    <row r="43" spans="2:51" s="305" customFormat="1" ht="17.25" customHeight="1" x14ac:dyDescent="0.4">
      <c r="B43" s="303" t="s">
        <v>560</v>
      </c>
      <c r="C43" s="303"/>
      <c r="D43" s="303"/>
    </row>
    <row r="44" spans="2:51" s="305" customFormat="1" ht="17.25" customHeight="1" x14ac:dyDescent="0.4">
      <c r="B44" s="303" t="s">
        <v>561</v>
      </c>
      <c r="C44" s="303"/>
      <c r="D44" s="303"/>
    </row>
    <row r="45" spans="2:51" s="305" customFormat="1" ht="17.25" customHeight="1" x14ac:dyDescent="0.4">
      <c r="B45" s="313" t="s">
        <v>562</v>
      </c>
      <c r="E45" s="311"/>
      <c r="F45" s="311"/>
      <c r="G45" s="311"/>
      <c r="H45" s="311"/>
      <c r="I45" s="311"/>
      <c r="J45" s="311"/>
      <c r="K45" s="311"/>
      <c r="L45" s="311"/>
      <c r="M45" s="311"/>
      <c r="N45" s="311"/>
      <c r="O45" s="311"/>
      <c r="P45" s="311"/>
      <c r="Q45" s="311"/>
      <c r="R45" s="311"/>
      <c r="S45" s="311"/>
      <c r="T45" s="311"/>
      <c r="U45" s="311"/>
      <c r="Y45" s="311"/>
      <c r="Z45" s="311"/>
      <c r="AA45" s="311"/>
      <c r="AB45" s="311"/>
      <c r="AD45" s="311"/>
      <c r="AE45" s="311"/>
      <c r="AF45" s="311"/>
      <c r="AG45" s="311"/>
      <c r="AH45" s="311"/>
      <c r="AI45" s="314"/>
      <c r="AJ45" s="311"/>
      <c r="AK45" s="311"/>
      <c r="AL45" s="311"/>
      <c r="AM45" s="311"/>
      <c r="AN45" s="311"/>
      <c r="AO45" s="311"/>
      <c r="AP45" s="311"/>
      <c r="AQ45" s="311"/>
      <c r="AR45" s="311"/>
      <c r="AS45" s="311"/>
      <c r="AT45" s="311"/>
      <c r="AU45" s="311"/>
      <c r="AV45" s="311"/>
      <c r="AW45" s="311"/>
      <c r="AX45" s="311"/>
      <c r="AY45" s="314"/>
    </row>
    <row r="46" spans="2:51" s="305" customFormat="1" ht="17.25" customHeight="1" x14ac:dyDescent="0.4"/>
    <row r="47" spans="2:51" s="305" customFormat="1" ht="17.25" customHeight="1" x14ac:dyDescent="0.4">
      <c r="B47" s="303" t="s">
        <v>563</v>
      </c>
      <c r="C47" s="303"/>
    </row>
    <row r="48" spans="2:51" s="305" customFormat="1" ht="17.25" customHeight="1" x14ac:dyDescent="0.4">
      <c r="B48" s="303"/>
      <c r="C48" s="303"/>
    </row>
    <row r="49" spans="2:54" s="305" customFormat="1" ht="17.25" customHeight="1" x14ac:dyDescent="0.4">
      <c r="B49" s="303" t="s">
        <v>564</v>
      </c>
      <c r="C49" s="303"/>
    </row>
    <row r="50" spans="2:54" s="305" customFormat="1" ht="17.25" customHeight="1" x14ac:dyDescent="0.4">
      <c r="B50" s="303" t="s">
        <v>565</v>
      </c>
      <c r="C50" s="303"/>
    </row>
    <row r="51" spans="2:54" s="305" customFormat="1" ht="17.25" customHeight="1" x14ac:dyDescent="0.4">
      <c r="B51" s="303"/>
      <c r="C51" s="303"/>
    </row>
    <row r="52" spans="2:54" s="305" customFormat="1" ht="17.25" customHeight="1" x14ac:dyDescent="0.4">
      <c r="B52" s="303" t="s">
        <v>566</v>
      </c>
      <c r="C52" s="303"/>
    </row>
    <row r="53" spans="2:54" s="305" customFormat="1" ht="17.25" customHeight="1" x14ac:dyDescent="0.4">
      <c r="B53" s="303" t="s">
        <v>567</v>
      </c>
      <c r="C53" s="303"/>
    </row>
    <row r="54" spans="2:54" s="305" customFormat="1" ht="17.25" customHeight="1" x14ac:dyDescent="0.4">
      <c r="B54" s="303"/>
      <c r="C54" s="303"/>
    </row>
    <row r="55" spans="2:54" s="305" customFormat="1" ht="17.25" customHeight="1" x14ac:dyDescent="0.4">
      <c r="B55" s="303" t="s">
        <v>568</v>
      </c>
      <c r="C55" s="303"/>
      <c r="D55" s="303"/>
    </row>
    <row r="56" spans="2:54" s="305" customFormat="1" ht="17.25" customHeight="1" x14ac:dyDescent="0.4">
      <c r="B56" s="303"/>
      <c r="C56" s="303"/>
      <c r="D56" s="303"/>
    </row>
    <row r="57" spans="2:54" s="305" customFormat="1" ht="17.25" customHeight="1" x14ac:dyDescent="0.4">
      <c r="B57" s="305" t="s">
        <v>569</v>
      </c>
      <c r="D57" s="303"/>
    </row>
    <row r="58" spans="2:54" s="305" customFormat="1" ht="17.25" customHeight="1" x14ac:dyDescent="0.4">
      <c r="B58" s="305" t="s">
        <v>570</v>
      </c>
      <c r="D58" s="303"/>
    </row>
    <row r="59" spans="2:54" s="305" customFormat="1" ht="17.25" customHeight="1" x14ac:dyDescent="0.4">
      <c r="B59" s="305" t="s">
        <v>571</v>
      </c>
    </row>
    <row r="60" spans="2:54" s="305" customFormat="1" ht="17.25" customHeight="1" x14ac:dyDescent="0.4"/>
    <row r="61" spans="2:54" s="305" customFormat="1" ht="17.25" customHeight="1" x14ac:dyDescent="0.4">
      <c r="B61" s="305" t="s">
        <v>572</v>
      </c>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c r="AF61" s="315"/>
      <c r="AG61" s="315"/>
      <c r="AH61" s="315"/>
      <c r="AI61" s="315"/>
      <c r="AJ61" s="315"/>
      <c r="AK61" s="315"/>
      <c r="AL61" s="315"/>
      <c r="AM61" s="315"/>
      <c r="AN61" s="315"/>
      <c r="AO61" s="315"/>
      <c r="AP61" s="315"/>
      <c r="AQ61" s="315"/>
      <c r="AR61" s="315"/>
      <c r="AS61" s="315"/>
      <c r="AT61" s="315"/>
      <c r="AU61" s="315"/>
      <c r="AV61" s="315"/>
      <c r="AW61" s="315"/>
      <c r="AX61" s="315"/>
    </row>
    <row r="62" spans="2:54" s="305" customFormat="1" ht="17.25" customHeight="1" x14ac:dyDescent="0.4">
      <c r="B62" s="316" t="s">
        <v>573</v>
      </c>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c r="AF62" s="315"/>
      <c r="AG62" s="315"/>
      <c r="AH62" s="315"/>
      <c r="AI62" s="315"/>
      <c r="AJ62" s="315"/>
      <c r="AK62" s="315"/>
      <c r="AL62" s="315"/>
      <c r="AM62" s="315"/>
      <c r="AN62" s="315"/>
      <c r="AO62" s="315"/>
      <c r="AP62" s="315"/>
      <c r="AQ62" s="315"/>
      <c r="AR62" s="315"/>
      <c r="AS62" s="315"/>
      <c r="AT62" s="315"/>
      <c r="AU62" s="315"/>
      <c r="AV62" s="315"/>
      <c r="AW62" s="315"/>
      <c r="AX62" s="315"/>
      <c r="AY62" s="315"/>
      <c r="AZ62" s="315"/>
      <c r="BA62" s="315"/>
      <c r="BB62" s="315"/>
    </row>
    <row r="63" spans="2:54" ht="18.75" customHeight="1" x14ac:dyDescent="0.4">
      <c r="B63" s="317" t="s">
        <v>574</v>
      </c>
    </row>
    <row r="64" spans="2:54" ht="18.75" customHeight="1" x14ac:dyDescent="0.4">
      <c r="B64" s="316" t="s">
        <v>575</v>
      </c>
    </row>
    <row r="65" spans="2:2" ht="18.75" customHeight="1" x14ac:dyDescent="0.4">
      <c r="B65" s="317" t="s">
        <v>576</v>
      </c>
    </row>
    <row r="66" spans="2:2" ht="18.75" customHeight="1" x14ac:dyDescent="0.4">
      <c r="B66" s="316" t="s">
        <v>577</v>
      </c>
    </row>
    <row r="67" spans="2:2" ht="18.75" customHeight="1" x14ac:dyDescent="0.4">
      <c r="B67" s="316" t="s">
        <v>578</v>
      </c>
    </row>
    <row r="68" spans="2:2" ht="18.75" customHeight="1" x14ac:dyDescent="0.4">
      <c r="B68" s="316" t="s">
        <v>579</v>
      </c>
    </row>
    <row r="69" spans="2:2" ht="18.75" customHeight="1" x14ac:dyDescent="0.4"/>
    <row r="70" spans="2:2" ht="18.75" customHeight="1" x14ac:dyDescent="0.4"/>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sheetData>
  <mergeCells count="1">
    <mergeCell ref="F4:K5"/>
  </mergeCells>
  <phoneticPr fontId="2"/>
  <pageMargins left="0.70866141732283472" right="0.70866141732283472" top="0.74803149606299213" bottom="0.35433070866141736" header="0.31496062992125984" footer="0.31496062992125984"/>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39997558519241921"/>
    <pageSetUpPr fitToPage="1"/>
  </sheetPr>
  <dimension ref="B1:BO150"/>
  <sheetViews>
    <sheetView showGridLines="0" view="pageBreakPreview" zoomScale="55" zoomScaleNormal="55" zoomScaleSheetLayoutView="55" workbookViewId="0">
      <selection activeCell="AY19" sqref="AY19"/>
    </sheetView>
  </sheetViews>
  <sheetFormatPr defaultColWidth="4.25" defaultRowHeight="14.25" x14ac:dyDescent="0.4"/>
  <cols>
    <col min="1" max="1" width="0.75" style="198" customWidth="1"/>
    <col min="2" max="2" width="5.375" style="198" customWidth="1"/>
    <col min="3" max="4" width="7.625" style="198" customWidth="1"/>
    <col min="5" max="8" width="3" style="198" hidden="1" customWidth="1"/>
    <col min="9" max="10" width="3" style="198" customWidth="1"/>
    <col min="11" max="62" width="5.375" style="198" customWidth="1"/>
    <col min="63" max="63" width="1" style="198" customWidth="1"/>
    <col min="64" max="16384" width="4.25" style="198"/>
  </cols>
  <sheetData>
    <row r="1" spans="2:67" s="179" customFormat="1" ht="20.25" customHeight="1" x14ac:dyDescent="0.4">
      <c r="C1" s="180" t="s">
        <v>405</v>
      </c>
      <c r="D1" s="180"/>
      <c r="E1" s="180"/>
      <c r="F1" s="180"/>
      <c r="G1" s="180"/>
      <c r="H1" s="180"/>
      <c r="I1" s="180"/>
      <c r="J1" s="180"/>
      <c r="M1" s="181" t="s">
        <v>406</v>
      </c>
      <c r="P1" s="180"/>
      <c r="Q1" s="180"/>
      <c r="R1" s="180"/>
      <c r="S1" s="180"/>
      <c r="T1" s="180"/>
      <c r="U1" s="180"/>
      <c r="V1" s="180"/>
      <c r="W1" s="180"/>
      <c r="AS1" s="182" t="s">
        <v>407</v>
      </c>
      <c r="AT1" s="1004" t="s">
        <v>408</v>
      </c>
      <c r="AU1" s="1005"/>
      <c r="AV1" s="1005"/>
      <c r="AW1" s="1005"/>
      <c r="AX1" s="1005"/>
      <c r="AY1" s="1005"/>
      <c r="AZ1" s="1005"/>
      <c r="BA1" s="1005"/>
      <c r="BB1" s="1005"/>
      <c r="BC1" s="1005"/>
      <c r="BD1" s="1005"/>
      <c r="BE1" s="1005"/>
      <c r="BF1" s="1005"/>
      <c r="BG1" s="1005"/>
      <c r="BH1" s="1005"/>
      <c r="BI1" s="1005"/>
      <c r="BJ1" s="182" t="s">
        <v>409</v>
      </c>
    </row>
    <row r="2" spans="2:67" s="183" customFormat="1" ht="20.25" customHeight="1" x14ac:dyDescent="0.4">
      <c r="J2" s="181"/>
      <c r="M2" s="181"/>
      <c r="N2" s="181"/>
      <c r="P2" s="182"/>
      <c r="Q2" s="182"/>
      <c r="R2" s="182"/>
      <c r="S2" s="182"/>
      <c r="T2" s="182"/>
      <c r="U2" s="182"/>
      <c r="V2" s="182"/>
      <c r="W2" s="182"/>
      <c r="AB2" s="182" t="s">
        <v>410</v>
      </c>
      <c r="AC2" s="1006">
        <v>3</v>
      </c>
      <c r="AD2" s="1006"/>
      <c r="AE2" s="182" t="s">
        <v>411</v>
      </c>
      <c r="AF2" s="1007">
        <f>IF(AC2=0,"",YEAR(DATE(2018+AC2,1,1)))</f>
        <v>2021</v>
      </c>
      <c r="AG2" s="1007"/>
      <c r="AH2" s="183" t="s">
        <v>412</v>
      </c>
      <c r="AI2" s="183" t="s">
        <v>413</v>
      </c>
      <c r="AJ2" s="1006">
        <v>4</v>
      </c>
      <c r="AK2" s="1006"/>
      <c r="AL2" s="183" t="s">
        <v>414</v>
      </c>
      <c r="AS2" s="182" t="s">
        <v>415</v>
      </c>
      <c r="AT2" s="1006" t="s">
        <v>580</v>
      </c>
      <c r="AU2" s="1006"/>
      <c r="AV2" s="1006"/>
      <c r="AW2" s="1006"/>
      <c r="AX2" s="1006"/>
      <c r="AY2" s="1006"/>
      <c r="AZ2" s="1006"/>
      <c r="BA2" s="1006"/>
      <c r="BB2" s="1006"/>
      <c r="BC2" s="1006"/>
      <c r="BD2" s="1006"/>
      <c r="BE2" s="1006"/>
      <c r="BF2" s="1006"/>
      <c r="BG2" s="1006"/>
      <c r="BH2" s="1006"/>
      <c r="BI2" s="1006"/>
      <c r="BJ2" s="182" t="s">
        <v>409</v>
      </c>
      <c r="BK2" s="182"/>
      <c r="BL2" s="182"/>
      <c r="BM2" s="182"/>
    </row>
    <row r="3" spans="2:67" s="183" customFormat="1" ht="20.25" customHeight="1" x14ac:dyDescent="0.4">
      <c r="J3" s="181"/>
      <c r="M3" s="181"/>
      <c r="O3" s="182"/>
      <c r="P3" s="182"/>
      <c r="Q3" s="182"/>
      <c r="R3" s="182"/>
      <c r="S3" s="182"/>
      <c r="T3" s="182"/>
      <c r="U3" s="182"/>
      <c r="AC3" s="184"/>
      <c r="AD3" s="184"/>
      <c r="AE3" s="184"/>
      <c r="AF3" s="185"/>
      <c r="AG3" s="184"/>
      <c r="BD3" s="186" t="s">
        <v>416</v>
      </c>
      <c r="BE3" s="1008" t="s">
        <v>417</v>
      </c>
      <c r="BF3" s="1009"/>
      <c r="BG3" s="1009"/>
      <c r="BH3" s="1010"/>
      <c r="BI3" s="182"/>
    </row>
    <row r="4" spans="2:67" s="183" customFormat="1" ht="20.25" customHeight="1" x14ac:dyDescent="0.4">
      <c r="J4" s="181"/>
      <c r="M4" s="181"/>
      <c r="O4" s="182"/>
      <c r="P4" s="182"/>
      <c r="Q4" s="182"/>
      <c r="R4" s="182"/>
      <c r="S4" s="182"/>
      <c r="T4" s="182"/>
      <c r="U4" s="182"/>
      <c r="AC4" s="184"/>
      <c r="AD4" s="184"/>
      <c r="AE4" s="184"/>
      <c r="AF4" s="185"/>
      <c r="AG4" s="184"/>
      <c r="BD4" s="186" t="s">
        <v>418</v>
      </c>
      <c r="BE4" s="1008" t="s">
        <v>419</v>
      </c>
      <c r="BF4" s="1009"/>
      <c r="BG4" s="1009"/>
      <c r="BH4" s="1010"/>
      <c r="BI4" s="182"/>
    </row>
    <row r="5" spans="2:67" s="183" customFormat="1" ht="9" customHeight="1" x14ac:dyDescent="0.4">
      <c r="J5" s="181"/>
      <c r="M5" s="181"/>
      <c r="O5" s="182"/>
      <c r="P5" s="182"/>
      <c r="Q5" s="182"/>
      <c r="R5" s="182"/>
      <c r="S5" s="182"/>
      <c r="T5" s="182"/>
      <c r="U5" s="182"/>
      <c r="AC5" s="187"/>
      <c r="AD5" s="187"/>
      <c r="AJ5" s="179"/>
      <c r="AK5" s="179"/>
      <c r="AL5" s="179"/>
      <c r="AM5" s="179"/>
      <c r="AN5" s="179"/>
      <c r="AO5" s="179"/>
      <c r="AP5" s="179"/>
      <c r="AQ5" s="179"/>
      <c r="AR5" s="179"/>
      <c r="AS5" s="179"/>
      <c r="AT5" s="179"/>
      <c r="AU5" s="179"/>
      <c r="AV5" s="179"/>
      <c r="AW5" s="179"/>
      <c r="AX5" s="179"/>
      <c r="AY5" s="179"/>
      <c r="AZ5" s="179"/>
      <c r="BA5" s="179"/>
      <c r="BB5" s="179"/>
      <c r="BC5" s="179"/>
      <c r="BD5" s="179"/>
      <c r="BE5" s="179"/>
      <c r="BF5" s="179"/>
      <c r="BG5" s="179"/>
      <c r="BH5" s="188"/>
      <c r="BI5" s="188"/>
    </row>
    <row r="6" spans="2:67" s="183" customFormat="1" ht="21" customHeight="1" x14ac:dyDescent="0.4">
      <c r="B6" s="180"/>
      <c r="C6" s="179"/>
      <c r="D6" s="179"/>
      <c r="E6" s="179"/>
      <c r="F6" s="179"/>
      <c r="G6" s="179"/>
      <c r="H6" s="179"/>
      <c r="I6" s="179"/>
      <c r="J6" s="179"/>
      <c r="K6" s="189"/>
      <c r="L6" s="189"/>
      <c r="M6" s="189"/>
      <c r="N6" s="190"/>
      <c r="O6" s="189"/>
      <c r="P6" s="189"/>
      <c r="Q6" s="189"/>
      <c r="AJ6" s="179"/>
      <c r="AK6" s="179"/>
      <c r="AL6" s="179"/>
      <c r="AM6" s="179"/>
      <c r="AN6" s="179"/>
      <c r="AO6" s="179" t="s">
        <v>420</v>
      </c>
      <c r="AP6" s="179"/>
      <c r="AQ6" s="179"/>
      <c r="AR6" s="179"/>
      <c r="AS6" s="179"/>
      <c r="AT6" s="179"/>
      <c r="AU6" s="179"/>
      <c r="AW6" s="191"/>
      <c r="AX6" s="191"/>
      <c r="AY6" s="192"/>
      <c r="AZ6" s="179"/>
      <c r="BA6" s="1034">
        <v>40</v>
      </c>
      <c r="BB6" s="1035"/>
      <c r="BC6" s="192" t="s">
        <v>421</v>
      </c>
      <c r="BD6" s="179"/>
      <c r="BE6" s="1034">
        <v>160</v>
      </c>
      <c r="BF6" s="1035"/>
      <c r="BG6" s="192" t="s">
        <v>422</v>
      </c>
      <c r="BH6" s="179"/>
      <c r="BI6" s="188"/>
    </row>
    <row r="7" spans="2:67" s="183" customFormat="1" ht="5.25" customHeight="1" x14ac:dyDescent="0.4">
      <c r="B7" s="180"/>
      <c r="C7" s="193"/>
      <c r="D7" s="193"/>
      <c r="E7" s="193"/>
      <c r="F7" s="193"/>
      <c r="G7" s="193"/>
      <c r="H7" s="193"/>
      <c r="I7" s="193"/>
      <c r="J7" s="189"/>
      <c r="K7" s="189"/>
      <c r="L7" s="189"/>
      <c r="M7" s="190"/>
      <c r="N7" s="189"/>
      <c r="O7" s="189"/>
      <c r="P7" s="189"/>
      <c r="Q7" s="189"/>
      <c r="AJ7" s="179"/>
      <c r="AK7" s="179"/>
      <c r="AL7" s="179"/>
      <c r="AM7" s="179"/>
      <c r="AN7" s="179"/>
      <c r="AO7" s="179"/>
      <c r="AP7" s="179"/>
      <c r="AQ7" s="179"/>
      <c r="AR7" s="179"/>
      <c r="AS7" s="179"/>
      <c r="AT7" s="179"/>
      <c r="AU7" s="179"/>
      <c r="AV7" s="179"/>
      <c r="AW7" s="179"/>
      <c r="AX7" s="179"/>
      <c r="AY7" s="179"/>
      <c r="AZ7" s="179"/>
      <c r="BA7" s="179"/>
      <c r="BB7" s="179"/>
      <c r="BC7" s="179"/>
      <c r="BD7" s="179"/>
      <c r="BE7" s="179"/>
      <c r="BF7" s="179"/>
      <c r="BG7" s="179"/>
      <c r="BH7" s="188"/>
      <c r="BI7" s="188"/>
    </row>
    <row r="8" spans="2:67" s="183" customFormat="1" ht="21" customHeight="1" x14ac:dyDescent="0.4">
      <c r="B8" s="194"/>
      <c r="C8" s="190"/>
      <c r="D8" s="190"/>
      <c r="E8" s="190"/>
      <c r="F8" s="190"/>
      <c r="G8" s="190"/>
      <c r="H8" s="190"/>
      <c r="I8" s="190"/>
      <c r="J8" s="189"/>
      <c r="K8" s="189"/>
      <c r="L8" s="189"/>
      <c r="M8" s="190"/>
      <c r="N8" s="189"/>
      <c r="O8" s="189"/>
      <c r="P8" s="189"/>
      <c r="Q8" s="189"/>
      <c r="AJ8" s="195"/>
      <c r="AK8" s="195"/>
      <c r="AL8" s="195"/>
      <c r="AM8" s="179"/>
      <c r="AN8" s="188"/>
      <c r="AO8" s="196"/>
      <c r="AP8" s="196"/>
      <c r="AQ8" s="180"/>
      <c r="AR8" s="191"/>
      <c r="AS8" s="191"/>
      <c r="AT8" s="191"/>
      <c r="AU8" s="197"/>
      <c r="AV8" s="197"/>
      <c r="AW8" s="179"/>
      <c r="AX8" s="191"/>
      <c r="AY8" s="191"/>
      <c r="AZ8" s="190"/>
      <c r="BA8" s="179"/>
      <c r="BB8" s="179" t="s">
        <v>423</v>
      </c>
      <c r="BC8" s="179"/>
      <c r="BD8" s="179"/>
      <c r="BE8" s="1036">
        <f>DAY(EOMONTH(DATE(AF2,AJ2,1),0))</f>
        <v>30</v>
      </c>
      <c r="BF8" s="1037"/>
      <c r="BG8" s="179" t="s">
        <v>424</v>
      </c>
      <c r="BH8" s="179"/>
      <c r="BI8" s="179"/>
      <c r="BM8" s="182"/>
      <c r="BN8" s="182"/>
      <c r="BO8" s="182"/>
    </row>
    <row r="9" spans="2:67" s="183" customFormat="1" ht="5.25" customHeight="1" x14ac:dyDescent="0.4">
      <c r="B9" s="194"/>
      <c r="C9" s="190"/>
      <c r="D9" s="190"/>
      <c r="E9" s="190"/>
      <c r="F9" s="190"/>
      <c r="G9" s="190"/>
      <c r="H9" s="190"/>
      <c r="I9" s="190"/>
      <c r="J9" s="189"/>
      <c r="K9" s="189"/>
      <c r="L9" s="189"/>
      <c r="M9" s="190"/>
      <c r="N9" s="189"/>
      <c r="O9" s="189"/>
      <c r="P9" s="189"/>
      <c r="Q9" s="189"/>
      <c r="AJ9" s="195"/>
      <c r="AK9" s="195"/>
      <c r="AL9" s="195"/>
      <c r="AM9" s="179"/>
      <c r="AN9" s="188"/>
      <c r="AO9" s="196"/>
      <c r="AP9" s="196"/>
      <c r="AQ9" s="180"/>
      <c r="AR9" s="191"/>
      <c r="AS9" s="191"/>
      <c r="AT9" s="191"/>
      <c r="AU9" s="197"/>
      <c r="AV9" s="197"/>
      <c r="AW9" s="179"/>
      <c r="AX9" s="191"/>
      <c r="AY9" s="191"/>
      <c r="AZ9" s="190"/>
      <c r="BA9" s="179"/>
      <c r="BB9" s="179"/>
      <c r="BC9" s="179"/>
      <c r="BD9" s="179"/>
      <c r="BE9" s="190"/>
      <c r="BF9" s="190"/>
      <c r="BG9" s="179"/>
      <c r="BH9" s="179"/>
      <c r="BI9" s="179"/>
      <c r="BM9" s="182"/>
      <c r="BN9" s="182"/>
      <c r="BO9" s="182"/>
    </row>
    <row r="10" spans="2:67" s="183" customFormat="1" ht="21" customHeight="1" x14ac:dyDescent="0.4">
      <c r="B10" s="194"/>
      <c r="C10" s="190"/>
      <c r="D10" s="190"/>
      <c r="E10" s="190"/>
      <c r="F10" s="190"/>
      <c r="G10" s="190"/>
      <c r="H10" s="190"/>
      <c r="I10" s="190"/>
      <c r="J10" s="189"/>
      <c r="K10" s="189"/>
      <c r="L10" s="189"/>
      <c r="M10" s="190"/>
      <c r="N10" s="189"/>
      <c r="O10" s="189"/>
      <c r="P10" s="189"/>
      <c r="Q10" s="189"/>
      <c r="AJ10" s="195"/>
      <c r="AK10" s="195"/>
      <c r="AL10" s="195"/>
      <c r="AM10" s="179"/>
      <c r="AN10" s="188"/>
      <c r="AO10" s="196"/>
      <c r="AP10" s="196"/>
      <c r="AQ10" s="180"/>
      <c r="AR10" s="191"/>
      <c r="AS10" s="179" t="s">
        <v>425</v>
      </c>
      <c r="AT10" s="179"/>
      <c r="AU10" s="179"/>
      <c r="AV10" s="179"/>
      <c r="AW10" s="179"/>
      <c r="AX10" s="193"/>
      <c r="AY10" s="193"/>
      <c r="AZ10" s="193"/>
      <c r="BA10" s="179"/>
      <c r="BB10" s="179"/>
      <c r="BC10" s="188" t="s">
        <v>426</v>
      </c>
      <c r="BD10" s="179"/>
      <c r="BE10" s="1034">
        <v>36</v>
      </c>
      <c r="BF10" s="1035"/>
      <c r="BG10" s="192" t="s">
        <v>427</v>
      </c>
      <c r="BH10" s="179"/>
      <c r="BI10" s="179"/>
      <c r="BM10" s="182"/>
      <c r="BN10" s="182"/>
      <c r="BO10" s="182"/>
    </row>
    <row r="11" spans="2:67" ht="5.25" customHeight="1" thickBot="1" x14ac:dyDescent="0.45">
      <c r="C11" s="199"/>
      <c r="D11" s="199"/>
      <c r="E11" s="199"/>
      <c r="F11" s="199"/>
      <c r="G11" s="199"/>
      <c r="H11" s="199"/>
      <c r="I11" s="199"/>
      <c r="J11" s="199"/>
      <c r="AC11" s="199"/>
      <c r="AT11" s="199"/>
      <c r="BK11" s="200"/>
      <c r="BL11" s="200"/>
      <c r="BM11" s="200"/>
    </row>
    <row r="12" spans="2:67" ht="21.6" customHeight="1" x14ac:dyDescent="0.4">
      <c r="B12" s="1052" t="s">
        <v>428</v>
      </c>
      <c r="C12" s="1022" t="s">
        <v>581</v>
      </c>
      <c r="D12" s="1055"/>
      <c r="E12" s="201"/>
      <c r="F12" s="202"/>
      <c r="G12" s="201"/>
      <c r="H12" s="202"/>
      <c r="I12" s="1058" t="s">
        <v>582</v>
      </c>
      <c r="J12" s="1059"/>
      <c r="K12" s="1064" t="s">
        <v>583</v>
      </c>
      <c r="L12" s="1023"/>
      <c r="M12" s="1023"/>
      <c r="N12" s="1055"/>
      <c r="O12" s="1064" t="s">
        <v>584</v>
      </c>
      <c r="P12" s="1023"/>
      <c r="Q12" s="1023"/>
      <c r="R12" s="1023"/>
      <c r="S12" s="1055"/>
      <c r="T12" s="203"/>
      <c r="U12" s="203"/>
      <c r="V12" s="204"/>
      <c r="W12" s="1011" t="s">
        <v>585</v>
      </c>
      <c r="X12" s="1012"/>
      <c r="Y12" s="1012"/>
      <c r="Z12" s="1012"/>
      <c r="AA12" s="1012"/>
      <c r="AB12" s="1012"/>
      <c r="AC12" s="1012"/>
      <c r="AD12" s="1012"/>
      <c r="AE12" s="1012"/>
      <c r="AF12" s="1012"/>
      <c r="AG12" s="1012"/>
      <c r="AH12" s="1012"/>
      <c r="AI12" s="1012"/>
      <c r="AJ12" s="1012"/>
      <c r="AK12" s="1012"/>
      <c r="AL12" s="1012"/>
      <c r="AM12" s="1012"/>
      <c r="AN12" s="1012"/>
      <c r="AO12" s="1012"/>
      <c r="AP12" s="1012"/>
      <c r="AQ12" s="1012"/>
      <c r="AR12" s="1012"/>
      <c r="AS12" s="1012"/>
      <c r="AT12" s="1012"/>
      <c r="AU12" s="1012"/>
      <c r="AV12" s="1012"/>
      <c r="AW12" s="1012"/>
      <c r="AX12" s="1012"/>
      <c r="AY12" s="1012"/>
      <c r="AZ12" s="1012"/>
      <c r="BA12" s="1012"/>
      <c r="BB12" s="1013" t="str">
        <f>IF(BE3="４週","(9)1～4週目の勤務時間数合計","(9)1か月の勤務時間数　合計")</f>
        <v>(9)1～4週目の勤務時間数合計</v>
      </c>
      <c r="BC12" s="1014"/>
      <c r="BD12" s="1019" t="s">
        <v>586</v>
      </c>
      <c r="BE12" s="1014"/>
      <c r="BF12" s="1022" t="s">
        <v>587</v>
      </c>
      <c r="BG12" s="1023"/>
      <c r="BH12" s="1023"/>
      <c r="BI12" s="1023"/>
      <c r="BJ12" s="1024"/>
    </row>
    <row r="13" spans="2:67" ht="20.25" customHeight="1" x14ac:dyDescent="0.4">
      <c r="B13" s="1053"/>
      <c r="C13" s="1025"/>
      <c r="D13" s="1056"/>
      <c r="E13" s="205"/>
      <c r="F13" s="206"/>
      <c r="G13" s="205"/>
      <c r="H13" s="206"/>
      <c r="I13" s="1060"/>
      <c r="J13" s="1061"/>
      <c r="K13" s="1065"/>
      <c r="L13" s="1026"/>
      <c r="M13" s="1026"/>
      <c r="N13" s="1056"/>
      <c r="O13" s="1065"/>
      <c r="P13" s="1026"/>
      <c r="Q13" s="1026"/>
      <c r="R13" s="1026"/>
      <c r="S13" s="1056"/>
      <c r="T13" s="207"/>
      <c r="U13" s="207"/>
      <c r="V13" s="208"/>
      <c r="W13" s="1031" t="s">
        <v>436</v>
      </c>
      <c r="X13" s="1031"/>
      <c r="Y13" s="1031"/>
      <c r="Z13" s="1031"/>
      <c r="AA13" s="1031"/>
      <c r="AB13" s="1031"/>
      <c r="AC13" s="1032"/>
      <c r="AD13" s="1033" t="s">
        <v>437</v>
      </c>
      <c r="AE13" s="1031"/>
      <c r="AF13" s="1031"/>
      <c r="AG13" s="1031"/>
      <c r="AH13" s="1031"/>
      <c r="AI13" s="1031"/>
      <c r="AJ13" s="1032"/>
      <c r="AK13" s="1033" t="s">
        <v>438</v>
      </c>
      <c r="AL13" s="1031"/>
      <c r="AM13" s="1031"/>
      <c r="AN13" s="1031"/>
      <c r="AO13" s="1031"/>
      <c r="AP13" s="1031"/>
      <c r="AQ13" s="1032"/>
      <c r="AR13" s="1033" t="s">
        <v>439</v>
      </c>
      <c r="AS13" s="1031"/>
      <c r="AT13" s="1031"/>
      <c r="AU13" s="1031"/>
      <c r="AV13" s="1031"/>
      <c r="AW13" s="1031"/>
      <c r="AX13" s="1032"/>
      <c r="AY13" s="1033" t="s">
        <v>440</v>
      </c>
      <c r="AZ13" s="1031"/>
      <c r="BA13" s="1031"/>
      <c r="BB13" s="1015"/>
      <c r="BC13" s="1016"/>
      <c r="BD13" s="1020"/>
      <c r="BE13" s="1016"/>
      <c r="BF13" s="1025"/>
      <c r="BG13" s="1026"/>
      <c r="BH13" s="1026"/>
      <c r="BI13" s="1026"/>
      <c r="BJ13" s="1027"/>
    </row>
    <row r="14" spans="2:67" ht="20.25" customHeight="1" x14ac:dyDescent="0.4">
      <c r="B14" s="1053"/>
      <c r="C14" s="1025"/>
      <c r="D14" s="1056"/>
      <c r="E14" s="205"/>
      <c r="F14" s="206"/>
      <c r="G14" s="205"/>
      <c r="H14" s="206"/>
      <c r="I14" s="1060"/>
      <c r="J14" s="1061"/>
      <c r="K14" s="1065"/>
      <c r="L14" s="1026"/>
      <c r="M14" s="1026"/>
      <c r="N14" s="1056"/>
      <c r="O14" s="1065"/>
      <c r="P14" s="1026"/>
      <c r="Q14" s="1026"/>
      <c r="R14" s="1026"/>
      <c r="S14" s="1056"/>
      <c r="T14" s="207"/>
      <c r="U14" s="207"/>
      <c r="V14" s="208"/>
      <c r="W14" s="209">
        <v>1</v>
      </c>
      <c r="X14" s="210">
        <v>2</v>
      </c>
      <c r="Y14" s="210">
        <v>3</v>
      </c>
      <c r="Z14" s="210">
        <v>4</v>
      </c>
      <c r="AA14" s="210">
        <v>5</v>
      </c>
      <c r="AB14" s="210">
        <v>6</v>
      </c>
      <c r="AC14" s="211">
        <v>7</v>
      </c>
      <c r="AD14" s="212">
        <v>8</v>
      </c>
      <c r="AE14" s="210">
        <v>9</v>
      </c>
      <c r="AF14" s="210">
        <v>10</v>
      </c>
      <c r="AG14" s="210">
        <v>11</v>
      </c>
      <c r="AH14" s="210">
        <v>12</v>
      </c>
      <c r="AI14" s="210">
        <v>13</v>
      </c>
      <c r="AJ14" s="211">
        <v>14</v>
      </c>
      <c r="AK14" s="209">
        <v>15</v>
      </c>
      <c r="AL14" s="210">
        <v>16</v>
      </c>
      <c r="AM14" s="210">
        <v>17</v>
      </c>
      <c r="AN14" s="210">
        <v>18</v>
      </c>
      <c r="AO14" s="210">
        <v>19</v>
      </c>
      <c r="AP14" s="210">
        <v>20</v>
      </c>
      <c r="AQ14" s="211">
        <v>21</v>
      </c>
      <c r="AR14" s="212">
        <v>22</v>
      </c>
      <c r="AS14" s="210">
        <v>23</v>
      </c>
      <c r="AT14" s="210">
        <v>24</v>
      </c>
      <c r="AU14" s="210">
        <v>25</v>
      </c>
      <c r="AV14" s="210">
        <v>26</v>
      </c>
      <c r="AW14" s="210">
        <v>27</v>
      </c>
      <c r="AX14" s="211">
        <v>28</v>
      </c>
      <c r="AY14" s="212" t="str">
        <f>IF($BE$3="暦月",IF(DAY(DATE($AF$2,$AJ$2,29))=29,29,""),"")</f>
        <v/>
      </c>
      <c r="AZ14" s="210" t="str">
        <f>IF($BE$3="暦月",IF(DAY(DATE($AF$2,$AJ$2,30))=30,30,""),"")</f>
        <v/>
      </c>
      <c r="BA14" s="211" t="str">
        <f>IF($BE$3="暦月",IF(DAY(DATE($AF$2,$AJ$2,31))=31,31,""),"")</f>
        <v/>
      </c>
      <c r="BB14" s="1015"/>
      <c r="BC14" s="1016"/>
      <c r="BD14" s="1020"/>
      <c r="BE14" s="1016"/>
      <c r="BF14" s="1025"/>
      <c r="BG14" s="1026"/>
      <c r="BH14" s="1026"/>
      <c r="BI14" s="1026"/>
      <c r="BJ14" s="1027"/>
    </row>
    <row r="15" spans="2:67" ht="20.25" hidden="1" customHeight="1" x14ac:dyDescent="0.4">
      <c r="B15" s="1053"/>
      <c r="C15" s="1025"/>
      <c r="D15" s="1056"/>
      <c r="E15" s="205"/>
      <c r="F15" s="206"/>
      <c r="G15" s="205"/>
      <c r="H15" s="206"/>
      <c r="I15" s="1060"/>
      <c r="J15" s="1061"/>
      <c r="K15" s="1065"/>
      <c r="L15" s="1026"/>
      <c r="M15" s="1026"/>
      <c r="N15" s="1056"/>
      <c r="O15" s="1065"/>
      <c r="P15" s="1026"/>
      <c r="Q15" s="1026"/>
      <c r="R15" s="1026"/>
      <c r="S15" s="1056"/>
      <c r="T15" s="207"/>
      <c r="U15" s="207"/>
      <c r="V15" s="208"/>
      <c r="W15" s="209">
        <f>WEEKDAY(DATE($AF$2,$AJ$2,1))</f>
        <v>5</v>
      </c>
      <c r="X15" s="210">
        <f>WEEKDAY(DATE($AF$2,$AJ$2,2))</f>
        <v>6</v>
      </c>
      <c r="Y15" s="210">
        <f>WEEKDAY(DATE($AF$2,$AJ$2,3))</f>
        <v>7</v>
      </c>
      <c r="Z15" s="210">
        <f>WEEKDAY(DATE($AF$2,$AJ$2,4))</f>
        <v>1</v>
      </c>
      <c r="AA15" s="210">
        <f>WEEKDAY(DATE($AF$2,$AJ$2,5))</f>
        <v>2</v>
      </c>
      <c r="AB15" s="210">
        <f>WEEKDAY(DATE($AF$2,$AJ$2,6))</f>
        <v>3</v>
      </c>
      <c r="AC15" s="211">
        <f>WEEKDAY(DATE($AF$2,$AJ$2,7))</f>
        <v>4</v>
      </c>
      <c r="AD15" s="212">
        <f>WEEKDAY(DATE($AF$2,$AJ$2,8))</f>
        <v>5</v>
      </c>
      <c r="AE15" s="210">
        <f>WEEKDAY(DATE($AF$2,$AJ$2,9))</f>
        <v>6</v>
      </c>
      <c r="AF15" s="210">
        <f>WEEKDAY(DATE($AF$2,$AJ$2,10))</f>
        <v>7</v>
      </c>
      <c r="AG15" s="210">
        <f>WEEKDAY(DATE($AF$2,$AJ$2,11))</f>
        <v>1</v>
      </c>
      <c r="AH15" s="210">
        <f>WEEKDAY(DATE($AF$2,$AJ$2,12))</f>
        <v>2</v>
      </c>
      <c r="AI15" s="210">
        <f>WEEKDAY(DATE($AF$2,$AJ$2,13))</f>
        <v>3</v>
      </c>
      <c r="AJ15" s="211">
        <f>WEEKDAY(DATE($AF$2,$AJ$2,14))</f>
        <v>4</v>
      </c>
      <c r="AK15" s="212">
        <f>WEEKDAY(DATE($AF$2,$AJ$2,15))</f>
        <v>5</v>
      </c>
      <c r="AL15" s="210">
        <f>WEEKDAY(DATE($AF$2,$AJ$2,16))</f>
        <v>6</v>
      </c>
      <c r="AM15" s="210">
        <f>WEEKDAY(DATE($AF$2,$AJ$2,17))</f>
        <v>7</v>
      </c>
      <c r="AN15" s="210">
        <f>WEEKDAY(DATE($AF$2,$AJ$2,18))</f>
        <v>1</v>
      </c>
      <c r="AO15" s="210">
        <f>WEEKDAY(DATE($AF$2,$AJ$2,19))</f>
        <v>2</v>
      </c>
      <c r="AP15" s="210">
        <f>WEEKDAY(DATE($AF$2,$AJ$2,20))</f>
        <v>3</v>
      </c>
      <c r="AQ15" s="211">
        <f>WEEKDAY(DATE($AF$2,$AJ$2,21))</f>
        <v>4</v>
      </c>
      <c r="AR15" s="212">
        <f>WEEKDAY(DATE($AF$2,$AJ$2,22))</f>
        <v>5</v>
      </c>
      <c r="AS15" s="210">
        <f>WEEKDAY(DATE($AF$2,$AJ$2,23))</f>
        <v>6</v>
      </c>
      <c r="AT15" s="210">
        <f>WEEKDAY(DATE($AF$2,$AJ$2,24))</f>
        <v>7</v>
      </c>
      <c r="AU15" s="210">
        <f>WEEKDAY(DATE($AF$2,$AJ$2,25))</f>
        <v>1</v>
      </c>
      <c r="AV15" s="210">
        <f>WEEKDAY(DATE($AF$2,$AJ$2,26))</f>
        <v>2</v>
      </c>
      <c r="AW15" s="210">
        <f>WEEKDAY(DATE($AF$2,$AJ$2,27))</f>
        <v>3</v>
      </c>
      <c r="AX15" s="211">
        <f>WEEKDAY(DATE($AF$2,$AJ$2,28))</f>
        <v>4</v>
      </c>
      <c r="AY15" s="212">
        <f>IF(AY14=29,WEEKDAY(DATE($AF$2,$AJ$2,29)),0)</f>
        <v>0</v>
      </c>
      <c r="AZ15" s="210">
        <f>IF(AZ14=30,WEEKDAY(DATE($AF$2,$AJ$2,30)),0)</f>
        <v>0</v>
      </c>
      <c r="BA15" s="211">
        <f>IF(BA14=31,WEEKDAY(DATE($AF$2,$AJ$2,31)),0)</f>
        <v>0</v>
      </c>
      <c r="BB15" s="1015"/>
      <c r="BC15" s="1016"/>
      <c r="BD15" s="1020"/>
      <c r="BE15" s="1016"/>
      <c r="BF15" s="1025"/>
      <c r="BG15" s="1026"/>
      <c r="BH15" s="1026"/>
      <c r="BI15" s="1026"/>
      <c r="BJ15" s="1027"/>
    </row>
    <row r="16" spans="2:67" ht="20.25" customHeight="1" thickBot="1" x14ac:dyDescent="0.45">
      <c r="B16" s="1054"/>
      <c r="C16" s="1028"/>
      <c r="D16" s="1057"/>
      <c r="E16" s="213"/>
      <c r="F16" s="214"/>
      <c r="G16" s="213"/>
      <c r="H16" s="214"/>
      <c r="I16" s="1062"/>
      <c r="J16" s="1063"/>
      <c r="K16" s="1066"/>
      <c r="L16" s="1029"/>
      <c r="M16" s="1029"/>
      <c r="N16" s="1057"/>
      <c r="O16" s="1066"/>
      <c r="P16" s="1029"/>
      <c r="Q16" s="1029"/>
      <c r="R16" s="1029"/>
      <c r="S16" s="1057"/>
      <c r="T16" s="215"/>
      <c r="U16" s="215"/>
      <c r="V16" s="216"/>
      <c r="W16" s="217" t="str">
        <f>IF(W15=1,"日",IF(W15=2,"月",IF(W15=3,"火",IF(W15=4,"水",IF(W15=5,"木",IF(W15=6,"金","土"))))))</f>
        <v>木</v>
      </c>
      <c r="X16" s="218" t="str">
        <f t="shared" ref="X16:AX16" si="0">IF(X15=1,"日",IF(X15=2,"月",IF(X15=3,"火",IF(X15=4,"水",IF(X15=5,"木",IF(X15=6,"金","土"))))))</f>
        <v>金</v>
      </c>
      <c r="Y16" s="218" t="str">
        <f t="shared" si="0"/>
        <v>土</v>
      </c>
      <c r="Z16" s="218" t="str">
        <f t="shared" si="0"/>
        <v>日</v>
      </c>
      <c r="AA16" s="218" t="str">
        <f t="shared" si="0"/>
        <v>月</v>
      </c>
      <c r="AB16" s="218" t="str">
        <f t="shared" si="0"/>
        <v>火</v>
      </c>
      <c r="AC16" s="219" t="str">
        <f t="shared" si="0"/>
        <v>水</v>
      </c>
      <c r="AD16" s="220" t="str">
        <f>IF(AD15=1,"日",IF(AD15=2,"月",IF(AD15=3,"火",IF(AD15=4,"水",IF(AD15=5,"木",IF(AD15=6,"金","土"))))))</f>
        <v>木</v>
      </c>
      <c r="AE16" s="218" t="str">
        <f t="shared" si="0"/>
        <v>金</v>
      </c>
      <c r="AF16" s="218" t="str">
        <f t="shared" si="0"/>
        <v>土</v>
      </c>
      <c r="AG16" s="218" t="str">
        <f t="shared" si="0"/>
        <v>日</v>
      </c>
      <c r="AH16" s="218" t="str">
        <f t="shared" si="0"/>
        <v>月</v>
      </c>
      <c r="AI16" s="218" t="str">
        <f t="shared" si="0"/>
        <v>火</v>
      </c>
      <c r="AJ16" s="219" t="str">
        <f t="shared" si="0"/>
        <v>水</v>
      </c>
      <c r="AK16" s="220" t="str">
        <f>IF(AK15=1,"日",IF(AK15=2,"月",IF(AK15=3,"火",IF(AK15=4,"水",IF(AK15=5,"木",IF(AK15=6,"金","土"))))))</f>
        <v>木</v>
      </c>
      <c r="AL16" s="218" t="str">
        <f t="shared" si="0"/>
        <v>金</v>
      </c>
      <c r="AM16" s="218" t="str">
        <f t="shared" si="0"/>
        <v>土</v>
      </c>
      <c r="AN16" s="218" t="str">
        <f t="shared" si="0"/>
        <v>日</v>
      </c>
      <c r="AO16" s="218" t="str">
        <f t="shared" si="0"/>
        <v>月</v>
      </c>
      <c r="AP16" s="218" t="str">
        <f t="shared" si="0"/>
        <v>火</v>
      </c>
      <c r="AQ16" s="219" t="str">
        <f t="shared" si="0"/>
        <v>水</v>
      </c>
      <c r="AR16" s="220" t="str">
        <f>IF(AR15=1,"日",IF(AR15=2,"月",IF(AR15=3,"火",IF(AR15=4,"水",IF(AR15=5,"木",IF(AR15=6,"金","土"))))))</f>
        <v>木</v>
      </c>
      <c r="AS16" s="218" t="str">
        <f t="shared" si="0"/>
        <v>金</v>
      </c>
      <c r="AT16" s="218" t="str">
        <f t="shared" si="0"/>
        <v>土</v>
      </c>
      <c r="AU16" s="218" t="str">
        <f t="shared" si="0"/>
        <v>日</v>
      </c>
      <c r="AV16" s="218" t="str">
        <f t="shared" si="0"/>
        <v>月</v>
      </c>
      <c r="AW16" s="218" t="str">
        <f t="shared" si="0"/>
        <v>火</v>
      </c>
      <c r="AX16" s="219" t="str">
        <f t="shared" si="0"/>
        <v>水</v>
      </c>
      <c r="AY16" s="218" t="str">
        <f>IF(AY15=1,"日",IF(AY15=2,"月",IF(AY15=3,"火",IF(AY15=4,"水",IF(AY15=5,"木",IF(AY15=6,"金",IF(AY15=0,"","土")))))))</f>
        <v/>
      </c>
      <c r="AZ16" s="218" t="str">
        <f>IF(AZ15=1,"日",IF(AZ15=2,"月",IF(AZ15=3,"火",IF(AZ15=4,"水",IF(AZ15=5,"木",IF(AZ15=6,"金",IF(AZ15=0,"","土")))))))</f>
        <v/>
      </c>
      <c r="BA16" s="218" t="str">
        <f>IF(BA15=1,"日",IF(BA15=2,"月",IF(BA15=3,"火",IF(BA15=4,"水",IF(BA15=5,"木",IF(BA15=6,"金",IF(BA15=0,"","土")))))))</f>
        <v/>
      </c>
      <c r="BB16" s="1017"/>
      <c r="BC16" s="1018"/>
      <c r="BD16" s="1021"/>
      <c r="BE16" s="1018"/>
      <c r="BF16" s="1028"/>
      <c r="BG16" s="1029"/>
      <c r="BH16" s="1029"/>
      <c r="BI16" s="1029"/>
      <c r="BJ16" s="1030"/>
    </row>
    <row r="17" spans="2:62" ht="20.25" customHeight="1" x14ac:dyDescent="0.4">
      <c r="B17" s="988">
        <f>B15+1</f>
        <v>1</v>
      </c>
      <c r="C17" s="990" t="s">
        <v>550</v>
      </c>
      <c r="D17" s="991"/>
      <c r="E17" s="221"/>
      <c r="F17" s="222"/>
      <c r="G17" s="221"/>
      <c r="H17" s="222"/>
      <c r="I17" s="993" t="s">
        <v>588</v>
      </c>
      <c r="J17" s="994"/>
      <c r="K17" s="997" t="s">
        <v>589</v>
      </c>
      <c r="L17" s="998"/>
      <c r="M17" s="998"/>
      <c r="N17" s="991"/>
      <c r="O17" s="999" t="s">
        <v>590</v>
      </c>
      <c r="P17" s="1000"/>
      <c r="Q17" s="1000"/>
      <c r="R17" s="1000"/>
      <c r="S17" s="1001"/>
      <c r="T17" s="223" t="s">
        <v>441</v>
      </c>
      <c r="U17" s="224"/>
      <c r="V17" s="225"/>
      <c r="W17" s="226" t="s">
        <v>495</v>
      </c>
      <c r="X17" s="227" t="s">
        <v>495</v>
      </c>
      <c r="Y17" s="227" t="s">
        <v>591</v>
      </c>
      <c r="Z17" s="227"/>
      <c r="AA17" s="227"/>
      <c r="AB17" s="227" t="s">
        <v>495</v>
      </c>
      <c r="AC17" s="228" t="s">
        <v>495</v>
      </c>
      <c r="AD17" s="226" t="s">
        <v>495</v>
      </c>
      <c r="AE17" s="227" t="s">
        <v>495</v>
      </c>
      <c r="AF17" s="227" t="s">
        <v>495</v>
      </c>
      <c r="AG17" s="227"/>
      <c r="AH17" s="227"/>
      <c r="AI17" s="227" t="s">
        <v>495</v>
      </c>
      <c r="AJ17" s="228" t="s">
        <v>495</v>
      </c>
      <c r="AK17" s="226" t="s">
        <v>495</v>
      </c>
      <c r="AL17" s="227" t="s">
        <v>495</v>
      </c>
      <c r="AM17" s="227" t="s">
        <v>495</v>
      </c>
      <c r="AN17" s="227"/>
      <c r="AO17" s="227"/>
      <c r="AP17" s="227" t="s">
        <v>495</v>
      </c>
      <c r="AQ17" s="228" t="s">
        <v>495</v>
      </c>
      <c r="AR17" s="226" t="s">
        <v>495</v>
      </c>
      <c r="AS17" s="227" t="s">
        <v>495</v>
      </c>
      <c r="AT17" s="227" t="s">
        <v>495</v>
      </c>
      <c r="AU17" s="227"/>
      <c r="AV17" s="227"/>
      <c r="AW17" s="227" t="s">
        <v>495</v>
      </c>
      <c r="AX17" s="228" t="s">
        <v>495</v>
      </c>
      <c r="AY17" s="226"/>
      <c r="AZ17" s="227"/>
      <c r="BA17" s="227"/>
      <c r="BB17" s="1002"/>
      <c r="BC17" s="1003"/>
      <c r="BD17" s="1067"/>
      <c r="BE17" s="1068"/>
      <c r="BF17" s="1069"/>
      <c r="BG17" s="1070"/>
      <c r="BH17" s="1070"/>
      <c r="BI17" s="1070"/>
      <c r="BJ17" s="1071"/>
    </row>
    <row r="18" spans="2:62" ht="20.25" customHeight="1" x14ac:dyDescent="0.4">
      <c r="B18" s="989"/>
      <c r="C18" s="992"/>
      <c r="D18" s="982"/>
      <c r="E18" s="229"/>
      <c r="F18" s="230" t="str">
        <f>C17</f>
        <v>管理者</v>
      </c>
      <c r="G18" s="229"/>
      <c r="H18" s="230" t="str">
        <f>I17</f>
        <v>A</v>
      </c>
      <c r="I18" s="995"/>
      <c r="J18" s="996"/>
      <c r="K18" s="980"/>
      <c r="L18" s="981"/>
      <c r="M18" s="981"/>
      <c r="N18" s="982"/>
      <c r="O18" s="983"/>
      <c r="P18" s="984"/>
      <c r="Q18" s="984"/>
      <c r="R18" s="984"/>
      <c r="S18" s="985"/>
      <c r="T18" s="231" t="s">
        <v>442</v>
      </c>
      <c r="U18" s="232"/>
      <c r="V18" s="233"/>
      <c r="W18" s="234">
        <f>IF(W17="","",VLOOKUP(W17,'【記載例】参考様式１（勤務表_シフト記号表）'!$C$6:$L$47,10,FALSE))</f>
        <v>8</v>
      </c>
      <c r="X18" s="235">
        <f>IF(X17="","",VLOOKUP(X17,'【記載例】参考様式１（勤務表_シフト記号表）'!$C$6:$L$47,10,FALSE))</f>
        <v>8</v>
      </c>
      <c r="Y18" s="235">
        <f>IF(Y17="","",VLOOKUP(Y17,'【記載例】参考様式１（勤務表_シフト記号表）'!$C$6:$L$47,10,FALSE))</f>
        <v>8</v>
      </c>
      <c r="Z18" s="235" t="str">
        <f>IF(Z17="","",VLOOKUP(Z17,'【記載例】参考様式１（勤務表_シフト記号表）'!$C$6:$L$47,10,FALSE))</f>
        <v/>
      </c>
      <c r="AA18" s="235" t="str">
        <f>IF(AA17="","",VLOOKUP(AA17,'【記載例】参考様式１（勤務表_シフト記号表）'!$C$6:$L$47,10,FALSE))</f>
        <v/>
      </c>
      <c r="AB18" s="235">
        <f>IF(AB17="","",VLOOKUP(AB17,'【記載例】参考様式１（勤務表_シフト記号表）'!$C$6:$L$47,10,FALSE))</f>
        <v>8</v>
      </c>
      <c r="AC18" s="236">
        <f>IF(AC17="","",VLOOKUP(AC17,'【記載例】参考様式１（勤務表_シフト記号表）'!$C$6:$L$47,10,FALSE))</f>
        <v>8</v>
      </c>
      <c r="AD18" s="234">
        <f>IF(AD17="","",VLOOKUP(AD17,'【記載例】参考様式１（勤務表_シフト記号表）'!$C$6:$L$47,10,FALSE))</f>
        <v>8</v>
      </c>
      <c r="AE18" s="235">
        <f>IF(AE17="","",VLOOKUP(AE17,'【記載例】参考様式１（勤務表_シフト記号表）'!$C$6:$L$47,10,FALSE))</f>
        <v>8</v>
      </c>
      <c r="AF18" s="235">
        <f>IF(AF17="","",VLOOKUP(AF17,'【記載例】参考様式１（勤務表_シフト記号表）'!$C$6:$L$47,10,FALSE))</f>
        <v>8</v>
      </c>
      <c r="AG18" s="235" t="str">
        <f>IF(AG17="","",VLOOKUP(AG17,'【記載例】参考様式１（勤務表_シフト記号表）'!$C$6:$L$47,10,FALSE))</f>
        <v/>
      </c>
      <c r="AH18" s="235" t="str">
        <f>IF(AH17="","",VLOOKUP(AH17,'【記載例】参考様式１（勤務表_シフト記号表）'!$C$6:$L$47,10,FALSE))</f>
        <v/>
      </c>
      <c r="AI18" s="235">
        <f>IF(AI17="","",VLOOKUP(AI17,'【記載例】参考様式１（勤務表_シフト記号表）'!$C$6:$L$47,10,FALSE))</f>
        <v>8</v>
      </c>
      <c r="AJ18" s="236">
        <f>IF(AJ17="","",VLOOKUP(AJ17,'【記載例】参考様式１（勤務表_シフト記号表）'!$C$6:$L$47,10,FALSE))</f>
        <v>8</v>
      </c>
      <c r="AK18" s="234">
        <f>IF(AK17="","",VLOOKUP(AK17,'【記載例】参考様式１（勤務表_シフト記号表）'!$C$6:$L$47,10,FALSE))</f>
        <v>8</v>
      </c>
      <c r="AL18" s="235">
        <f>IF(AL17="","",VLOOKUP(AL17,'【記載例】参考様式１（勤務表_シフト記号表）'!$C$6:$L$47,10,FALSE))</f>
        <v>8</v>
      </c>
      <c r="AM18" s="235">
        <f>IF(AM17="","",VLOOKUP(AM17,'【記載例】参考様式１（勤務表_シフト記号表）'!$C$6:$L$47,10,FALSE))</f>
        <v>8</v>
      </c>
      <c r="AN18" s="235" t="str">
        <f>IF(AN17="","",VLOOKUP(AN17,'【記載例】参考様式１（勤務表_シフト記号表）'!$C$6:$L$47,10,FALSE))</f>
        <v/>
      </c>
      <c r="AO18" s="235" t="str">
        <f>IF(AO17="","",VLOOKUP(AO17,'【記載例】参考様式１（勤務表_シフト記号表）'!$C$6:$L$47,10,FALSE))</f>
        <v/>
      </c>
      <c r="AP18" s="235">
        <f>IF(AP17="","",VLOOKUP(AP17,'【記載例】参考様式１（勤務表_シフト記号表）'!$C$6:$L$47,10,FALSE))</f>
        <v>8</v>
      </c>
      <c r="AQ18" s="236">
        <f>IF(AQ17="","",VLOOKUP(AQ17,'【記載例】参考様式１（勤務表_シフト記号表）'!$C$6:$L$47,10,FALSE))</f>
        <v>8</v>
      </c>
      <c r="AR18" s="234">
        <f>IF(AR17="","",VLOOKUP(AR17,'【記載例】参考様式１（勤務表_シフト記号表）'!$C$6:$L$47,10,FALSE))</f>
        <v>8</v>
      </c>
      <c r="AS18" s="235">
        <f>IF(AS17="","",VLOOKUP(AS17,'【記載例】参考様式１（勤務表_シフト記号表）'!$C$6:$L$47,10,FALSE))</f>
        <v>8</v>
      </c>
      <c r="AT18" s="235">
        <f>IF(AT17="","",VLOOKUP(AT17,'【記載例】参考様式１（勤務表_シフト記号表）'!$C$6:$L$47,10,FALSE))</f>
        <v>8</v>
      </c>
      <c r="AU18" s="235" t="str">
        <f>IF(AU17="","",VLOOKUP(AU17,'【記載例】参考様式１（勤務表_シフト記号表）'!$C$6:$L$47,10,FALSE))</f>
        <v/>
      </c>
      <c r="AV18" s="235" t="str">
        <f>IF(AV17="","",VLOOKUP(AV17,'【記載例】参考様式１（勤務表_シフト記号表）'!$C$6:$L$47,10,FALSE))</f>
        <v/>
      </c>
      <c r="AW18" s="235">
        <f>IF(AW17="","",VLOOKUP(AW17,'【記載例】参考様式１（勤務表_シフト記号表）'!$C$6:$L$47,10,FALSE))</f>
        <v>8</v>
      </c>
      <c r="AX18" s="236">
        <f>IF(AX17="","",VLOOKUP(AX17,'【記載例】参考様式１（勤務表_シフト記号表）'!$C$6:$L$47,10,FALSE))</f>
        <v>8</v>
      </c>
      <c r="AY18" s="234" t="str">
        <f>IF(AY17="","",VLOOKUP(AY17,'【記載例】参考様式１（勤務表_シフト記号表）'!$C$6:$L$47,10,FALSE))</f>
        <v/>
      </c>
      <c r="AZ18" s="235" t="str">
        <f>IF(AZ17="","",VLOOKUP(AZ17,'【記載例】参考様式１（勤務表_シフト記号表）'!$C$6:$L$47,10,FALSE))</f>
        <v/>
      </c>
      <c r="BA18" s="235" t="str">
        <f>IF(BA17="","",VLOOKUP(BA17,'【記載例】参考様式１（勤務表_シフト記号表）'!$C$6:$L$47,10,FALSE))</f>
        <v/>
      </c>
      <c r="BB18" s="1046">
        <f>IF($BE$3="４週",SUM(W18:AX18),IF($BE$3="暦月",SUM(W18:BA18),""))</f>
        <v>160</v>
      </c>
      <c r="BC18" s="1047"/>
      <c r="BD18" s="1048">
        <f>IF($BE$3="４週",BB18/4,IF($BE$3="暦月",(BB18/($BE$8/7)),""))</f>
        <v>40</v>
      </c>
      <c r="BE18" s="1047"/>
      <c r="BF18" s="1043"/>
      <c r="BG18" s="1044"/>
      <c r="BH18" s="1044"/>
      <c r="BI18" s="1044"/>
      <c r="BJ18" s="1045"/>
    </row>
    <row r="19" spans="2:62" ht="20.25" customHeight="1" x14ac:dyDescent="0.4">
      <c r="B19" s="988">
        <f>B17+1</f>
        <v>2</v>
      </c>
      <c r="C19" s="1049" t="s">
        <v>551</v>
      </c>
      <c r="D19" s="979"/>
      <c r="E19" s="237"/>
      <c r="F19" s="238"/>
      <c r="G19" s="237"/>
      <c r="H19" s="238"/>
      <c r="I19" s="1050" t="s">
        <v>588</v>
      </c>
      <c r="J19" s="1051"/>
      <c r="K19" s="977" t="s">
        <v>592</v>
      </c>
      <c r="L19" s="978"/>
      <c r="M19" s="978"/>
      <c r="N19" s="979"/>
      <c r="O19" s="983" t="s">
        <v>593</v>
      </c>
      <c r="P19" s="984"/>
      <c r="Q19" s="984"/>
      <c r="R19" s="984"/>
      <c r="S19" s="985"/>
      <c r="T19" s="239" t="s">
        <v>441</v>
      </c>
      <c r="U19" s="240"/>
      <c r="V19" s="241"/>
      <c r="W19" s="242" t="s">
        <v>495</v>
      </c>
      <c r="X19" s="243" t="s">
        <v>495</v>
      </c>
      <c r="Y19" s="243"/>
      <c r="Z19" s="243"/>
      <c r="AA19" s="243" t="s">
        <v>495</v>
      </c>
      <c r="AB19" s="243" t="s">
        <v>495</v>
      </c>
      <c r="AC19" s="244" t="s">
        <v>495</v>
      </c>
      <c r="AD19" s="242" t="s">
        <v>495</v>
      </c>
      <c r="AE19" s="243" t="s">
        <v>495</v>
      </c>
      <c r="AF19" s="243"/>
      <c r="AG19" s="243" t="s">
        <v>495</v>
      </c>
      <c r="AH19" s="243" t="s">
        <v>495</v>
      </c>
      <c r="AI19" s="243" t="s">
        <v>495</v>
      </c>
      <c r="AJ19" s="244"/>
      <c r="AK19" s="242" t="s">
        <v>495</v>
      </c>
      <c r="AL19" s="243" t="s">
        <v>495</v>
      </c>
      <c r="AM19" s="243" t="s">
        <v>495</v>
      </c>
      <c r="AN19" s="243"/>
      <c r="AO19" s="243" t="s">
        <v>495</v>
      </c>
      <c r="AP19" s="243" t="s">
        <v>495</v>
      </c>
      <c r="AQ19" s="244"/>
      <c r="AR19" s="242" t="s">
        <v>495</v>
      </c>
      <c r="AS19" s="243" t="s">
        <v>495</v>
      </c>
      <c r="AT19" s="243"/>
      <c r="AU19" s="243"/>
      <c r="AV19" s="243" t="s">
        <v>495</v>
      </c>
      <c r="AW19" s="243" t="s">
        <v>495</v>
      </c>
      <c r="AX19" s="244" t="s">
        <v>495</v>
      </c>
      <c r="AY19" s="242"/>
      <c r="AZ19" s="243"/>
      <c r="BA19" s="245"/>
      <c r="BB19" s="986"/>
      <c r="BC19" s="987"/>
      <c r="BD19" s="1038"/>
      <c r="BE19" s="1039"/>
      <c r="BF19" s="1040"/>
      <c r="BG19" s="1041"/>
      <c r="BH19" s="1041"/>
      <c r="BI19" s="1041"/>
      <c r="BJ19" s="1042"/>
    </row>
    <row r="20" spans="2:62" ht="20.25" customHeight="1" x14ac:dyDescent="0.4">
      <c r="B20" s="989"/>
      <c r="C20" s="992"/>
      <c r="D20" s="982"/>
      <c r="E20" s="229"/>
      <c r="F20" s="230" t="str">
        <f>C19</f>
        <v>生活相談員</v>
      </c>
      <c r="G20" s="229"/>
      <c r="H20" s="230" t="str">
        <f>I19</f>
        <v>A</v>
      </c>
      <c r="I20" s="995"/>
      <c r="J20" s="996"/>
      <c r="K20" s="980"/>
      <c r="L20" s="981"/>
      <c r="M20" s="981"/>
      <c r="N20" s="982"/>
      <c r="O20" s="983"/>
      <c r="P20" s="984"/>
      <c r="Q20" s="984"/>
      <c r="R20" s="984"/>
      <c r="S20" s="985"/>
      <c r="T20" s="231" t="s">
        <v>442</v>
      </c>
      <c r="U20" s="232"/>
      <c r="V20" s="233"/>
      <c r="W20" s="234">
        <f>IF(W19="","",VLOOKUP(W19,'【記載例】参考様式１（勤務表_シフト記号表）'!$C$6:$L$47,10,FALSE))</f>
        <v>8</v>
      </c>
      <c r="X20" s="235">
        <f>IF(X19="","",VLOOKUP(X19,'【記載例】参考様式１（勤務表_シフト記号表）'!$C$6:$L$47,10,FALSE))</f>
        <v>8</v>
      </c>
      <c r="Y20" s="235" t="str">
        <f>IF(Y19="","",VLOOKUP(Y19,'【記載例】参考様式１（勤務表_シフト記号表）'!$C$6:$L$47,10,FALSE))</f>
        <v/>
      </c>
      <c r="Z20" s="235" t="str">
        <f>IF(Z19="","",VLOOKUP(Z19,'【記載例】参考様式１（勤務表_シフト記号表）'!$C$6:$L$47,10,FALSE))</f>
        <v/>
      </c>
      <c r="AA20" s="235">
        <f>IF(AA19="","",VLOOKUP(AA19,'【記載例】参考様式１（勤務表_シフト記号表）'!$C$6:$L$47,10,FALSE))</f>
        <v>8</v>
      </c>
      <c r="AB20" s="235">
        <f>IF(AB19="","",VLOOKUP(AB19,'【記載例】参考様式１（勤務表_シフト記号表）'!$C$6:$L$47,10,FALSE))</f>
        <v>8</v>
      </c>
      <c r="AC20" s="236">
        <f>IF(AC19="","",VLOOKUP(AC19,'【記載例】参考様式１（勤務表_シフト記号表）'!$C$6:$L$47,10,FALSE))</f>
        <v>8</v>
      </c>
      <c r="AD20" s="234">
        <f>IF(AD19="","",VLOOKUP(AD19,'【記載例】参考様式１（勤務表_シフト記号表）'!$C$6:$L$47,10,FALSE))</f>
        <v>8</v>
      </c>
      <c r="AE20" s="235">
        <f>IF(AE19="","",VLOOKUP(AE19,'【記載例】参考様式１（勤務表_シフト記号表）'!$C$6:$L$47,10,FALSE))</f>
        <v>8</v>
      </c>
      <c r="AF20" s="235" t="str">
        <f>IF(AF19="","",VLOOKUP(AF19,'【記載例】参考様式１（勤務表_シフト記号表）'!$C$6:$L$47,10,FALSE))</f>
        <v/>
      </c>
      <c r="AG20" s="235">
        <f>IF(AG19="","",VLOOKUP(AG19,'【記載例】参考様式１（勤務表_シフト記号表）'!$C$6:$L$47,10,FALSE))</f>
        <v>8</v>
      </c>
      <c r="AH20" s="235">
        <f>IF(AH19="","",VLOOKUP(AH19,'【記載例】参考様式１（勤務表_シフト記号表）'!$C$6:$L$47,10,FALSE))</f>
        <v>8</v>
      </c>
      <c r="AI20" s="235">
        <f>IF(AI19="","",VLOOKUP(AI19,'【記載例】参考様式１（勤務表_シフト記号表）'!$C$6:$L$47,10,FALSE))</f>
        <v>8</v>
      </c>
      <c r="AJ20" s="236" t="str">
        <f>IF(AJ19="","",VLOOKUP(AJ19,'【記載例】参考様式１（勤務表_シフト記号表）'!$C$6:$L$47,10,FALSE))</f>
        <v/>
      </c>
      <c r="AK20" s="234">
        <f>IF(AK19="","",VLOOKUP(AK19,'【記載例】参考様式１（勤務表_シフト記号表）'!$C$6:$L$47,10,FALSE))</f>
        <v>8</v>
      </c>
      <c r="AL20" s="235">
        <f>IF(AL19="","",VLOOKUP(AL19,'【記載例】参考様式１（勤務表_シフト記号表）'!$C$6:$L$47,10,FALSE))</f>
        <v>8</v>
      </c>
      <c r="AM20" s="235">
        <f>IF(AM19="","",VLOOKUP(AM19,'【記載例】参考様式１（勤務表_シフト記号表）'!$C$6:$L$47,10,FALSE))</f>
        <v>8</v>
      </c>
      <c r="AN20" s="235" t="str">
        <f>IF(AN19="","",VLOOKUP(AN19,'【記載例】参考様式１（勤務表_シフト記号表）'!$C$6:$L$47,10,FALSE))</f>
        <v/>
      </c>
      <c r="AO20" s="235">
        <f>IF(AO19="","",VLOOKUP(AO19,'【記載例】参考様式１（勤務表_シフト記号表）'!$C$6:$L$47,10,FALSE))</f>
        <v>8</v>
      </c>
      <c r="AP20" s="235">
        <f>IF(AP19="","",VLOOKUP(AP19,'【記載例】参考様式１（勤務表_シフト記号表）'!$C$6:$L$47,10,FALSE))</f>
        <v>8</v>
      </c>
      <c r="AQ20" s="236" t="str">
        <f>IF(AQ19="","",VLOOKUP(AQ19,'【記載例】参考様式１（勤務表_シフト記号表）'!$C$6:$L$47,10,FALSE))</f>
        <v/>
      </c>
      <c r="AR20" s="234">
        <f>IF(AR19="","",VLOOKUP(AR19,'【記載例】参考様式１（勤務表_シフト記号表）'!$C$6:$L$47,10,FALSE))</f>
        <v>8</v>
      </c>
      <c r="AS20" s="235">
        <f>IF(AS19="","",VLOOKUP(AS19,'【記載例】参考様式１（勤務表_シフト記号表）'!$C$6:$L$47,10,FALSE))</f>
        <v>8</v>
      </c>
      <c r="AT20" s="235" t="str">
        <f>IF(AT19="","",VLOOKUP(AT19,'【記載例】参考様式１（勤務表_シフト記号表）'!$C$6:$L$47,10,FALSE))</f>
        <v/>
      </c>
      <c r="AU20" s="235" t="str">
        <f>IF(AU19="","",VLOOKUP(AU19,'【記載例】参考様式１（勤務表_シフト記号表）'!$C$6:$L$47,10,FALSE))</f>
        <v/>
      </c>
      <c r="AV20" s="235">
        <f>IF(AV19="","",VLOOKUP(AV19,'【記載例】参考様式１（勤務表_シフト記号表）'!$C$6:$L$47,10,FALSE))</f>
        <v>8</v>
      </c>
      <c r="AW20" s="235">
        <f>IF(AW19="","",VLOOKUP(AW19,'【記載例】参考様式１（勤務表_シフト記号表）'!$C$6:$L$47,10,FALSE))</f>
        <v>8</v>
      </c>
      <c r="AX20" s="236">
        <f>IF(AX19="","",VLOOKUP(AX19,'【記載例】参考様式１（勤務表_シフト記号表）'!$C$6:$L$47,10,FALSE))</f>
        <v>8</v>
      </c>
      <c r="AY20" s="234" t="str">
        <f>IF(AY19="","",VLOOKUP(AY19,'【記載例】参考様式１（勤務表_シフト記号表）'!$C$6:$L$47,10,FALSE))</f>
        <v/>
      </c>
      <c r="AZ20" s="235" t="str">
        <f>IF(AZ19="","",VLOOKUP(AZ19,'【記載例】参考様式１（勤務表_シフト記号表）'!$C$6:$L$47,10,FALSE))</f>
        <v/>
      </c>
      <c r="BA20" s="235" t="str">
        <f>IF(BA19="","",VLOOKUP(BA19,'【記載例】参考様式１（勤務表_シフト記号表）'!$C$6:$L$47,10,FALSE))</f>
        <v/>
      </c>
      <c r="BB20" s="1046">
        <f>IF($BE$3="４週",SUM(W20:AX20),IF($BE$3="暦月",SUM(W20:BA20),""))</f>
        <v>160</v>
      </c>
      <c r="BC20" s="1047"/>
      <c r="BD20" s="1048">
        <f>IF($BE$3="４週",BB20/4,IF($BE$3="暦月",(BB20/($BE$8/7)),""))</f>
        <v>40</v>
      </c>
      <c r="BE20" s="1047"/>
      <c r="BF20" s="1043"/>
      <c r="BG20" s="1044"/>
      <c r="BH20" s="1044"/>
      <c r="BI20" s="1044"/>
      <c r="BJ20" s="1045"/>
    </row>
    <row r="21" spans="2:62" ht="20.25" customHeight="1" x14ac:dyDescent="0.4">
      <c r="B21" s="988">
        <f>B19+1</f>
        <v>3</v>
      </c>
      <c r="C21" s="1049" t="s">
        <v>454</v>
      </c>
      <c r="D21" s="979"/>
      <c r="E21" s="229"/>
      <c r="F21" s="230"/>
      <c r="G21" s="229"/>
      <c r="H21" s="230"/>
      <c r="I21" s="1050" t="s">
        <v>588</v>
      </c>
      <c r="J21" s="1051"/>
      <c r="K21" s="977" t="s">
        <v>594</v>
      </c>
      <c r="L21" s="978"/>
      <c r="M21" s="978"/>
      <c r="N21" s="979"/>
      <c r="O21" s="983" t="s">
        <v>595</v>
      </c>
      <c r="P21" s="984"/>
      <c r="Q21" s="984"/>
      <c r="R21" s="984"/>
      <c r="S21" s="985"/>
      <c r="T21" s="239" t="s">
        <v>441</v>
      </c>
      <c r="U21" s="240"/>
      <c r="V21" s="241"/>
      <c r="W21" s="242" t="s">
        <v>495</v>
      </c>
      <c r="X21" s="243" t="s">
        <v>495</v>
      </c>
      <c r="Y21" s="243" t="s">
        <v>495</v>
      </c>
      <c r="Z21" s="243"/>
      <c r="AA21" s="243"/>
      <c r="AB21" s="243" t="s">
        <v>495</v>
      </c>
      <c r="AC21" s="244" t="s">
        <v>495</v>
      </c>
      <c r="AD21" s="242" t="s">
        <v>495</v>
      </c>
      <c r="AE21" s="243" t="s">
        <v>495</v>
      </c>
      <c r="AF21" s="243" t="s">
        <v>495</v>
      </c>
      <c r="AG21" s="243"/>
      <c r="AH21" s="243"/>
      <c r="AI21" s="243" t="s">
        <v>495</v>
      </c>
      <c r="AJ21" s="244" t="s">
        <v>495</v>
      </c>
      <c r="AK21" s="242" t="s">
        <v>495</v>
      </c>
      <c r="AL21" s="243" t="s">
        <v>495</v>
      </c>
      <c r="AM21" s="243" t="s">
        <v>495</v>
      </c>
      <c r="AN21" s="243"/>
      <c r="AO21" s="243"/>
      <c r="AP21" s="243" t="s">
        <v>495</v>
      </c>
      <c r="AQ21" s="244" t="s">
        <v>495</v>
      </c>
      <c r="AR21" s="242" t="s">
        <v>495</v>
      </c>
      <c r="AS21" s="243" t="s">
        <v>495</v>
      </c>
      <c r="AT21" s="243" t="s">
        <v>495</v>
      </c>
      <c r="AU21" s="243"/>
      <c r="AV21" s="243"/>
      <c r="AW21" s="243" t="s">
        <v>495</v>
      </c>
      <c r="AX21" s="244" t="s">
        <v>495</v>
      </c>
      <c r="AY21" s="242"/>
      <c r="AZ21" s="243"/>
      <c r="BA21" s="245"/>
      <c r="BB21" s="986"/>
      <c r="BC21" s="987"/>
      <c r="BD21" s="1038"/>
      <c r="BE21" s="1039"/>
      <c r="BF21" s="1040"/>
      <c r="BG21" s="1041"/>
      <c r="BH21" s="1041"/>
      <c r="BI21" s="1041"/>
      <c r="BJ21" s="1042"/>
    </row>
    <row r="22" spans="2:62" ht="20.25" customHeight="1" x14ac:dyDescent="0.4">
      <c r="B22" s="989"/>
      <c r="C22" s="992"/>
      <c r="D22" s="982"/>
      <c r="E22" s="229"/>
      <c r="F22" s="230" t="str">
        <f>C21</f>
        <v>看護職員</v>
      </c>
      <c r="G22" s="229"/>
      <c r="H22" s="230" t="str">
        <f>I21</f>
        <v>A</v>
      </c>
      <c r="I22" s="995"/>
      <c r="J22" s="996"/>
      <c r="K22" s="980"/>
      <c r="L22" s="981"/>
      <c r="M22" s="981"/>
      <c r="N22" s="982"/>
      <c r="O22" s="983"/>
      <c r="P22" s="984"/>
      <c r="Q22" s="984"/>
      <c r="R22" s="984"/>
      <c r="S22" s="985"/>
      <c r="T22" s="231" t="s">
        <v>442</v>
      </c>
      <c r="U22" s="232"/>
      <c r="V22" s="233"/>
      <c r="W22" s="234">
        <f>IF(W21="","",VLOOKUP(W21,'【記載例】参考様式１（勤務表_シフト記号表）'!$C$6:$L$47,10,FALSE))</f>
        <v>8</v>
      </c>
      <c r="X22" s="235">
        <f>IF(X21="","",VLOOKUP(X21,'【記載例】参考様式１（勤務表_シフト記号表）'!$C$6:$L$47,10,FALSE))</f>
        <v>8</v>
      </c>
      <c r="Y22" s="235">
        <f>IF(Y21="","",VLOOKUP(Y21,'【記載例】参考様式１（勤務表_シフト記号表）'!$C$6:$L$47,10,FALSE))</f>
        <v>8</v>
      </c>
      <c r="Z22" s="235" t="str">
        <f>IF(Z21="","",VLOOKUP(Z21,'【記載例】参考様式１（勤務表_シフト記号表）'!$C$6:$L$47,10,FALSE))</f>
        <v/>
      </c>
      <c r="AA22" s="235" t="str">
        <f>IF(AA21="","",VLOOKUP(AA21,'【記載例】参考様式１（勤務表_シフト記号表）'!$C$6:$L$47,10,FALSE))</f>
        <v/>
      </c>
      <c r="AB22" s="235">
        <f>IF(AB21="","",VLOOKUP(AB21,'【記載例】参考様式１（勤務表_シフト記号表）'!$C$6:$L$47,10,FALSE))</f>
        <v>8</v>
      </c>
      <c r="AC22" s="236">
        <f>IF(AC21="","",VLOOKUP(AC21,'【記載例】参考様式１（勤務表_シフト記号表）'!$C$6:$L$47,10,FALSE))</f>
        <v>8</v>
      </c>
      <c r="AD22" s="234">
        <f>IF(AD21="","",VLOOKUP(AD21,'【記載例】参考様式１（勤務表_シフト記号表）'!$C$6:$L$47,10,FALSE))</f>
        <v>8</v>
      </c>
      <c r="AE22" s="235">
        <f>IF(AE21="","",VLOOKUP(AE21,'【記載例】参考様式１（勤務表_シフト記号表）'!$C$6:$L$47,10,FALSE))</f>
        <v>8</v>
      </c>
      <c r="AF22" s="235">
        <f>IF(AF21="","",VLOOKUP(AF21,'【記載例】参考様式１（勤務表_シフト記号表）'!$C$6:$L$47,10,FALSE))</f>
        <v>8</v>
      </c>
      <c r="AG22" s="235" t="str">
        <f>IF(AG21="","",VLOOKUP(AG21,'【記載例】参考様式１（勤務表_シフト記号表）'!$C$6:$L$47,10,FALSE))</f>
        <v/>
      </c>
      <c r="AH22" s="235" t="str">
        <f>IF(AH21="","",VLOOKUP(AH21,'【記載例】参考様式１（勤務表_シフト記号表）'!$C$6:$L$47,10,FALSE))</f>
        <v/>
      </c>
      <c r="AI22" s="235">
        <f>IF(AI21="","",VLOOKUP(AI21,'【記載例】参考様式１（勤務表_シフト記号表）'!$C$6:$L$47,10,FALSE))</f>
        <v>8</v>
      </c>
      <c r="AJ22" s="236">
        <f>IF(AJ21="","",VLOOKUP(AJ21,'【記載例】参考様式１（勤務表_シフト記号表）'!$C$6:$L$47,10,FALSE))</f>
        <v>8</v>
      </c>
      <c r="AK22" s="234">
        <f>IF(AK21="","",VLOOKUP(AK21,'【記載例】参考様式１（勤務表_シフト記号表）'!$C$6:$L$47,10,FALSE))</f>
        <v>8</v>
      </c>
      <c r="AL22" s="235">
        <f>IF(AL21="","",VLOOKUP(AL21,'【記載例】参考様式１（勤務表_シフト記号表）'!$C$6:$L$47,10,FALSE))</f>
        <v>8</v>
      </c>
      <c r="AM22" s="235">
        <f>IF(AM21="","",VLOOKUP(AM21,'【記載例】参考様式１（勤務表_シフト記号表）'!$C$6:$L$47,10,FALSE))</f>
        <v>8</v>
      </c>
      <c r="AN22" s="235" t="str">
        <f>IF(AN21="","",VLOOKUP(AN21,'【記載例】参考様式１（勤務表_シフト記号表）'!$C$6:$L$47,10,FALSE))</f>
        <v/>
      </c>
      <c r="AO22" s="235" t="str">
        <f>IF(AO21="","",VLOOKUP(AO21,'【記載例】参考様式１（勤務表_シフト記号表）'!$C$6:$L$47,10,FALSE))</f>
        <v/>
      </c>
      <c r="AP22" s="235">
        <f>IF(AP21="","",VLOOKUP(AP21,'【記載例】参考様式１（勤務表_シフト記号表）'!$C$6:$L$47,10,FALSE))</f>
        <v>8</v>
      </c>
      <c r="AQ22" s="236">
        <f>IF(AQ21="","",VLOOKUP(AQ21,'【記載例】参考様式１（勤務表_シフト記号表）'!$C$6:$L$47,10,FALSE))</f>
        <v>8</v>
      </c>
      <c r="AR22" s="234">
        <f>IF(AR21="","",VLOOKUP(AR21,'【記載例】参考様式１（勤務表_シフト記号表）'!$C$6:$L$47,10,FALSE))</f>
        <v>8</v>
      </c>
      <c r="AS22" s="235">
        <f>IF(AS21="","",VLOOKUP(AS21,'【記載例】参考様式１（勤務表_シフト記号表）'!$C$6:$L$47,10,FALSE))</f>
        <v>8</v>
      </c>
      <c r="AT22" s="235">
        <f>IF(AT21="","",VLOOKUP(AT21,'【記載例】参考様式１（勤務表_シフト記号表）'!$C$6:$L$47,10,FALSE))</f>
        <v>8</v>
      </c>
      <c r="AU22" s="235" t="str">
        <f>IF(AU21="","",VLOOKUP(AU21,'【記載例】参考様式１（勤務表_シフト記号表）'!$C$6:$L$47,10,FALSE))</f>
        <v/>
      </c>
      <c r="AV22" s="235" t="str">
        <f>IF(AV21="","",VLOOKUP(AV21,'【記載例】参考様式１（勤務表_シフト記号表）'!$C$6:$L$47,10,FALSE))</f>
        <v/>
      </c>
      <c r="AW22" s="235">
        <f>IF(AW21="","",VLOOKUP(AW21,'【記載例】参考様式１（勤務表_シフト記号表）'!$C$6:$L$47,10,FALSE))</f>
        <v>8</v>
      </c>
      <c r="AX22" s="236">
        <f>IF(AX21="","",VLOOKUP(AX21,'【記載例】参考様式１（勤務表_シフト記号表）'!$C$6:$L$47,10,FALSE))</f>
        <v>8</v>
      </c>
      <c r="AY22" s="234" t="str">
        <f>IF(AY21="","",VLOOKUP(AY21,'【記載例】参考様式１（勤務表_シフト記号表）'!$C$6:$L$47,10,FALSE))</f>
        <v/>
      </c>
      <c r="AZ22" s="235" t="str">
        <f>IF(AZ21="","",VLOOKUP(AZ21,'【記載例】参考様式１（勤務表_シフト記号表）'!$C$6:$L$47,10,FALSE))</f>
        <v/>
      </c>
      <c r="BA22" s="235" t="str">
        <f>IF(BA21="","",VLOOKUP(BA21,'【記載例】参考様式１（勤務表_シフト記号表）'!$C$6:$L$47,10,FALSE))</f>
        <v/>
      </c>
      <c r="BB22" s="1046">
        <f>IF($BE$3="４週",SUM(W22:AX22),IF($BE$3="暦月",SUM(W22:BA22),""))</f>
        <v>160</v>
      </c>
      <c r="BC22" s="1047"/>
      <c r="BD22" s="1048">
        <f>IF($BE$3="４週",BB22/4,IF($BE$3="暦月",(BB22/($BE$8/7)),""))</f>
        <v>40</v>
      </c>
      <c r="BE22" s="1047"/>
      <c r="BF22" s="1043"/>
      <c r="BG22" s="1044"/>
      <c r="BH22" s="1044"/>
      <c r="BI22" s="1044"/>
      <c r="BJ22" s="1045"/>
    </row>
    <row r="23" spans="2:62" ht="20.25" customHeight="1" x14ac:dyDescent="0.4">
      <c r="B23" s="988">
        <f>B21+1</f>
        <v>4</v>
      </c>
      <c r="C23" s="1049" t="s">
        <v>454</v>
      </c>
      <c r="D23" s="979"/>
      <c r="E23" s="229"/>
      <c r="F23" s="230"/>
      <c r="G23" s="229"/>
      <c r="H23" s="230"/>
      <c r="I23" s="1050" t="s">
        <v>596</v>
      </c>
      <c r="J23" s="1051"/>
      <c r="K23" s="977" t="s">
        <v>597</v>
      </c>
      <c r="L23" s="978"/>
      <c r="M23" s="978"/>
      <c r="N23" s="979"/>
      <c r="O23" s="983" t="s">
        <v>598</v>
      </c>
      <c r="P23" s="984"/>
      <c r="Q23" s="984"/>
      <c r="R23" s="984"/>
      <c r="S23" s="985"/>
      <c r="T23" s="239" t="s">
        <v>441</v>
      </c>
      <c r="U23" s="240"/>
      <c r="V23" s="241"/>
      <c r="W23" s="242" t="s">
        <v>499</v>
      </c>
      <c r="X23" s="243" t="s">
        <v>499</v>
      </c>
      <c r="Y23" s="243" t="s">
        <v>599</v>
      </c>
      <c r="Z23" s="243"/>
      <c r="AA23" s="243"/>
      <c r="AB23" s="243" t="s">
        <v>499</v>
      </c>
      <c r="AC23" s="244" t="s">
        <v>499</v>
      </c>
      <c r="AD23" s="242" t="s">
        <v>499</v>
      </c>
      <c r="AE23" s="243" t="s">
        <v>499</v>
      </c>
      <c r="AF23" s="243" t="s">
        <v>499</v>
      </c>
      <c r="AG23" s="243"/>
      <c r="AH23" s="243"/>
      <c r="AI23" s="243" t="s">
        <v>499</v>
      </c>
      <c r="AJ23" s="244" t="s">
        <v>499</v>
      </c>
      <c r="AK23" s="242" t="s">
        <v>499</v>
      </c>
      <c r="AL23" s="243" t="s">
        <v>499</v>
      </c>
      <c r="AM23" s="243" t="s">
        <v>499</v>
      </c>
      <c r="AN23" s="243"/>
      <c r="AO23" s="243"/>
      <c r="AP23" s="243" t="s">
        <v>499</v>
      </c>
      <c r="AQ23" s="244" t="s">
        <v>499</v>
      </c>
      <c r="AR23" s="242" t="s">
        <v>499</v>
      </c>
      <c r="AS23" s="243" t="s">
        <v>499</v>
      </c>
      <c r="AT23" s="243" t="s">
        <v>499</v>
      </c>
      <c r="AU23" s="243"/>
      <c r="AV23" s="243"/>
      <c r="AW23" s="243" t="s">
        <v>499</v>
      </c>
      <c r="AX23" s="244" t="s">
        <v>499</v>
      </c>
      <c r="AY23" s="242"/>
      <c r="AZ23" s="243"/>
      <c r="BA23" s="245"/>
      <c r="BB23" s="986"/>
      <c r="BC23" s="987"/>
      <c r="BD23" s="1038"/>
      <c r="BE23" s="1039"/>
      <c r="BF23" s="1040"/>
      <c r="BG23" s="1041"/>
      <c r="BH23" s="1041"/>
      <c r="BI23" s="1041"/>
      <c r="BJ23" s="1042"/>
    </row>
    <row r="24" spans="2:62" ht="20.25" customHeight="1" x14ac:dyDescent="0.4">
      <c r="B24" s="989"/>
      <c r="C24" s="992"/>
      <c r="D24" s="982"/>
      <c r="E24" s="229"/>
      <c r="F24" s="230" t="str">
        <f>C23</f>
        <v>看護職員</v>
      </c>
      <c r="G24" s="229"/>
      <c r="H24" s="230" t="str">
        <f>I23</f>
        <v>B</v>
      </c>
      <c r="I24" s="995"/>
      <c r="J24" s="996"/>
      <c r="K24" s="980"/>
      <c r="L24" s="981"/>
      <c r="M24" s="981"/>
      <c r="N24" s="982"/>
      <c r="O24" s="983"/>
      <c r="P24" s="984"/>
      <c r="Q24" s="984"/>
      <c r="R24" s="984"/>
      <c r="S24" s="985"/>
      <c r="T24" s="231" t="s">
        <v>442</v>
      </c>
      <c r="U24" s="232"/>
      <c r="V24" s="233"/>
      <c r="W24" s="234">
        <f>IF(W23="","",VLOOKUP(W23,'【記載例】参考様式１（勤務表_シフト記号表）'!$C$6:$L$47,10,FALSE))</f>
        <v>4.0000000000000009</v>
      </c>
      <c r="X24" s="235">
        <f>IF(X23="","",VLOOKUP(X23,'【記載例】参考様式１（勤務表_シフト記号表）'!$C$6:$L$47,10,FALSE))</f>
        <v>4.0000000000000009</v>
      </c>
      <c r="Y24" s="235">
        <f>IF(Y23="","",VLOOKUP(Y23,'【記載例】参考様式１（勤務表_シフト記号表）'!$C$6:$L$47,10,FALSE))</f>
        <v>4.0000000000000009</v>
      </c>
      <c r="Z24" s="235" t="str">
        <f>IF(Z23="","",VLOOKUP(Z23,'【記載例】参考様式１（勤務表_シフト記号表）'!$C$6:$L$47,10,FALSE))</f>
        <v/>
      </c>
      <c r="AA24" s="235" t="str">
        <f>IF(AA23="","",VLOOKUP(AA23,'【記載例】参考様式１（勤務表_シフト記号表）'!$C$6:$L$47,10,FALSE))</f>
        <v/>
      </c>
      <c r="AB24" s="235">
        <f>IF(AB23="","",VLOOKUP(AB23,'【記載例】参考様式１（勤務表_シフト記号表）'!$C$6:$L$47,10,FALSE))</f>
        <v>4.0000000000000009</v>
      </c>
      <c r="AC24" s="236">
        <f>IF(AC23="","",VLOOKUP(AC23,'【記載例】参考様式１（勤務表_シフト記号表）'!$C$6:$L$47,10,FALSE))</f>
        <v>4.0000000000000009</v>
      </c>
      <c r="AD24" s="234">
        <f>IF(AD23="","",VLOOKUP(AD23,'【記載例】参考様式１（勤務表_シフト記号表）'!$C$6:$L$47,10,FALSE))</f>
        <v>4.0000000000000009</v>
      </c>
      <c r="AE24" s="235">
        <f>IF(AE23="","",VLOOKUP(AE23,'【記載例】参考様式１（勤務表_シフト記号表）'!$C$6:$L$47,10,FALSE))</f>
        <v>4.0000000000000009</v>
      </c>
      <c r="AF24" s="235">
        <f>IF(AF23="","",VLOOKUP(AF23,'【記載例】参考様式１（勤務表_シフト記号表）'!$C$6:$L$47,10,FALSE))</f>
        <v>4.0000000000000009</v>
      </c>
      <c r="AG24" s="235" t="str">
        <f>IF(AG23="","",VLOOKUP(AG23,'【記載例】参考様式１（勤務表_シフト記号表）'!$C$6:$L$47,10,FALSE))</f>
        <v/>
      </c>
      <c r="AH24" s="235" t="str">
        <f>IF(AH23="","",VLOOKUP(AH23,'【記載例】参考様式１（勤務表_シフト記号表）'!$C$6:$L$47,10,FALSE))</f>
        <v/>
      </c>
      <c r="AI24" s="235">
        <f>IF(AI23="","",VLOOKUP(AI23,'【記載例】参考様式１（勤務表_シフト記号表）'!$C$6:$L$47,10,FALSE))</f>
        <v>4.0000000000000009</v>
      </c>
      <c r="AJ24" s="236">
        <f>IF(AJ23="","",VLOOKUP(AJ23,'【記載例】参考様式１（勤務表_シフト記号表）'!$C$6:$L$47,10,FALSE))</f>
        <v>4.0000000000000009</v>
      </c>
      <c r="AK24" s="234">
        <f>IF(AK23="","",VLOOKUP(AK23,'【記載例】参考様式１（勤務表_シフト記号表）'!$C$6:$L$47,10,FALSE))</f>
        <v>4.0000000000000009</v>
      </c>
      <c r="AL24" s="235">
        <f>IF(AL23="","",VLOOKUP(AL23,'【記載例】参考様式１（勤務表_シフト記号表）'!$C$6:$L$47,10,FALSE))</f>
        <v>4.0000000000000009</v>
      </c>
      <c r="AM24" s="235">
        <f>IF(AM23="","",VLOOKUP(AM23,'【記載例】参考様式１（勤務表_シフト記号表）'!$C$6:$L$47,10,FALSE))</f>
        <v>4.0000000000000009</v>
      </c>
      <c r="AN24" s="235" t="str">
        <f>IF(AN23="","",VLOOKUP(AN23,'【記載例】参考様式１（勤務表_シフト記号表）'!$C$6:$L$47,10,FALSE))</f>
        <v/>
      </c>
      <c r="AO24" s="235" t="str">
        <f>IF(AO23="","",VLOOKUP(AO23,'【記載例】参考様式１（勤務表_シフト記号表）'!$C$6:$L$47,10,FALSE))</f>
        <v/>
      </c>
      <c r="AP24" s="235">
        <f>IF(AP23="","",VLOOKUP(AP23,'【記載例】参考様式１（勤務表_シフト記号表）'!$C$6:$L$47,10,FALSE))</f>
        <v>4.0000000000000009</v>
      </c>
      <c r="AQ24" s="236">
        <f>IF(AQ23="","",VLOOKUP(AQ23,'【記載例】参考様式１（勤務表_シフト記号表）'!$C$6:$L$47,10,FALSE))</f>
        <v>4.0000000000000009</v>
      </c>
      <c r="AR24" s="234">
        <f>IF(AR23="","",VLOOKUP(AR23,'【記載例】参考様式１（勤務表_シフト記号表）'!$C$6:$L$47,10,FALSE))</f>
        <v>4.0000000000000009</v>
      </c>
      <c r="AS24" s="235">
        <f>IF(AS23="","",VLOOKUP(AS23,'【記載例】参考様式１（勤務表_シフト記号表）'!$C$6:$L$47,10,FALSE))</f>
        <v>4.0000000000000009</v>
      </c>
      <c r="AT24" s="235">
        <f>IF(AT23="","",VLOOKUP(AT23,'【記載例】参考様式１（勤務表_シフト記号表）'!$C$6:$L$47,10,FALSE))</f>
        <v>4.0000000000000009</v>
      </c>
      <c r="AU24" s="235" t="str">
        <f>IF(AU23="","",VLOOKUP(AU23,'【記載例】参考様式１（勤務表_シフト記号表）'!$C$6:$L$47,10,FALSE))</f>
        <v/>
      </c>
      <c r="AV24" s="235" t="str">
        <f>IF(AV23="","",VLOOKUP(AV23,'【記載例】参考様式１（勤務表_シフト記号表）'!$C$6:$L$47,10,FALSE))</f>
        <v/>
      </c>
      <c r="AW24" s="235">
        <f>IF(AW23="","",VLOOKUP(AW23,'【記載例】参考様式１（勤務表_シフト記号表）'!$C$6:$L$47,10,FALSE))</f>
        <v>4.0000000000000009</v>
      </c>
      <c r="AX24" s="236">
        <f>IF(AX23="","",VLOOKUP(AX23,'【記載例】参考様式１（勤務表_シフト記号表）'!$C$6:$L$47,10,FALSE))</f>
        <v>4.0000000000000009</v>
      </c>
      <c r="AY24" s="234" t="str">
        <f>IF(AY23="","",VLOOKUP(AY23,'【記載例】参考様式１（勤務表_シフト記号表）'!$C$6:$L$47,10,FALSE))</f>
        <v/>
      </c>
      <c r="AZ24" s="235" t="str">
        <f>IF(AZ23="","",VLOOKUP(AZ23,'【記載例】参考様式１（勤務表_シフト記号表）'!$C$6:$L$47,10,FALSE))</f>
        <v/>
      </c>
      <c r="BA24" s="235" t="str">
        <f>IF(BA23="","",VLOOKUP(BA23,'【記載例】参考様式１（勤務表_シフト記号表）'!$C$6:$L$47,10,FALSE))</f>
        <v/>
      </c>
      <c r="BB24" s="1046">
        <f>IF($BE$3="４週",SUM(W24:AX24),IF($BE$3="暦月",SUM(W24:BA24),""))</f>
        <v>80.000000000000014</v>
      </c>
      <c r="BC24" s="1047"/>
      <c r="BD24" s="1048">
        <f>IF($BE$3="４週",BB24/4,IF($BE$3="暦月",(BB24/($BE$8/7)),""))</f>
        <v>20.000000000000004</v>
      </c>
      <c r="BE24" s="1047"/>
      <c r="BF24" s="1043"/>
      <c r="BG24" s="1044"/>
      <c r="BH24" s="1044"/>
      <c r="BI24" s="1044"/>
      <c r="BJ24" s="1045"/>
    </row>
    <row r="25" spans="2:62" ht="20.25" customHeight="1" x14ac:dyDescent="0.4">
      <c r="B25" s="988">
        <f>B23+1</f>
        <v>5</v>
      </c>
      <c r="C25" s="1049" t="s">
        <v>454</v>
      </c>
      <c r="D25" s="979"/>
      <c r="E25" s="229"/>
      <c r="F25" s="230"/>
      <c r="G25" s="229"/>
      <c r="H25" s="230"/>
      <c r="I25" s="1050" t="s">
        <v>588</v>
      </c>
      <c r="J25" s="1051"/>
      <c r="K25" s="977" t="s">
        <v>594</v>
      </c>
      <c r="L25" s="978"/>
      <c r="M25" s="978"/>
      <c r="N25" s="979"/>
      <c r="O25" s="983" t="s">
        <v>600</v>
      </c>
      <c r="P25" s="984"/>
      <c r="Q25" s="984"/>
      <c r="R25" s="984"/>
      <c r="S25" s="985"/>
      <c r="T25" s="239" t="s">
        <v>441</v>
      </c>
      <c r="U25" s="240"/>
      <c r="V25" s="241"/>
      <c r="W25" s="242" t="s">
        <v>495</v>
      </c>
      <c r="X25" s="243" t="s">
        <v>495</v>
      </c>
      <c r="Y25" s="243" t="s">
        <v>495</v>
      </c>
      <c r="Z25" s="243"/>
      <c r="AA25" s="243"/>
      <c r="AB25" s="243" t="s">
        <v>495</v>
      </c>
      <c r="AC25" s="244" t="s">
        <v>495</v>
      </c>
      <c r="AD25" s="242" t="s">
        <v>495</v>
      </c>
      <c r="AE25" s="243" t="s">
        <v>495</v>
      </c>
      <c r="AF25" s="243" t="s">
        <v>495</v>
      </c>
      <c r="AG25" s="243"/>
      <c r="AH25" s="243"/>
      <c r="AI25" s="243" t="s">
        <v>495</v>
      </c>
      <c r="AJ25" s="244" t="s">
        <v>495</v>
      </c>
      <c r="AK25" s="242" t="s">
        <v>495</v>
      </c>
      <c r="AL25" s="243" t="s">
        <v>495</v>
      </c>
      <c r="AM25" s="243" t="s">
        <v>495</v>
      </c>
      <c r="AN25" s="243"/>
      <c r="AO25" s="243"/>
      <c r="AP25" s="243" t="s">
        <v>495</v>
      </c>
      <c r="AQ25" s="244" t="s">
        <v>495</v>
      </c>
      <c r="AR25" s="242" t="s">
        <v>495</v>
      </c>
      <c r="AS25" s="243" t="s">
        <v>495</v>
      </c>
      <c r="AT25" s="243" t="s">
        <v>495</v>
      </c>
      <c r="AU25" s="243"/>
      <c r="AV25" s="243"/>
      <c r="AW25" s="243" t="s">
        <v>495</v>
      </c>
      <c r="AX25" s="244" t="s">
        <v>495</v>
      </c>
      <c r="AY25" s="242"/>
      <c r="AZ25" s="243"/>
      <c r="BA25" s="245"/>
      <c r="BB25" s="986"/>
      <c r="BC25" s="987"/>
      <c r="BD25" s="1038"/>
      <c r="BE25" s="1039"/>
      <c r="BF25" s="1040"/>
      <c r="BG25" s="1041"/>
      <c r="BH25" s="1041"/>
      <c r="BI25" s="1041"/>
      <c r="BJ25" s="1042"/>
    </row>
    <row r="26" spans="2:62" ht="20.25" customHeight="1" x14ac:dyDescent="0.4">
      <c r="B26" s="989"/>
      <c r="C26" s="992"/>
      <c r="D26" s="982"/>
      <c r="E26" s="229"/>
      <c r="F26" s="230" t="str">
        <f>C25</f>
        <v>看護職員</v>
      </c>
      <c r="G26" s="229"/>
      <c r="H26" s="230" t="str">
        <f>I25</f>
        <v>A</v>
      </c>
      <c r="I26" s="995"/>
      <c r="J26" s="996"/>
      <c r="K26" s="980"/>
      <c r="L26" s="981"/>
      <c r="M26" s="981"/>
      <c r="N26" s="982"/>
      <c r="O26" s="983"/>
      <c r="P26" s="984"/>
      <c r="Q26" s="984"/>
      <c r="R26" s="984"/>
      <c r="S26" s="985"/>
      <c r="T26" s="246" t="s">
        <v>442</v>
      </c>
      <c r="U26" s="247"/>
      <c r="V26" s="248"/>
      <c r="W26" s="234">
        <f>IF(W25="","",VLOOKUP(W25,'【記載例】参考様式１（勤務表_シフト記号表）'!$C$6:$L$47,10,FALSE))</f>
        <v>8</v>
      </c>
      <c r="X26" s="235">
        <f>IF(X25="","",VLOOKUP(X25,'【記載例】参考様式１（勤務表_シフト記号表）'!$C$6:$L$47,10,FALSE))</f>
        <v>8</v>
      </c>
      <c r="Y26" s="235">
        <f>IF(Y25="","",VLOOKUP(Y25,'【記載例】参考様式１（勤務表_シフト記号表）'!$C$6:$L$47,10,FALSE))</f>
        <v>8</v>
      </c>
      <c r="Z26" s="235" t="str">
        <f>IF(Z25="","",VLOOKUP(Z25,'【記載例】参考様式１（勤務表_シフト記号表）'!$C$6:$L$47,10,FALSE))</f>
        <v/>
      </c>
      <c r="AA26" s="235" t="str">
        <f>IF(AA25="","",VLOOKUP(AA25,'【記載例】参考様式１（勤務表_シフト記号表）'!$C$6:$L$47,10,FALSE))</f>
        <v/>
      </c>
      <c r="AB26" s="235">
        <f>IF(AB25="","",VLOOKUP(AB25,'【記載例】参考様式１（勤務表_シフト記号表）'!$C$6:$L$47,10,FALSE))</f>
        <v>8</v>
      </c>
      <c r="AC26" s="236">
        <f>IF(AC25="","",VLOOKUP(AC25,'【記載例】参考様式１（勤務表_シフト記号表）'!$C$6:$L$47,10,FALSE))</f>
        <v>8</v>
      </c>
      <c r="AD26" s="234">
        <f>IF(AD25="","",VLOOKUP(AD25,'【記載例】参考様式１（勤務表_シフト記号表）'!$C$6:$L$47,10,FALSE))</f>
        <v>8</v>
      </c>
      <c r="AE26" s="235">
        <f>IF(AE25="","",VLOOKUP(AE25,'【記載例】参考様式１（勤務表_シフト記号表）'!$C$6:$L$47,10,FALSE))</f>
        <v>8</v>
      </c>
      <c r="AF26" s="235">
        <f>IF(AF25="","",VLOOKUP(AF25,'【記載例】参考様式１（勤務表_シフト記号表）'!$C$6:$L$47,10,FALSE))</f>
        <v>8</v>
      </c>
      <c r="AG26" s="235" t="str">
        <f>IF(AG25="","",VLOOKUP(AG25,'【記載例】参考様式１（勤務表_シフト記号表）'!$C$6:$L$47,10,FALSE))</f>
        <v/>
      </c>
      <c r="AH26" s="235" t="str">
        <f>IF(AH25="","",VLOOKUP(AH25,'【記載例】参考様式１（勤務表_シフト記号表）'!$C$6:$L$47,10,FALSE))</f>
        <v/>
      </c>
      <c r="AI26" s="235">
        <f>IF(AI25="","",VLOOKUP(AI25,'【記載例】参考様式１（勤務表_シフト記号表）'!$C$6:$L$47,10,FALSE))</f>
        <v>8</v>
      </c>
      <c r="AJ26" s="236">
        <f>IF(AJ25="","",VLOOKUP(AJ25,'【記載例】参考様式１（勤務表_シフト記号表）'!$C$6:$L$47,10,FALSE))</f>
        <v>8</v>
      </c>
      <c r="AK26" s="234">
        <f>IF(AK25="","",VLOOKUP(AK25,'【記載例】参考様式１（勤務表_シフト記号表）'!$C$6:$L$47,10,FALSE))</f>
        <v>8</v>
      </c>
      <c r="AL26" s="235">
        <f>IF(AL25="","",VLOOKUP(AL25,'【記載例】参考様式１（勤務表_シフト記号表）'!$C$6:$L$47,10,FALSE))</f>
        <v>8</v>
      </c>
      <c r="AM26" s="235">
        <f>IF(AM25="","",VLOOKUP(AM25,'【記載例】参考様式１（勤務表_シフト記号表）'!$C$6:$L$47,10,FALSE))</f>
        <v>8</v>
      </c>
      <c r="AN26" s="235" t="str">
        <f>IF(AN25="","",VLOOKUP(AN25,'【記載例】参考様式１（勤務表_シフト記号表）'!$C$6:$L$47,10,FALSE))</f>
        <v/>
      </c>
      <c r="AO26" s="235" t="str">
        <f>IF(AO25="","",VLOOKUP(AO25,'【記載例】参考様式１（勤務表_シフト記号表）'!$C$6:$L$47,10,FALSE))</f>
        <v/>
      </c>
      <c r="AP26" s="235">
        <f>IF(AP25="","",VLOOKUP(AP25,'【記載例】参考様式１（勤務表_シフト記号表）'!$C$6:$L$47,10,FALSE))</f>
        <v>8</v>
      </c>
      <c r="AQ26" s="236">
        <f>IF(AQ25="","",VLOOKUP(AQ25,'【記載例】参考様式１（勤務表_シフト記号表）'!$C$6:$L$47,10,FALSE))</f>
        <v>8</v>
      </c>
      <c r="AR26" s="234">
        <f>IF(AR25="","",VLOOKUP(AR25,'【記載例】参考様式１（勤務表_シフト記号表）'!$C$6:$L$47,10,FALSE))</f>
        <v>8</v>
      </c>
      <c r="AS26" s="235">
        <f>IF(AS25="","",VLOOKUP(AS25,'【記載例】参考様式１（勤務表_シフト記号表）'!$C$6:$L$47,10,FALSE))</f>
        <v>8</v>
      </c>
      <c r="AT26" s="235">
        <f>IF(AT25="","",VLOOKUP(AT25,'【記載例】参考様式１（勤務表_シフト記号表）'!$C$6:$L$47,10,FALSE))</f>
        <v>8</v>
      </c>
      <c r="AU26" s="235" t="str">
        <f>IF(AU25="","",VLOOKUP(AU25,'【記載例】参考様式１（勤務表_シフト記号表）'!$C$6:$L$47,10,FALSE))</f>
        <v/>
      </c>
      <c r="AV26" s="235" t="str">
        <f>IF(AV25="","",VLOOKUP(AV25,'【記載例】参考様式１（勤務表_シフト記号表）'!$C$6:$L$47,10,FALSE))</f>
        <v/>
      </c>
      <c r="AW26" s="235">
        <f>IF(AW25="","",VLOOKUP(AW25,'【記載例】参考様式１（勤務表_シフト記号表）'!$C$6:$L$47,10,FALSE))</f>
        <v>8</v>
      </c>
      <c r="AX26" s="236">
        <f>IF(AX25="","",VLOOKUP(AX25,'【記載例】参考様式１（勤務表_シフト記号表）'!$C$6:$L$47,10,FALSE))</f>
        <v>8</v>
      </c>
      <c r="AY26" s="234" t="str">
        <f>IF(AY25="","",VLOOKUP(AY25,'【記載例】参考様式１（勤務表_シフト記号表）'!$C$6:$L$47,10,FALSE))</f>
        <v/>
      </c>
      <c r="AZ26" s="235" t="str">
        <f>IF(AZ25="","",VLOOKUP(AZ25,'【記載例】参考様式１（勤務表_シフト記号表）'!$C$6:$L$47,10,FALSE))</f>
        <v/>
      </c>
      <c r="BA26" s="235" t="str">
        <f>IF(BA25="","",VLOOKUP(BA25,'【記載例】参考様式１（勤務表_シフト記号表）'!$C$6:$L$47,10,FALSE))</f>
        <v/>
      </c>
      <c r="BB26" s="1046">
        <f>IF($BE$3="４週",SUM(W26:AX26),IF($BE$3="暦月",SUM(W26:BA26),""))</f>
        <v>160</v>
      </c>
      <c r="BC26" s="1047"/>
      <c r="BD26" s="1048">
        <f>IF($BE$3="４週",BB26/4,IF($BE$3="暦月",(BB26/($BE$8/7)),""))</f>
        <v>40</v>
      </c>
      <c r="BE26" s="1047"/>
      <c r="BF26" s="1043"/>
      <c r="BG26" s="1044"/>
      <c r="BH26" s="1044"/>
      <c r="BI26" s="1044"/>
      <c r="BJ26" s="1045"/>
    </row>
    <row r="27" spans="2:62" ht="20.25" customHeight="1" x14ac:dyDescent="0.4">
      <c r="B27" s="988">
        <f>B25+1</f>
        <v>6</v>
      </c>
      <c r="C27" s="1049" t="s">
        <v>454</v>
      </c>
      <c r="D27" s="979"/>
      <c r="E27" s="229"/>
      <c r="F27" s="230"/>
      <c r="G27" s="229"/>
      <c r="H27" s="230"/>
      <c r="I27" s="1050" t="s">
        <v>588</v>
      </c>
      <c r="J27" s="1051"/>
      <c r="K27" s="977" t="s">
        <v>594</v>
      </c>
      <c r="L27" s="978"/>
      <c r="M27" s="978"/>
      <c r="N27" s="979"/>
      <c r="O27" s="983" t="s">
        <v>601</v>
      </c>
      <c r="P27" s="984"/>
      <c r="Q27" s="984"/>
      <c r="R27" s="984"/>
      <c r="S27" s="985"/>
      <c r="T27" s="249" t="s">
        <v>441</v>
      </c>
      <c r="V27" s="250"/>
      <c r="W27" s="242" t="s">
        <v>501</v>
      </c>
      <c r="X27" s="243" t="s">
        <v>502</v>
      </c>
      <c r="Y27" s="243" t="s">
        <v>492</v>
      </c>
      <c r="Z27" s="243" t="s">
        <v>492</v>
      </c>
      <c r="AA27" s="243"/>
      <c r="AB27" s="243" t="s">
        <v>497</v>
      </c>
      <c r="AC27" s="244"/>
      <c r="AD27" s="242"/>
      <c r="AE27" s="243" t="s">
        <v>501</v>
      </c>
      <c r="AF27" s="243" t="s">
        <v>502</v>
      </c>
      <c r="AG27" s="243" t="s">
        <v>492</v>
      </c>
      <c r="AH27" s="243" t="s">
        <v>492</v>
      </c>
      <c r="AI27" s="243"/>
      <c r="AJ27" s="244" t="s">
        <v>497</v>
      </c>
      <c r="AK27" s="242" t="s">
        <v>497</v>
      </c>
      <c r="AL27" s="243"/>
      <c r="AM27" s="243" t="s">
        <v>501</v>
      </c>
      <c r="AN27" s="243" t="s">
        <v>502</v>
      </c>
      <c r="AO27" s="243" t="s">
        <v>492</v>
      </c>
      <c r="AP27" s="243" t="s">
        <v>492</v>
      </c>
      <c r="AQ27" s="244"/>
      <c r="AR27" s="242" t="s">
        <v>497</v>
      </c>
      <c r="AS27" s="243"/>
      <c r="AT27" s="243"/>
      <c r="AU27" s="243" t="s">
        <v>501</v>
      </c>
      <c r="AV27" s="243" t="s">
        <v>502</v>
      </c>
      <c r="AW27" s="243" t="s">
        <v>492</v>
      </c>
      <c r="AX27" s="244" t="s">
        <v>492</v>
      </c>
      <c r="AY27" s="242"/>
      <c r="AZ27" s="243"/>
      <c r="BA27" s="245"/>
      <c r="BB27" s="986"/>
      <c r="BC27" s="987"/>
      <c r="BD27" s="1038"/>
      <c r="BE27" s="1039"/>
      <c r="BF27" s="1040"/>
      <c r="BG27" s="1041"/>
      <c r="BH27" s="1041"/>
      <c r="BI27" s="1041"/>
      <c r="BJ27" s="1042"/>
    </row>
    <row r="28" spans="2:62" ht="20.25" customHeight="1" x14ac:dyDescent="0.4">
      <c r="B28" s="989"/>
      <c r="C28" s="992"/>
      <c r="D28" s="982"/>
      <c r="E28" s="229"/>
      <c r="F28" s="230" t="str">
        <f>C27</f>
        <v>看護職員</v>
      </c>
      <c r="G28" s="229"/>
      <c r="H28" s="230" t="str">
        <f>I27</f>
        <v>A</v>
      </c>
      <c r="I28" s="995"/>
      <c r="J28" s="996"/>
      <c r="K28" s="980"/>
      <c r="L28" s="981"/>
      <c r="M28" s="981"/>
      <c r="N28" s="982"/>
      <c r="O28" s="983"/>
      <c r="P28" s="984"/>
      <c r="Q28" s="984"/>
      <c r="R28" s="984"/>
      <c r="S28" s="985"/>
      <c r="T28" s="231" t="s">
        <v>442</v>
      </c>
      <c r="U28" s="232"/>
      <c r="V28" s="233"/>
      <c r="W28" s="234">
        <f>IF(W27="","",VLOOKUP(W27,'【記載例】参考様式１（勤務表_シフト記号表）'!$C$6:$L$47,10,FALSE))</f>
        <v>8</v>
      </c>
      <c r="X28" s="235">
        <f>IF(X27="","",VLOOKUP(X27,'【記載例】参考様式１（勤務表_シフト記号表）'!$C$6:$L$47,10,FALSE))</f>
        <v>8</v>
      </c>
      <c r="Y28" s="235">
        <f>IF(Y27="","",VLOOKUP(Y27,'【記載例】参考様式１（勤務表_シフト記号表）'!$C$6:$L$47,10,FALSE))</f>
        <v>7.9999999999999982</v>
      </c>
      <c r="Z28" s="235">
        <f>IF(Z27="","",VLOOKUP(Z27,'【記載例】参考様式１（勤務表_シフト記号表）'!$C$6:$L$47,10,FALSE))</f>
        <v>7.9999999999999982</v>
      </c>
      <c r="AA28" s="235" t="str">
        <f>IF(AA27="","",VLOOKUP(AA27,'【記載例】参考様式１（勤務表_シフト記号表）'!$C$6:$L$47,10,FALSE))</f>
        <v/>
      </c>
      <c r="AB28" s="235">
        <f>IF(AB27="","",VLOOKUP(AB27,'【記載例】参考様式１（勤務表_シフト記号表）'!$C$6:$L$47,10,FALSE))</f>
        <v>8</v>
      </c>
      <c r="AC28" s="236" t="str">
        <f>IF(AC27="","",VLOOKUP(AC27,'【記載例】参考様式１（勤務表_シフト記号表）'!$C$6:$L$47,10,FALSE))</f>
        <v/>
      </c>
      <c r="AD28" s="234" t="str">
        <f>IF(AD27="","",VLOOKUP(AD27,'【記載例】参考様式１（勤務表_シフト記号表）'!$C$6:$L$47,10,FALSE))</f>
        <v/>
      </c>
      <c r="AE28" s="235">
        <f>IF(AE27="","",VLOOKUP(AE27,'【記載例】参考様式１（勤務表_シフト記号表）'!$C$6:$L$47,10,FALSE))</f>
        <v>8</v>
      </c>
      <c r="AF28" s="235">
        <f>IF(AF27="","",VLOOKUP(AF27,'【記載例】参考様式１（勤務表_シフト記号表）'!$C$6:$L$47,10,FALSE))</f>
        <v>8</v>
      </c>
      <c r="AG28" s="235">
        <f>IF(AG27="","",VLOOKUP(AG27,'【記載例】参考様式１（勤務表_シフト記号表）'!$C$6:$L$47,10,FALSE))</f>
        <v>7.9999999999999982</v>
      </c>
      <c r="AH28" s="235">
        <f>IF(AH27="","",VLOOKUP(AH27,'【記載例】参考様式１（勤務表_シフト記号表）'!$C$6:$L$47,10,FALSE))</f>
        <v>7.9999999999999982</v>
      </c>
      <c r="AI28" s="235" t="str">
        <f>IF(AI27="","",VLOOKUP(AI27,'【記載例】参考様式１（勤務表_シフト記号表）'!$C$6:$L$47,10,FALSE))</f>
        <v/>
      </c>
      <c r="AJ28" s="236">
        <f>IF(AJ27="","",VLOOKUP(AJ27,'【記載例】参考様式１（勤務表_シフト記号表）'!$C$6:$L$47,10,FALSE))</f>
        <v>8</v>
      </c>
      <c r="AK28" s="234">
        <f>IF(AK27="","",VLOOKUP(AK27,'【記載例】参考様式１（勤務表_シフト記号表）'!$C$6:$L$47,10,FALSE))</f>
        <v>8</v>
      </c>
      <c r="AL28" s="235" t="str">
        <f>IF(AL27="","",VLOOKUP(AL27,'【記載例】参考様式１（勤務表_シフト記号表）'!$C$6:$L$47,10,FALSE))</f>
        <v/>
      </c>
      <c r="AM28" s="235">
        <f>IF(AM27="","",VLOOKUP(AM27,'【記載例】参考様式１（勤務表_シフト記号表）'!$C$6:$L$47,10,FALSE))</f>
        <v>8</v>
      </c>
      <c r="AN28" s="235">
        <f>IF(AN27="","",VLOOKUP(AN27,'【記載例】参考様式１（勤務表_シフト記号表）'!$C$6:$L$47,10,FALSE))</f>
        <v>8</v>
      </c>
      <c r="AO28" s="235">
        <f>IF(AO27="","",VLOOKUP(AO27,'【記載例】参考様式１（勤務表_シフト記号表）'!$C$6:$L$47,10,FALSE))</f>
        <v>7.9999999999999982</v>
      </c>
      <c r="AP28" s="235">
        <f>IF(AP27="","",VLOOKUP(AP27,'【記載例】参考様式１（勤務表_シフト記号表）'!$C$6:$L$47,10,FALSE))</f>
        <v>7.9999999999999982</v>
      </c>
      <c r="AQ28" s="236" t="str">
        <f>IF(AQ27="","",VLOOKUP(AQ27,'【記載例】参考様式１（勤務表_シフト記号表）'!$C$6:$L$47,10,FALSE))</f>
        <v/>
      </c>
      <c r="AR28" s="234">
        <f>IF(AR27="","",VLOOKUP(AR27,'【記載例】参考様式１（勤務表_シフト記号表）'!$C$6:$L$47,10,FALSE))</f>
        <v>8</v>
      </c>
      <c r="AS28" s="235" t="str">
        <f>IF(AS27="","",VLOOKUP(AS27,'【記載例】参考様式１（勤務表_シフト記号表）'!$C$6:$L$47,10,FALSE))</f>
        <v/>
      </c>
      <c r="AT28" s="235" t="str">
        <f>IF(AT27="","",VLOOKUP(AT27,'【記載例】参考様式１（勤務表_シフト記号表）'!$C$6:$L$47,10,FALSE))</f>
        <v/>
      </c>
      <c r="AU28" s="235">
        <f>IF(AU27="","",VLOOKUP(AU27,'【記載例】参考様式１（勤務表_シフト記号表）'!$C$6:$L$47,10,FALSE))</f>
        <v>8</v>
      </c>
      <c r="AV28" s="235">
        <f>IF(AV27="","",VLOOKUP(AV27,'【記載例】参考様式１（勤務表_シフト記号表）'!$C$6:$L$47,10,FALSE))</f>
        <v>8</v>
      </c>
      <c r="AW28" s="235">
        <f>IF(AW27="","",VLOOKUP(AW27,'【記載例】参考様式１（勤務表_シフト記号表）'!$C$6:$L$47,10,FALSE))</f>
        <v>7.9999999999999982</v>
      </c>
      <c r="AX28" s="236">
        <f>IF(AX27="","",VLOOKUP(AX27,'【記載例】参考様式１（勤務表_シフト記号表）'!$C$6:$L$47,10,FALSE))</f>
        <v>7.9999999999999982</v>
      </c>
      <c r="AY28" s="234" t="str">
        <f>IF(AY27="","",VLOOKUP(AY27,'【記載例】参考様式１（勤務表_シフト記号表）'!$C$6:$L$47,10,FALSE))</f>
        <v/>
      </c>
      <c r="AZ28" s="235" t="str">
        <f>IF(AZ27="","",VLOOKUP(AZ27,'【記載例】参考様式１（勤務表_シフト記号表）'!$C$6:$L$47,10,FALSE))</f>
        <v/>
      </c>
      <c r="BA28" s="235" t="str">
        <f>IF(BA27="","",VLOOKUP(BA27,'【記載例】参考様式１（勤務表_シフト記号表）'!$C$6:$L$47,10,FALSE))</f>
        <v/>
      </c>
      <c r="BB28" s="1046">
        <f>IF($BE$3="４週",SUM(W28:AX28),IF($BE$3="暦月",SUM(W28:BA28),""))</f>
        <v>160</v>
      </c>
      <c r="BC28" s="1047"/>
      <c r="BD28" s="1048">
        <f>IF($BE$3="４週",BB28/4,IF($BE$3="暦月",(BB28/($BE$8/7)),""))</f>
        <v>40</v>
      </c>
      <c r="BE28" s="1047"/>
      <c r="BF28" s="1043"/>
      <c r="BG28" s="1044"/>
      <c r="BH28" s="1044"/>
      <c r="BI28" s="1044"/>
      <c r="BJ28" s="1045"/>
    </row>
    <row r="29" spans="2:62" ht="20.25" customHeight="1" x14ac:dyDescent="0.4">
      <c r="B29" s="988">
        <f>B27+1</f>
        <v>7</v>
      </c>
      <c r="C29" s="1049" t="s">
        <v>454</v>
      </c>
      <c r="D29" s="979"/>
      <c r="E29" s="229"/>
      <c r="F29" s="230"/>
      <c r="G29" s="229"/>
      <c r="H29" s="230"/>
      <c r="I29" s="1050" t="s">
        <v>596</v>
      </c>
      <c r="J29" s="1051"/>
      <c r="K29" s="977" t="s">
        <v>594</v>
      </c>
      <c r="L29" s="978"/>
      <c r="M29" s="978"/>
      <c r="N29" s="979"/>
      <c r="O29" s="983" t="s">
        <v>598</v>
      </c>
      <c r="P29" s="984"/>
      <c r="Q29" s="984"/>
      <c r="R29" s="984"/>
      <c r="S29" s="985"/>
      <c r="T29" s="239" t="s">
        <v>441</v>
      </c>
      <c r="U29" s="240"/>
      <c r="V29" s="241"/>
      <c r="W29" s="242" t="s">
        <v>498</v>
      </c>
      <c r="X29" s="243" t="s">
        <v>498</v>
      </c>
      <c r="Y29" s="243" t="s">
        <v>498</v>
      </c>
      <c r="Z29" s="243"/>
      <c r="AA29" s="243"/>
      <c r="AB29" s="243" t="s">
        <v>498</v>
      </c>
      <c r="AC29" s="244" t="s">
        <v>498</v>
      </c>
      <c r="AD29" s="242" t="s">
        <v>498</v>
      </c>
      <c r="AE29" s="243" t="s">
        <v>498</v>
      </c>
      <c r="AF29" s="243" t="s">
        <v>498</v>
      </c>
      <c r="AG29" s="243"/>
      <c r="AH29" s="243"/>
      <c r="AI29" s="243" t="s">
        <v>498</v>
      </c>
      <c r="AJ29" s="244" t="s">
        <v>498</v>
      </c>
      <c r="AK29" s="242" t="s">
        <v>498</v>
      </c>
      <c r="AL29" s="243" t="s">
        <v>498</v>
      </c>
      <c r="AM29" s="243" t="s">
        <v>498</v>
      </c>
      <c r="AN29" s="243"/>
      <c r="AO29" s="243"/>
      <c r="AP29" s="243" t="s">
        <v>498</v>
      </c>
      <c r="AQ29" s="244" t="s">
        <v>498</v>
      </c>
      <c r="AR29" s="242" t="s">
        <v>498</v>
      </c>
      <c r="AS29" s="243" t="s">
        <v>498</v>
      </c>
      <c r="AT29" s="243" t="s">
        <v>498</v>
      </c>
      <c r="AU29" s="243"/>
      <c r="AV29" s="243"/>
      <c r="AW29" s="243" t="s">
        <v>498</v>
      </c>
      <c r="AX29" s="244" t="s">
        <v>498</v>
      </c>
      <c r="AY29" s="242"/>
      <c r="AZ29" s="243"/>
      <c r="BA29" s="245"/>
      <c r="BB29" s="986"/>
      <c r="BC29" s="987"/>
      <c r="BD29" s="1038"/>
      <c r="BE29" s="1039"/>
      <c r="BF29" s="1040"/>
      <c r="BG29" s="1041"/>
      <c r="BH29" s="1041"/>
      <c r="BI29" s="1041"/>
      <c r="BJ29" s="1042"/>
    </row>
    <row r="30" spans="2:62" ht="20.25" customHeight="1" x14ac:dyDescent="0.4">
      <c r="B30" s="989"/>
      <c r="C30" s="992"/>
      <c r="D30" s="982"/>
      <c r="E30" s="229"/>
      <c r="F30" s="230" t="str">
        <f>C29</f>
        <v>看護職員</v>
      </c>
      <c r="G30" s="229"/>
      <c r="H30" s="230" t="str">
        <f>I29</f>
        <v>B</v>
      </c>
      <c r="I30" s="995"/>
      <c r="J30" s="996"/>
      <c r="K30" s="980"/>
      <c r="L30" s="981"/>
      <c r="M30" s="981"/>
      <c r="N30" s="982"/>
      <c r="O30" s="983"/>
      <c r="P30" s="984"/>
      <c r="Q30" s="984"/>
      <c r="R30" s="984"/>
      <c r="S30" s="985"/>
      <c r="T30" s="231" t="s">
        <v>442</v>
      </c>
      <c r="U30" s="232"/>
      <c r="V30" s="233"/>
      <c r="W30" s="234">
        <f>IF(W29="","",VLOOKUP(W29,'【記載例】参考様式１（勤務表_シフト記号表）'!$C$6:$L$47,10,FALSE))</f>
        <v>3.9999999999999991</v>
      </c>
      <c r="X30" s="235">
        <f>IF(X29="","",VLOOKUP(X29,'【記載例】参考様式１（勤務表_シフト記号表）'!$C$6:$L$47,10,FALSE))</f>
        <v>3.9999999999999991</v>
      </c>
      <c r="Y30" s="235">
        <f>IF(Y29="","",VLOOKUP(Y29,'【記載例】参考様式１（勤務表_シフト記号表）'!$C$6:$L$47,10,FALSE))</f>
        <v>3.9999999999999991</v>
      </c>
      <c r="Z30" s="235" t="str">
        <f>IF(Z29="","",VLOOKUP(Z29,'【記載例】参考様式１（勤務表_シフト記号表）'!$C$6:$L$47,10,FALSE))</f>
        <v/>
      </c>
      <c r="AA30" s="235" t="str">
        <f>IF(AA29="","",VLOOKUP(AA29,'【記載例】参考様式１（勤務表_シフト記号表）'!$C$6:$L$47,10,FALSE))</f>
        <v/>
      </c>
      <c r="AB30" s="235">
        <f>IF(AB29="","",VLOOKUP(AB29,'【記載例】参考様式１（勤務表_シフト記号表）'!$C$6:$L$47,10,FALSE))</f>
        <v>3.9999999999999991</v>
      </c>
      <c r="AC30" s="236">
        <f>IF(AC29="","",VLOOKUP(AC29,'【記載例】参考様式１（勤務表_シフト記号表）'!$C$6:$L$47,10,FALSE))</f>
        <v>3.9999999999999991</v>
      </c>
      <c r="AD30" s="234">
        <f>IF(AD29="","",VLOOKUP(AD29,'【記載例】参考様式１（勤務表_シフト記号表）'!$C$6:$L$47,10,FALSE))</f>
        <v>3.9999999999999991</v>
      </c>
      <c r="AE30" s="235">
        <f>IF(AE29="","",VLOOKUP(AE29,'【記載例】参考様式１（勤務表_シフト記号表）'!$C$6:$L$47,10,FALSE))</f>
        <v>3.9999999999999991</v>
      </c>
      <c r="AF30" s="235">
        <f>IF(AF29="","",VLOOKUP(AF29,'【記載例】参考様式１（勤務表_シフト記号表）'!$C$6:$L$47,10,FALSE))</f>
        <v>3.9999999999999991</v>
      </c>
      <c r="AG30" s="235" t="str">
        <f>IF(AG29="","",VLOOKUP(AG29,'【記載例】参考様式１（勤務表_シフト記号表）'!$C$6:$L$47,10,FALSE))</f>
        <v/>
      </c>
      <c r="AH30" s="235" t="str">
        <f>IF(AH29="","",VLOOKUP(AH29,'【記載例】参考様式１（勤務表_シフト記号表）'!$C$6:$L$47,10,FALSE))</f>
        <v/>
      </c>
      <c r="AI30" s="235">
        <f>IF(AI29="","",VLOOKUP(AI29,'【記載例】参考様式１（勤務表_シフト記号表）'!$C$6:$L$47,10,FALSE))</f>
        <v>3.9999999999999991</v>
      </c>
      <c r="AJ30" s="236">
        <f>IF(AJ29="","",VLOOKUP(AJ29,'【記載例】参考様式１（勤務表_シフト記号表）'!$C$6:$L$47,10,FALSE))</f>
        <v>3.9999999999999991</v>
      </c>
      <c r="AK30" s="234">
        <f>IF(AK29="","",VLOOKUP(AK29,'【記載例】参考様式１（勤務表_シフト記号表）'!$C$6:$L$47,10,FALSE))</f>
        <v>3.9999999999999991</v>
      </c>
      <c r="AL30" s="235">
        <f>IF(AL29="","",VLOOKUP(AL29,'【記載例】参考様式１（勤務表_シフト記号表）'!$C$6:$L$47,10,FALSE))</f>
        <v>3.9999999999999991</v>
      </c>
      <c r="AM30" s="235">
        <f>IF(AM29="","",VLOOKUP(AM29,'【記載例】参考様式１（勤務表_シフト記号表）'!$C$6:$L$47,10,FALSE))</f>
        <v>3.9999999999999991</v>
      </c>
      <c r="AN30" s="235" t="str">
        <f>IF(AN29="","",VLOOKUP(AN29,'【記載例】参考様式１（勤務表_シフト記号表）'!$C$6:$L$47,10,FALSE))</f>
        <v/>
      </c>
      <c r="AO30" s="235" t="str">
        <f>IF(AO29="","",VLOOKUP(AO29,'【記載例】参考様式１（勤務表_シフト記号表）'!$C$6:$L$47,10,FALSE))</f>
        <v/>
      </c>
      <c r="AP30" s="235">
        <f>IF(AP29="","",VLOOKUP(AP29,'【記載例】参考様式１（勤務表_シフト記号表）'!$C$6:$L$47,10,FALSE))</f>
        <v>3.9999999999999991</v>
      </c>
      <c r="AQ30" s="236">
        <f>IF(AQ29="","",VLOOKUP(AQ29,'【記載例】参考様式１（勤務表_シフト記号表）'!$C$6:$L$47,10,FALSE))</f>
        <v>3.9999999999999991</v>
      </c>
      <c r="AR30" s="234">
        <f>IF(AR29="","",VLOOKUP(AR29,'【記載例】参考様式１（勤務表_シフト記号表）'!$C$6:$L$47,10,FALSE))</f>
        <v>3.9999999999999991</v>
      </c>
      <c r="AS30" s="235">
        <f>IF(AS29="","",VLOOKUP(AS29,'【記載例】参考様式１（勤務表_シフト記号表）'!$C$6:$L$47,10,FALSE))</f>
        <v>3.9999999999999991</v>
      </c>
      <c r="AT30" s="235">
        <f>IF(AT29="","",VLOOKUP(AT29,'【記載例】参考様式１（勤務表_シフト記号表）'!$C$6:$L$47,10,FALSE))</f>
        <v>3.9999999999999991</v>
      </c>
      <c r="AU30" s="235" t="str">
        <f>IF(AU29="","",VLOOKUP(AU29,'【記載例】参考様式１（勤務表_シフト記号表）'!$C$6:$L$47,10,FALSE))</f>
        <v/>
      </c>
      <c r="AV30" s="235" t="str">
        <f>IF(AV29="","",VLOOKUP(AV29,'【記載例】参考様式１（勤務表_シフト記号表）'!$C$6:$L$47,10,FALSE))</f>
        <v/>
      </c>
      <c r="AW30" s="235">
        <f>IF(AW29="","",VLOOKUP(AW29,'【記載例】参考様式１（勤務表_シフト記号表）'!$C$6:$L$47,10,FALSE))</f>
        <v>3.9999999999999991</v>
      </c>
      <c r="AX30" s="236">
        <f>IF(AX29="","",VLOOKUP(AX29,'【記載例】参考様式１（勤務表_シフト記号表）'!$C$6:$L$47,10,FALSE))</f>
        <v>3.9999999999999991</v>
      </c>
      <c r="AY30" s="234" t="str">
        <f>IF(AY29="","",VLOOKUP(AY29,'【記載例】参考様式１（勤務表_シフト記号表）'!$C$6:$L$47,10,FALSE))</f>
        <v/>
      </c>
      <c r="AZ30" s="235" t="str">
        <f>IF(AZ29="","",VLOOKUP(AZ29,'【記載例】参考様式１（勤務表_シフト記号表）'!$C$6:$L$47,10,FALSE))</f>
        <v/>
      </c>
      <c r="BA30" s="235" t="str">
        <f>IF(BA29="","",VLOOKUP(BA29,'【記載例】参考様式１（勤務表_シフト記号表）'!$C$6:$L$47,10,FALSE))</f>
        <v/>
      </c>
      <c r="BB30" s="1046">
        <f>IF($BE$3="４週",SUM(W30:AX30),IF($BE$3="暦月",SUM(W30:BA30),""))</f>
        <v>79.999999999999986</v>
      </c>
      <c r="BC30" s="1047"/>
      <c r="BD30" s="1048">
        <f>IF($BE$3="４週",BB30/4,IF($BE$3="暦月",(BB30/($BE$8/7)),""))</f>
        <v>19.999999999999996</v>
      </c>
      <c r="BE30" s="1047"/>
      <c r="BF30" s="1043"/>
      <c r="BG30" s="1044"/>
      <c r="BH30" s="1044"/>
      <c r="BI30" s="1044"/>
      <c r="BJ30" s="1045"/>
    </row>
    <row r="31" spans="2:62" ht="20.25" customHeight="1" x14ac:dyDescent="0.4">
      <c r="B31" s="988">
        <f>B29+1</f>
        <v>8</v>
      </c>
      <c r="C31" s="1049" t="s">
        <v>454</v>
      </c>
      <c r="D31" s="979"/>
      <c r="E31" s="229"/>
      <c r="F31" s="230"/>
      <c r="G31" s="229"/>
      <c r="H31" s="230"/>
      <c r="I31" s="1050" t="s">
        <v>588</v>
      </c>
      <c r="J31" s="1051"/>
      <c r="K31" s="977" t="s">
        <v>594</v>
      </c>
      <c r="L31" s="978"/>
      <c r="M31" s="978"/>
      <c r="N31" s="979"/>
      <c r="O31" s="983" t="s">
        <v>602</v>
      </c>
      <c r="P31" s="984"/>
      <c r="Q31" s="984"/>
      <c r="R31" s="984"/>
      <c r="S31" s="985"/>
      <c r="T31" s="239" t="s">
        <v>441</v>
      </c>
      <c r="U31" s="240"/>
      <c r="V31" s="241"/>
      <c r="W31" s="242"/>
      <c r="X31" s="243"/>
      <c r="Y31" s="243" t="s">
        <v>495</v>
      </c>
      <c r="Z31" s="243" t="s">
        <v>495</v>
      </c>
      <c r="AA31" s="243" t="s">
        <v>495</v>
      </c>
      <c r="AB31" s="243" t="s">
        <v>495</v>
      </c>
      <c r="AC31" s="244" t="s">
        <v>495</v>
      </c>
      <c r="AD31" s="242"/>
      <c r="AE31" s="243"/>
      <c r="AF31" s="243" t="s">
        <v>495</v>
      </c>
      <c r="AG31" s="243" t="s">
        <v>495</v>
      </c>
      <c r="AH31" s="243" t="s">
        <v>495</v>
      </c>
      <c r="AI31" s="243" t="s">
        <v>495</v>
      </c>
      <c r="AJ31" s="244" t="s">
        <v>495</v>
      </c>
      <c r="AK31" s="242"/>
      <c r="AL31" s="243"/>
      <c r="AM31" s="243" t="s">
        <v>495</v>
      </c>
      <c r="AN31" s="243" t="s">
        <v>495</v>
      </c>
      <c r="AO31" s="243" t="s">
        <v>495</v>
      </c>
      <c r="AP31" s="243" t="s">
        <v>495</v>
      </c>
      <c r="AQ31" s="244" t="s">
        <v>495</v>
      </c>
      <c r="AR31" s="242"/>
      <c r="AS31" s="243"/>
      <c r="AT31" s="243" t="s">
        <v>495</v>
      </c>
      <c r="AU31" s="243" t="s">
        <v>495</v>
      </c>
      <c r="AV31" s="243" t="s">
        <v>495</v>
      </c>
      <c r="AW31" s="243" t="s">
        <v>495</v>
      </c>
      <c r="AX31" s="244" t="s">
        <v>495</v>
      </c>
      <c r="AY31" s="242"/>
      <c r="AZ31" s="243"/>
      <c r="BA31" s="245"/>
      <c r="BB31" s="986"/>
      <c r="BC31" s="987"/>
      <c r="BD31" s="1038"/>
      <c r="BE31" s="1039"/>
      <c r="BF31" s="1040"/>
      <c r="BG31" s="1041"/>
      <c r="BH31" s="1041"/>
      <c r="BI31" s="1041"/>
      <c r="BJ31" s="1042"/>
    </row>
    <row r="32" spans="2:62" ht="20.25" customHeight="1" x14ac:dyDescent="0.4">
      <c r="B32" s="989"/>
      <c r="C32" s="992"/>
      <c r="D32" s="982"/>
      <c r="E32" s="229"/>
      <c r="F32" s="230" t="str">
        <f>C31</f>
        <v>看護職員</v>
      </c>
      <c r="G32" s="229"/>
      <c r="H32" s="230" t="str">
        <f>I31</f>
        <v>A</v>
      </c>
      <c r="I32" s="995"/>
      <c r="J32" s="996"/>
      <c r="K32" s="980"/>
      <c r="L32" s="981"/>
      <c r="M32" s="981"/>
      <c r="N32" s="982"/>
      <c r="O32" s="983"/>
      <c r="P32" s="984"/>
      <c r="Q32" s="984"/>
      <c r="R32" s="984"/>
      <c r="S32" s="985"/>
      <c r="T32" s="231" t="s">
        <v>442</v>
      </c>
      <c r="U32" s="232"/>
      <c r="V32" s="233"/>
      <c r="W32" s="234" t="str">
        <f>IF(W31="","",VLOOKUP(W31,'【記載例】参考様式１（勤務表_シフト記号表）'!$C$6:$L$47,10,FALSE))</f>
        <v/>
      </c>
      <c r="X32" s="235" t="str">
        <f>IF(X31="","",VLOOKUP(X31,'【記載例】参考様式１（勤務表_シフト記号表）'!$C$6:$L$47,10,FALSE))</f>
        <v/>
      </c>
      <c r="Y32" s="235">
        <f>IF(Y31="","",VLOOKUP(Y31,'【記載例】参考様式１（勤務表_シフト記号表）'!$C$6:$L$47,10,FALSE))</f>
        <v>8</v>
      </c>
      <c r="Z32" s="235">
        <f>IF(Z31="","",VLOOKUP(Z31,'【記載例】参考様式１（勤務表_シフト記号表）'!$C$6:$L$47,10,FALSE))</f>
        <v>8</v>
      </c>
      <c r="AA32" s="235">
        <f>IF(AA31="","",VLOOKUP(AA31,'【記載例】参考様式１（勤務表_シフト記号表）'!$C$6:$L$47,10,FALSE))</f>
        <v>8</v>
      </c>
      <c r="AB32" s="235">
        <f>IF(AB31="","",VLOOKUP(AB31,'【記載例】参考様式１（勤務表_シフト記号表）'!$C$6:$L$47,10,FALSE))</f>
        <v>8</v>
      </c>
      <c r="AC32" s="236">
        <f>IF(AC31="","",VLOOKUP(AC31,'【記載例】参考様式１（勤務表_シフト記号表）'!$C$6:$L$47,10,FALSE))</f>
        <v>8</v>
      </c>
      <c r="AD32" s="234" t="str">
        <f>IF(AD31="","",VLOOKUP(AD31,'【記載例】参考様式１（勤務表_シフト記号表）'!$C$6:$L$47,10,FALSE))</f>
        <v/>
      </c>
      <c r="AE32" s="235" t="str">
        <f>IF(AE31="","",VLOOKUP(AE31,'【記載例】参考様式１（勤務表_シフト記号表）'!$C$6:$L$47,10,FALSE))</f>
        <v/>
      </c>
      <c r="AF32" s="235">
        <f>IF(AF31="","",VLOOKUP(AF31,'【記載例】参考様式１（勤務表_シフト記号表）'!$C$6:$L$47,10,FALSE))</f>
        <v>8</v>
      </c>
      <c r="AG32" s="235">
        <f>IF(AG31="","",VLOOKUP(AG31,'【記載例】参考様式１（勤務表_シフト記号表）'!$C$6:$L$47,10,FALSE))</f>
        <v>8</v>
      </c>
      <c r="AH32" s="235">
        <f>IF(AH31="","",VLOOKUP(AH31,'【記載例】参考様式１（勤務表_シフト記号表）'!$C$6:$L$47,10,FALSE))</f>
        <v>8</v>
      </c>
      <c r="AI32" s="235">
        <f>IF(AI31="","",VLOOKUP(AI31,'【記載例】参考様式１（勤務表_シフト記号表）'!$C$6:$L$47,10,FALSE))</f>
        <v>8</v>
      </c>
      <c r="AJ32" s="236">
        <f>IF(AJ31="","",VLOOKUP(AJ31,'【記載例】参考様式１（勤務表_シフト記号表）'!$C$6:$L$47,10,FALSE))</f>
        <v>8</v>
      </c>
      <c r="AK32" s="234" t="str">
        <f>IF(AK31="","",VLOOKUP(AK31,'【記載例】参考様式１（勤務表_シフト記号表）'!$C$6:$L$47,10,FALSE))</f>
        <v/>
      </c>
      <c r="AL32" s="235" t="str">
        <f>IF(AL31="","",VLOOKUP(AL31,'【記載例】参考様式１（勤務表_シフト記号表）'!$C$6:$L$47,10,FALSE))</f>
        <v/>
      </c>
      <c r="AM32" s="235">
        <f>IF(AM31="","",VLOOKUP(AM31,'【記載例】参考様式１（勤務表_シフト記号表）'!$C$6:$L$47,10,FALSE))</f>
        <v>8</v>
      </c>
      <c r="AN32" s="235">
        <f>IF(AN31="","",VLOOKUP(AN31,'【記載例】参考様式１（勤務表_シフト記号表）'!$C$6:$L$47,10,FALSE))</f>
        <v>8</v>
      </c>
      <c r="AO32" s="235">
        <f>IF(AO31="","",VLOOKUP(AO31,'【記載例】参考様式１（勤務表_シフト記号表）'!$C$6:$L$47,10,FALSE))</f>
        <v>8</v>
      </c>
      <c r="AP32" s="235">
        <f>IF(AP31="","",VLOOKUP(AP31,'【記載例】参考様式１（勤務表_シフト記号表）'!$C$6:$L$47,10,FALSE))</f>
        <v>8</v>
      </c>
      <c r="AQ32" s="236">
        <f>IF(AQ31="","",VLOOKUP(AQ31,'【記載例】参考様式１（勤務表_シフト記号表）'!$C$6:$L$47,10,FALSE))</f>
        <v>8</v>
      </c>
      <c r="AR32" s="234" t="str">
        <f>IF(AR31="","",VLOOKUP(AR31,'【記載例】参考様式１（勤務表_シフト記号表）'!$C$6:$L$47,10,FALSE))</f>
        <v/>
      </c>
      <c r="AS32" s="235" t="str">
        <f>IF(AS31="","",VLOOKUP(AS31,'【記載例】参考様式１（勤務表_シフト記号表）'!$C$6:$L$47,10,FALSE))</f>
        <v/>
      </c>
      <c r="AT32" s="235">
        <f>IF(AT31="","",VLOOKUP(AT31,'【記載例】参考様式１（勤務表_シフト記号表）'!$C$6:$L$47,10,FALSE))</f>
        <v>8</v>
      </c>
      <c r="AU32" s="235">
        <f>IF(AU31="","",VLOOKUP(AU31,'【記載例】参考様式１（勤務表_シフト記号表）'!$C$6:$L$47,10,FALSE))</f>
        <v>8</v>
      </c>
      <c r="AV32" s="235">
        <f>IF(AV31="","",VLOOKUP(AV31,'【記載例】参考様式１（勤務表_シフト記号表）'!$C$6:$L$47,10,FALSE))</f>
        <v>8</v>
      </c>
      <c r="AW32" s="235">
        <f>IF(AW31="","",VLOOKUP(AW31,'【記載例】参考様式１（勤務表_シフト記号表）'!$C$6:$L$47,10,FALSE))</f>
        <v>8</v>
      </c>
      <c r="AX32" s="236">
        <f>IF(AX31="","",VLOOKUP(AX31,'【記載例】参考様式１（勤務表_シフト記号表）'!$C$6:$L$47,10,FALSE))</f>
        <v>8</v>
      </c>
      <c r="AY32" s="234" t="str">
        <f>IF(AY31="","",VLOOKUP(AY31,'【記載例】参考様式１（勤務表_シフト記号表）'!$C$6:$L$47,10,FALSE))</f>
        <v/>
      </c>
      <c r="AZ32" s="235" t="str">
        <f>IF(AZ31="","",VLOOKUP(AZ31,'【記載例】参考様式１（勤務表_シフト記号表）'!$C$6:$L$47,10,FALSE))</f>
        <v/>
      </c>
      <c r="BA32" s="235" t="str">
        <f>IF(BA31="","",VLOOKUP(BA31,'【記載例】参考様式１（勤務表_シフト記号表）'!$C$6:$L$47,10,FALSE))</f>
        <v/>
      </c>
      <c r="BB32" s="1046">
        <f>IF($BE$3="４週",SUM(W32:AX32),IF($BE$3="暦月",SUM(W32:BA32),""))</f>
        <v>160</v>
      </c>
      <c r="BC32" s="1047"/>
      <c r="BD32" s="1048">
        <f>IF($BE$3="４週",BB32/4,IF($BE$3="暦月",(BB32/($BE$8/7)),""))</f>
        <v>40</v>
      </c>
      <c r="BE32" s="1047"/>
      <c r="BF32" s="1043"/>
      <c r="BG32" s="1044"/>
      <c r="BH32" s="1044"/>
      <c r="BI32" s="1044"/>
      <c r="BJ32" s="1045"/>
    </row>
    <row r="33" spans="2:62" ht="20.25" customHeight="1" x14ac:dyDescent="0.4">
      <c r="B33" s="988">
        <f>B31+1</f>
        <v>9</v>
      </c>
      <c r="C33" s="1049" t="s">
        <v>455</v>
      </c>
      <c r="D33" s="979"/>
      <c r="E33" s="229"/>
      <c r="F33" s="230"/>
      <c r="G33" s="229"/>
      <c r="H33" s="230"/>
      <c r="I33" s="1050" t="s">
        <v>588</v>
      </c>
      <c r="J33" s="1051"/>
      <c r="K33" s="977" t="s">
        <v>603</v>
      </c>
      <c r="L33" s="978"/>
      <c r="M33" s="978"/>
      <c r="N33" s="979"/>
      <c r="O33" s="983" t="s">
        <v>604</v>
      </c>
      <c r="P33" s="984"/>
      <c r="Q33" s="984"/>
      <c r="R33" s="984"/>
      <c r="S33" s="985"/>
      <c r="T33" s="239" t="s">
        <v>441</v>
      </c>
      <c r="U33" s="240"/>
      <c r="V33" s="241"/>
      <c r="W33" s="242" t="s">
        <v>495</v>
      </c>
      <c r="X33" s="243" t="s">
        <v>495</v>
      </c>
      <c r="Y33" s="243" t="s">
        <v>495</v>
      </c>
      <c r="Z33" s="243"/>
      <c r="AA33" s="243"/>
      <c r="AB33" s="243" t="s">
        <v>495</v>
      </c>
      <c r="AC33" s="244" t="s">
        <v>495</v>
      </c>
      <c r="AD33" s="242" t="s">
        <v>495</v>
      </c>
      <c r="AE33" s="243" t="s">
        <v>495</v>
      </c>
      <c r="AF33" s="243" t="s">
        <v>495</v>
      </c>
      <c r="AG33" s="243"/>
      <c r="AH33" s="243"/>
      <c r="AI33" s="243" t="s">
        <v>495</v>
      </c>
      <c r="AJ33" s="244" t="s">
        <v>495</v>
      </c>
      <c r="AK33" s="242" t="s">
        <v>495</v>
      </c>
      <c r="AL33" s="243" t="s">
        <v>495</v>
      </c>
      <c r="AM33" s="243" t="s">
        <v>495</v>
      </c>
      <c r="AN33" s="243"/>
      <c r="AO33" s="243"/>
      <c r="AP33" s="243" t="s">
        <v>495</v>
      </c>
      <c r="AQ33" s="244" t="s">
        <v>495</v>
      </c>
      <c r="AR33" s="242" t="s">
        <v>495</v>
      </c>
      <c r="AS33" s="243" t="s">
        <v>495</v>
      </c>
      <c r="AT33" s="243" t="s">
        <v>495</v>
      </c>
      <c r="AU33" s="243"/>
      <c r="AV33" s="243"/>
      <c r="AW33" s="243" t="s">
        <v>495</v>
      </c>
      <c r="AX33" s="244" t="s">
        <v>495</v>
      </c>
      <c r="AY33" s="242"/>
      <c r="AZ33" s="243"/>
      <c r="BA33" s="245"/>
      <c r="BB33" s="986"/>
      <c r="BC33" s="987"/>
      <c r="BD33" s="1038"/>
      <c r="BE33" s="1039"/>
      <c r="BF33" s="1040"/>
      <c r="BG33" s="1041"/>
      <c r="BH33" s="1041"/>
      <c r="BI33" s="1041"/>
      <c r="BJ33" s="1042"/>
    </row>
    <row r="34" spans="2:62" ht="20.25" customHeight="1" x14ac:dyDescent="0.4">
      <c r="B34" s="989"/>
      <c r="C34" s="992"/>
      <c r="D34" s="982"/>
      <c r="E34" s="229"/>
      <c r="F34" s="230" t="str">
        <f>C33</f>
        <v>介護職員</v>
      </c>
      <c r="G34" s="229"/>
      <c r="H34" s="230" t="str">
        <f>I33</f>
        <v>A</v>
      </c>
      <c r="I34" s="995"/>
      <c r="J34" s="996"/>
      <c r="K34" s="980"/>
      <c r="L34" s="981"/>
      <c r="M34" s="981"/>
      <c r="N34" s="982"/>
      <c r="O34" s="983"/>
      <c r="P34" s="984"/>
      <c r="Q34" s="984"/>
      <c r="R34" s="984"/>
      <c r="S34" s="985"/>
      <c r="T34" s="246" t="s">
        <v>442</v>
      </c>
      <c r="U34" s="247"/>
      <c r="V34" s="248"/>
      <c r="W34" s="234">
        <f>IF(W33="","",VLOOKUP(W33,'【記載例】参考様式１（勤務表_シフト記号表）'!$C$6:$L$47,10,FALSE))</f>
        <v>8</v>
      </c>
      <c r="X34" s="235">
        <f>IF(X33="","",VLOOKUP(X33,'【記載例】参考様式１（勤務表_シフト記号表）'!$C$6:$L$47,10,FALSE))</f>
        <v>8</v>
      </c>
      <c r="Y34" s="235">
        <f>IF(Y33="","",VLOOKUP(Y33,'【記載例】参考様式１（勤務表_シフト記号表）'!$C$6:$L$47,10,FALSE))</f>
        <v>8</v>
      </c>
      <c r="Z34" s="235" t="str">
        <f>IF(Z33="","",VLOOKUP(Z33,'【記載例】参考様式１（勤務表_シフト記号表）'!$C$6:$L$47,10,FALSE))</f>
        <v/>
      </c>
      <c r="AA34" s="235" t="str">
        <f>IF(AA33="","",VLOOKUP(AA33,'【記載例】参考様式１（勤務表_シフト記号表）'!$C$6:$L$47,10,FALSE))</f>
        <v/>
      </c>
      <c r="AB34" s="235">
        <f>IF(AB33="","",VLOOKUP(AB33,'【記載例】参考様式１（勤務表_シフト記号表）'!$C$6:$L$47,10,FALSE))</f>
        <v>8</v>
      </c>
      <c r="AC34" s="236">
        <f>IF(AC33="","",VLOOKUP(AC33,'【記載例】参考様式１（勤務表_シフト記号表）'!$C$6:$L$47,10,FALSE))</f>
        <v>8</v>
      </c>
      <c r="AD34" s="234">
        <f>IF(AD33="","",VLOOKUP(AD33,'【記載例】参考様式１（勤務表_シフト記号表）'!$C$6:$L$47,10,FALSE))</f>
        <v>8</v>
      </c>
      <c r="AE34" s="235">
        <f>IF(AE33="","",VLOOKUP(AE33,'【記載例】参考様式１（勤務表_シフト記号表）'!$C$6:$L$47,10,FALSE))</f>
        <v>8</v>
      </c>
      <c r="AF34" s="235">
        <f>IF(AF33="","",VLOOKUP(AF33,'【記載例】参考様式１（勤務表_シフト記号表）'!$C$6:$L$47,10,FALSE))</f>
        <v>8</v>
      </c>
      <c r="AG34" s="235" t="str">
        <f>IF(AG33="","",VLOOKUP(AG33,'【記載例】参考様式１（勤務表_シフト記号表）'!$C$6:$L$47,10,FALSE))</f>
        <v/>
      </c>
      <c r="AH34" s="235" t="str">
        <f>IF(AH33="","",VLOOKUP(AH33,'【記載例】参考様式１（勤務表_シフト記号表）'!$C$6:$L$47,10,FALSE))</f>
        <v/>
      </c>
      <c r="AI34" s="235">
        <f>IF(AI33="","",VLOOKUP(AI33,'【記載例】参考様式１（勤務表_シフト記号表）'!$C$6:$L$47,10,FALSE))</f>
        <v>8</v>
      </c>
      <c r="AJ34" s="236">
        <f>IF(AJ33="","",VLOOKUP(AJ33,'【記載例】参考様式１（勤務表_シフト記号表）'!$C$6:$L$47,10,FALSE))</f>
        <v>8</v>
      </c>
      <c r="AK34" s="234">
        <f>IF(AK33="","",VLOOKUP(AK33,'【記載例】参考様式１（勤務表_シフト記号表）'!$C$6:$L$47,10,FALSE))</f>
        <v>8</v>
      </c>
      <c r="AL34" s="235">
        <f>IF(AL33="","",VLOOKUP(AL33,'【記載例】参考様式１（勤務表_シフト記号表）'!$C$6:$L$47,10,FALSE))</f>
        <v>8</v>
      </c>
      <c r="AM34" s="235">
        <f>IF(AM33="","",VLOOKUP(AM33,'【記載例】参考様式１（勤務表_シフト記号表）'!$C$6:$L$47,10,FALSE))</f>
        <v>8</v>
      </c>
      <c r="AN34" s="235" t="str">
        <f>IF(AN33="","",VLOOKUP(AN33,'【記載例】参考様式１（勤務表_シフト記号表）'!$C$6:$L$47,10,FALSE))</f>
        <v/>
      </c>
      <c r="AO34" s="235" t="str">
        <f>IF(AO33="","",VLOOKUP(AO33,'【記載例】参考様式１（勤務表_シフト記号表）'!$C$6:$L$47,10,FALSE))</f>
        <v/>
      </c>
      <c r="AP34" s="235">
        <f>IF(AP33="","",VLOOKUP(AP33,'【記載例】参考様式１（勤務表_シフト記号表）'!$C$6:$L$47,10,FALSE))</f>
        <v>8</v>
      </c>
      <c r="AQ34" s="236">
        <f>IF(AQ33="","",VLOOKUP(AQ33,'【記載例】参考様式１（勤務表_シフト記号表）'!$C$6:$L$47,10,FALSE))</f>
        <v>8</v>
      </c>
      <c r="AR34" s="234">
        <f>IF(AR33="","",VLOOKUP(AR33,'【記載例】参考様式１（勤務表_シフト記号表）'!$C$6:$L$47,10,FALSE))</f>
        <v>8</v>
      </c>
      <c r="AS34" s="235">
        <f>IF(AS33="","",VLOOKUP(AS33,'【記載例】参考様式１（勤務表_シフト記号表）'!$C$6:$L$47,10,FALSE))</f>
        <v>8</v>
      </c>
      <c r="AT34" s="235">
        <f>IF(AT33="","",VLOOKUP(AT33,'【記載例】参考様式１（勤務表_シフト記号表）'!$C$6:$L$47,10,FALSE))</f>
        <v>8</v>
      </c>
      <c r="AU34" s="235" t="str">
        <f>IF(AU33="","",VLOOKUP(AU33,'【記載例】参考様式１（勤務表_シフト記号表）'!$C$6:$L$47,10,FALSE))</f>
        <v/>
      </c>
      <c r="AV34" s="235" t="str">
        <f>IF(AV33="","",VLOOKUP(AV33,'【記載例】参考様式１（勤務表_シフト記号表）'!$C$6:$L$47,10,FALSE))</f>
        <v/>
      </c>
      <c r="AW34" s="235">
        <f>IF(AW33="","",VLOOKUP(AW33,'【記載例】参考様式１（勤務表_シフト記号表）'!$C$6:$L$47,10,FALSE))</f>
        <v>8</v>
      </c>
      <c r="AX34" s="236">
        <f>IF(AX33="","",VLOOKUP(AX33,'【記載例】参考様式１（勤務表_シフト記号表）'!$C$6:$L$47,10,FALSE))</f>
        <v>8</v>
      </c>
      <c r="AY34" s="234" t="str">
        <f>IF(AY33="","",VLOOKUP(AY33,'【記載例】参考様式１（勤務表_シフト記号表）'!$C$6:$L$47,10,FALSE))</f>
        <v/>
      </c>
      <c r="AZ34" s="235" t="str">
        <f>IF(AZ33="","",VLOOKUP(AZ33,'【記載例】参考様式１（勤務表_シフト記号表）'!$C$6:$L$47,10,FALSE))</f>
        <v/>
      </c>
      <c r="BA34" s="235" t="str">
        <f>IF(BA33="","",VLOOKUP(BA33,'【記載例】参考様式１（勤務表_シフト記号表）'!$C$6:$L$47,10,FALSE))</f>
        <v/>
      </c>
      <c r="BB34" s="1046">
        <f>IF($BE$3="４週",SUM(W34:AX34),IF($BE$3="暦月",SUM(W34:BA34),""))</f>
        <v>160</v>
      </c>
      <c r="BC34" s="1047"/>
      <c r="BD34" s="1048">
        <f>IF($BE$3="４週",BB34/4,IF($BE$3="暦月",(BB34/($BE$8/7)),""))</f>
        <v>40</v>
      </c>
      <c r="BE34" s="1047"/>
      <c r="BF34" s="1043"/>
      <c r="BG34" s="1044"/>
      <c r="BH34" s="1044"/>
      <c r="BI34" s="1044"/>
      <c r="BJ34" s="1045"/>
    </row>
    <row r="35" spans="2:62" ht="20.25" customHeight="1" x14ac:dyDescent="0.4">
      <c r="B35" s="988">
        <f>B33+1</f>
        <v>10</v>
      </c>
      <c r="C35" s="1049" t="s">
        <v>455</v>
      </c>
      <c r="D35" s="979"/>
      <c r="E35" s="229"/>
      <c r="F35" s="230"/>
      <c r="G35" s="229"/>
      <c r="H35" s="230"/>
      <c r="I35" s="1050" t="s">
        <v>588</v>
      </c>
      <c r="J35" s="1051"/>
      <c r="K35" s="977" t="s">
        <v>603</v>
      </c>
      <c r="L35" s="978"/>
      <c r="M35" s="978"/>
      <c r="N35" s="979"/>
      <c r="O35" s="983" t="s">
        <v>605</v>
      </c>
      <c r="P35" s="984"/>
      <c r="Q35" s="984"/>
      <c r="R35" s="984"/>
      <c r="S35" s="985"/>
      <c r="T35" s="249" t="s">
        <v>441</v>
      </c>
      <c r="V35" s="250"/>
      <c r="W35" s="242" t="s">
        <v>501</v>
      </c>
      <c r="X35" s="243" t="s">
        <v>502</v>
      </c>
      <c r="Y35" s="243" t="s">
        <v>492</v>
      </c>
      <c r="Z35" s="243" t="s">
        <v>492</v>
      </c>
      <c r="AA35" s="243"/>
      <c r="AB35" s="243" t="s">
        <v>497</v>
      </c>
      <c r="AC35" s="244"/>
      <c r="AD35" s="242"/>
      <c r="AE35" s="243" t="s">
        <v>501</v>
      </c>
      <c r="AF35" s="243" t="s">
        <v>502</v>
      </c>
      <c r="AG35" s="243" t="s">
        <v>492</v>
      </c>
      <c r="AH35" s="243" t="s">
        <v>492</v>
      </c>
      <c r="AI35" s="243"/>
      <c r="AJ35" s="244" t="s">
        <v>497</v>
      </c>
      <c r="AK35" s="242" t="s">
        <v>497</v>
      </c>
      <c r="AL35" s="243"/>
      <c r="AM35" s="243" t="s">
        <v>501</v>
      </c>
      <c r="AN35" s="243" t="s">
        <v>502</v>
      </c>
      <c r="AO35" s="243" t="s">
        <v>492</v>
      </c>
      <c r="AP35" s="243" t="s">
        <v>492</v>
      </c>
      <c r="AQ35" s="244"/>
      <c r="AR35" s="242" t="s">
        <v>497</v>
      </c>
      <c r="AS35" s="243"/>
      <c r="AT35" s="243"/>
      <c r="AU35" s="243" t="s">
        <v>501</v>
      </c>
      <c r="AV35" s="243" t="s">
        <v>502</v>
      </c>
      <c r="AW35" s="243" t="s">
        <v>492</v>
      </c>
      <c r="AX35" s="244" t="s">
        <v>492</v>
      </c>
      <c r="AY35" s="242"/>
      <c r="AZ35" s="243"/>
      <c r="BA35" s="245"/>
      <c r="BB35" s="986"/>
      <c r="BC35" s="987"/>
      <c r="BD35" s="1038"/>
      <c r="BE35" s="1039"/>
      <c r="BF35" s="1040"/>
      <c r="BG35" s="1041"/>
      <c r="BH35" s="1041"/>
      <c r="BI35" s="1041"/>
      <c r="BJ35" s="1042"/>
    </row>
    <row r="36" spans="2:62" ht="20.25" customHeight="1" x14ac:dyDescent="0.4">
      <c r="B36" s="989"/>
      <c r="C36" s="992"/>
      <c r="D36" s="982"/>
      <c r="E36" s="229"/>
      <c r="F36" s="230" t="str">
        <f>C35</f>
        <v>介護職員</v>
      </c>
      <c r="G36" s="229"/>
      <c r="H36" s="230" t="str">
        <f>I35</f>
        <v>A</v>
      </c>
      <c r="I36" s="995"/>
      <c r="J36" s="996"/>
      <c r="K36" s="980"/>
      <c r="L36" s="981"/>
      <c r="M36" s="981"/>
      <c r="N36" s="982"/>
      <c r="O36" s="983"/>
      <c r="P36" s="984"/>
      <c r="Q36" s="984"/>
      <c r="R36" s="984"/>
      <c r="S36" s="985"/>
      <c r="T36" s="246" t="s">
        <v>442</v>
      </c>
      <c r="U36" s="247"/>
      <c r="V36" s="248"/>
      <c r="W36" s="234">
        <f>IF(W35="","",VLOOKUP(W35,'【記載例】参考様式１（勤務表_シフト記号表）'!$C$6:$L$47,10,FALSE))</f>
        <v>8</v>
      </c>
      <c r="X36" s="235">
        <f>IF(X35="","",VLOOKUP(X35,'【記載例】参考様式１（勤務表_シフト記号表）'!$C$6:$L$47,10,FALSE))</f>
        <v>8</v>
      </c>
      <c r="Y36" s="235">
        <f>IF(Y35="","",VLOOKUP(Y35,'【記載例】参考様式１（勤務表_シフト記号表）'!$C$6:$L$47,10,FALSE))</f>
        <v>7.9999999999999982</v>
      </c>
      <c r="Z36" s="235">
        <f>IF(Z35="","",VLOOKUP(Z35,'【記載例】参考様式１（勤務表_シフト記号表）'!$C$6:$L$47,10,FALSE))</f>
        <v>7.9999999999999982</v>
      </c>
      <c r="AA36" s="235" t="str">
        <f>IF(AA35="","",VLOOKUP(AA35,'【記載例】参考様式１（勤務表_シフト記号表）'!$C$6:$L$47,10,FALSE))</f>
        <v/>
      </c>
      <c r="AB36" s="235">
        <f>IF(AB35="","",VLOOKUP(AB35,'【記載例】参考様式１（勤務表_シフト記号表）'!$C$6:$L$47,10,FALSE))</f>
        <v>8</v>
      </c>
      <c r="AC36" s="236" t="str">
        <f>IF(AC35="","",VLOOKUP(AC35,'【記載例】参考様式１（勤務表_シフト記号表）'!$C$6:$L$47,10,FALSE))</f>
        <v/>
      </c>
      <c r="AD36" s="234" t="str">
        <f>IF(AD35="","",VLOOKUP(AD35,'【記載例】参考様式１（勤務表_シフト記号表）'!$C$6:$L$47,10,FALSE))</f>
        <v/>
      </c>
      <c r="AE36" s="235">
        <f>IF(AE35="","",VLOOKUP(AE35,'【記載例】参考様式１（勤務表_シフト記号表）'!$C$6:$L$47,10,FALSE))</f>
        <v>8</v>
      </c>
      <c r="AF36" s="235">
        <f>IF(AF35="","",VLOOKUP(AF35,'【記載例】参考様式１（勤務表_シフト記号表）'!$C$6:$L$47,10,FALSE))</f>
        <v>8</v>
      </c>
      <c r="AG36" s="235">
        <f>IF(AG35="","",VLOOKUP(AG35,'【記載例】参考様式１（勤務表_シフト記号表）'!$C$6:$L$47,10,FALSE))</f>
        <v>7.9999999999999982</v>
      </c>
      <c r="AH36" s="235">
        <f>IF(AH35="","",VLOOKUP(AH35,'【記載例】参考様式１（勤務表_シフト記号表）'!$C$6:$L$47,10,FALSE))</f>
        <v>7.9999999999999982</v>
      </c>
      <c r="AI36" s="235" t="str">
        <f>IF(AI35="","",VLOOKUP(AI35,'【記載例】参考様式１（勤務表_シフト記号表）'!$C$6:$L$47,10,FALSE))</f>
        <v/>
      </c>
      <c r="AJ36" s="236">
        <f>IF(AJ35="","",VLOOKUP(AJ35,'【記載例】参考様式１（勤務表_シフト記号表）'!$C$6:$L$47,10,FALSE))</f>
        <v>8</v>
      </c>
      <c r="AK36" s="234">
        <f>IF(AK35="","",VLOOKUP(AK35,'【記載例】参考様式１（勤務表_シフト記号表）'!$C$6:$L$47,10,FALSE))</f>
        <v>8</v>
      </c>
      <c r="AL36" s="235" t="str">
        <f>IF(AL35="","",VLOOKUP(AL35,'【記載例】参考様式１（勤務表_シフト記号表）'!$C$6:$L$47,10,FALSE))</f>
        <v/>
      </c>
      <c r="AM36" s="235">
        <f>IF(AM35="","",VLOOKUP(AM35,'【記載例】参考様式１（勤務表_シフト記号表）'!$C$6:$L$47,10,FALSE))</f>
        <v>8</v>
      </c>
      <c r="AN36" s="235">
        <f>IF(AN35="","",VLOOKUP(AN35,'【記載例】参考様式１（勤務表_シフト記号表）'!$C$6:$L$47,10,FALSE))</f>
        <v>8</v>
      </c>
      <c r="AO36" s="235">
        <f>IF(AO35="","",VLOOKUP(AO35,'【記載例】参考様式１（勤務表_シフト記号表）'!$C$6:$L$47,10,FALSE))</f>
        <v>7.9999999999999982</v>
      </c>
      <c r="AP36" s="235">
        <f>IF(AP35="","",VLOOKUP(AP35,'【記載例】参考様式１（勤務表_シフト記号表）'!$C$6:$L$47,10,FALSE))</f>
        <v>7.9999999999999982</v>
      </c>
      <c r="AQ36" s="236" t="str">
        <f>IF(AQ35="","",VLOOKUP(AQ35,'【記載例】参考様式１（勤務表_シフト記号表）'!$C$6:$L$47,10,FALSE))</f>
        <v/>
      </c>
      <c r="AR36" s="234">
        <f>IF(AR35="","",VLOOKUP(AR35,'【記載例】参考様式１（勤務表_シフト記号表）'!$C$6:$L$47,10,FALSE))</f>
        <v>8</v>
      </c>
      <c r="AS36" s="235" t="str">
        <f>IF(AS35="","",VLOOKUP(AS35,'【記載例】参考様式１（勤務表_シフト記号表）'!$C$6:$L$47,10,FALSE))</f>
        <v/>
      </c>
      <c r="AT36" s="235" t="str">
        <f>IF(AT35="","",VLOOKUP(AT35,'【記載例】参考様式１（勤務表_シフト記号表）'!$C$6:$L$47,10,FALSE))</f>
        <v/>
      </c>
      <c r="AU36" s="235">
        <f>IF(AU35="","",VLOOKUP(AU35,'【記載例】参考様式１（勤務表_シフト記号表）'!$C$6:$L$47,10,FALSE))</f>
        <v>8</v>
      </c>
      <c r="AV36" s="235">
        <f>IF(AV35="","",VLOOKUP(AV35,'【記載例】参考様式１（勤務表_シフト記号表）'!$C$6:$L$47,10,FALSE))</f>
        <v>8</v>
      </c>
      <c r="AW36" s="235">
        <f>IF(AW35="","",VLOOKUP(AW35,'【記載例】参考様式１（勤務表_シフト記号表）'!$C$6:$L$47,10,FALSE))</f>
        <v>7.9999999999999982</v>
      </c>
      <c r="AX36" s="236">
        <f>IF(AX35="","",VLOOKUP(AX35,'【記載例】参考様式１（勤務表_シフト記号表）'!$C$6:$L$47,10,FALSE))</f>
        <v>7.9999999999999982</v>
      </c>
      <c r="AY36" s="234" t="str">
        <f>IF(AY35="","",VLOOKUP(AY35,'【記載例】参考様式１（勤務表_シフト記号表）'!$C$6:$L$47,10,FALSE))</f>
        <v/>
      </c>
      <c r="AZ36" s="235" t="str">
        <f>IF(AZ35="","",VLOOKUP(AZ35,'【記載例】参考様式１（勤務表_シフト記号表）'!$C$6:$L$47,10,FALSE))</f>
        <v/>
      </c>
      <c r="BA36" s="235" t="str">
        <f>IF(BA35="","",VLOOKUP(BA35,'【記載例】参考様式１（勤務表_シフト記号表）'!$C$6:$L$47,10,FALSE))</f>
        <v/>
      </c>
      <c r="BB36" s="1046">
        <f>IF($BE$3="４週",SUM(W36:AX36),IF($BE$3="暦月",SUM(W36:BA36),""))</f>
        <v>160</v>
      </c>
      <c r="BC36" s="1047"/>
      <c r="BD36" s="1048">
        <f>IF($BE$3="４週",BB36/4,IF($BE$3="暦月",(BB36/($BE$8/7)),""))</f>
        <v>40</v>
      </c>
      <c r="BE36" s="1047"/>
      <c r="BF36" s="1043"/>
      <c r="BG36" s="1044"/>
      <c r="BH36" s="1044"/>
      <c r="BI36" s="1044"/>
      <c r="BJ36" s="1045"/>
    </row>
    <row r="37" spans="2:62" ht="20.25" customHeight="1" x14ac:dyDescent="0.4">
      <c r="B37" s="988">
        <f>B35+1</f>
        <v>11</v>
      </c>
      <c r="C37" s="1049" t="s">
        <v>455</v>
      </c>
      <c r="D37" s="979"/>
      <c r="E37" s="229"/>
      <c r="F37" s="230"/>
      <c r="G37" s="229"/>
      <c r="H37" s="230"/>
      <c r="I37" s="1050" t="s">
        <v>588</v>
      </c>
      <c r="J37" s="1051"/>
      <c r="K37" s="977" t="s">
        <v>589</v>
      </c>
      <c r="L37" s="978"/>
      <c r="M37" s="978"/>
      <c r="N37" s="979"/>
      <c r="O37" s="983" t="s">
        <v>606</v>
      </c>
      <c r="P37" s="984"/>
      <c r="Q37" s="984"/>
      <c r="R37" s="984"/>
      <c r="S37" s="985"/>
      <c r="T37" s="249" t="s">
        <v>441</v>
      </c>
      <c r="V37" s="250"/>
      <c r="W37" s="242"/>
      <c r="X37" s="243" t="s">
        <v>501</v>
      </c>
      <c r="Y37" s="243" t="s">
        <v>502</v>
      </c>
      <c r="Z37" s="243" t="s">
        <v>497</v>
      </c>
      <c r="AA37" s="243" t="s">
        <v>492</v>
      </c>
      <c r="AB37" s="243"/>
      <c r="AC37" s="244" t="s">
        <v>497</v>
      </c>
      <c r="AD37" s="242" t="s">
        <v>497</v>
      </c>
      <c r="AE37" s="243"/>
      <c r="AF37" s="243" t="s">
        <v>501</v>
      </c>
      <c r="AG37" s="243" t="s">
        <v>502</v>
      </c>
      <c r="AH37" s="243" t="s">
        <v>497</v>
      </c>
      <c r="AI37" s="243" t="s">
        <v>492</v>
      </c>
      <c r="AJ37" s="244"/>
      <c r="AK37" s="242" t="s">
        <v>497</v>
      </c>
      <c r="AL37" s="243" t="s">
        <v>492</v>
      </c>
      <c r="AM37" s="243"/>
      <c r="AN37" s="243" t="s">
        <v>501</v>
      </c>
      <c r="AO37" s="243" t="s">
        <v>502</v>
      </c>
      <c r="AP37" s="243" t="s">
        <v>497</v>
      </c>
      <c r="AQ37" s="244"/>
      <c r="AR37" s="242"/>
      <c r="AS37" s="243" t="s">
        <v>497</v>
      </c>
      <c r="AT37" s="243" t="s">
        <v>492</v>
      </c>
      <c r="AU37" s="243"/>
      <c r="AV37" s="243" t="s">
        <v>501</v>
      </c>
      <c r="AW37" s="243" t="s">
        <v>502</v>
      </c>
      <c r="AX37" s="244" t="s">
        <v>497</v>
      </c>
      <c r="AY37" s="242"/>
      <c r="AZ37" s="243"/>
      <c r="BA37" s="245"/>
      <c r="BB37" s="986"/>
      <c r="BC37" s="987"/>
      <c r="BD37" s="1038"/>
      <c r="BE37" s="1039"/>
      <c r="BF37" s="1040"/>
      <c r="BG37" s="1041"/>
      <c r="BH37" s="1041"/>
      <c r="BI37" s="1041"/>
      <c r="BJ37" s="1042"/>
    </row>
    <row r="38" spans="2:62" ht="20.25" customHeight="1" x14ac:dyDescent="0.4">
      <c r="B38" s="989"/>
      <c r="C38" s="992"/>
      <c r="D38" s="982"/>
      <c r="E38" s="229"/>
      <c r="F38" s="230" t="str">
        <f>C37</f>
        <v>介護職員</v>
      </c>
      <c r="G38" s="229"/>
      <c r="H38" s="230" t="str">
        <f>I37</f>
        <v>A</v>
      </c>
      <c r="I38" s="995"/>
      <c r="J38" s="996"/>
      <c r="K38" s="980"/>
      <c r="L38" s="981"/>
      <c r="M38" s="981"/>
      <c r="N38" s="982"/>
      <c r="O38" s="983"/>
      <c r="P38" s="984"/>
      <c r="Q38" s="984"/>
      <c r="R38" s="984"/>
      <c r="S38" s="985"/>
      <c r="T38" s="246" t="s">
        <v>442</v>
      </c>
      <c r="U38" s="247"/>
      <c r="V38" s="248"/>
      <c r="W38" s="234" t="str">
        <f>IF(W37="","",VLOOKUP(W37,'【記載例】参考様式１（勤務表_シフト記号表）'!$C$6:$L$47,10,FALSE))</f>
        <v/>
      </c>
      <c r="X38" s="235">
        <f>IF(X37="","",VLOOKUP(X37,'【記載例】参考様式１（勤務表_シフト記号表）'!$C$6:$L$47,10,FALSE))</f>
        <v>8</v>
      </c>
      <c r="Y38" s="235">
        <f>IF(Y37="","",VLOOKUP(Y37,'【記載例】参考様式１（勤務表_シフト記号表）'!$C$6:$L$47,10,FALSE))</f>
        <v>8</v>
      </c>
      <c r="Z38" s="235">
        <f>IF(Z37="","",VLOOKUP(Z37,'【記載例】参考様式１（勤務表_シフト記号表）'!$C$6:$L$47,10,FALSE))</f>
        <v>8</v>
      </c>
      <c r="AA38" s="235">
        <f>IF(AA37="","",VLOOKUP(AA37,'【記載例】参考様式１（勤務表_シフト記号表）'!$C$6:$L$47,10,FALSE))</f>
        <v>7.9999999999999982</v>
      </c>
      <c r="AB38" s="235" t="str">
        <f>IF(AB37="","",VLOOKUP(AB37,'【記載例】参考様式１（勤務表_シフト記号表）'!$C$6:$L$47,10,FALSE))</f>
        <v/>
      </c>
      <c r="AC38" s="236">
        <f>IF(AC37="","",VLOOKUP(AC37,'【記載例】参考様式１（勤務表_シフト記号表）'!$C$6:$L$47,10,FALSE))</f>
        <v>8</v>
      </c>
      <c r="AD38" s="234">
        <f>IF(AD37="","",VLOOKUP(AD37,'【記載例】参考様式１（勤務表_シフト記号表）'!$C$6:$L$47,10,FALSE))</f>
        <v>8</v>
      </c>
      <c r="AE38" s="235" t="str">
        <f>IF(AE37="","",VLOOKUP(AE37,'【記載例】参考様式１（勤務表_シフト記号表）'!$C$6:$L$47,10,FALSE))</f>
        <v/>
      </c>
      <c r="AF38" s="235">
        <f>IF(AF37="","",VLOOKUP(AF37,'【記載例】参考様式１（勤務表_シフト記号表）'!$C$6:$L$47,10,FALSE))</f>
        <v>8</v>
      </c>
      <c r="AG38" s="235">
        <f>IF(AG37="","",VLOOKUP(AG37,'【記載例】参考様式１（勤務表_シフト記号表）'!$C$6:$L$47,10,FALSE))</f>
        <v>8</v>
      </c>
      <c r="AH38" s="235">
        <f>IF(AH37="","",VLOOKUP(AH37,'【記載例】参考様式１（勤務表_シフト記号表）'!$C$6:$L$47,10,FALSE))</f>
        <v>8</v>
      </c>
      <c r="AI38" s="235">
        <f>IF(AI37="","",VLOOKUP(AI37,'【記載例】参考様式１（勤務表_シフト記号表）'!$C$6:$L$47,10,FALSE))</f>
        <v>7.9999999999999982</v>
      </c>
      <c r="AJ38" s="236" t="str">
        <f>IF(AJ37="","",VLOOKUP(AJ37,'【記載例】参考様式１（勤務表_シフト記号表）'!$C$6:$L$47,10,FALSE))</f>
        <v/>
      </c>
      <c r="AK38" s="234">
        <f>IF(AK37="","",VLOOKUP(AK37,'【記載例】参考様式１（勤務表_シフト記号表）'!$C$6:$L$47,10,FALSE))</f>
        <v>8</v>
      </c>
      <c r="AL38" s="235">
        <f>IF(AL37="","",VLOOKUP(AL37,'【記載例】参考様式１（勤務表_シフト記号表）'!$C$6:$L$47,10,FALSE))</f>
        <v>7.9999999999999982</v>
      </c>
      <c r="AM38" s="235" t="str">
        <f>IF(AM37="","",VLOOKUP(AM37,'【記載例】参考様式１（勤務表_シフト記号表）'!$C$6:$L$47,10,FALSE))</f>
        <v/>
      </c>
      <c r="AN38" s="235">
        <f>IF(AN37="","",VLOOKUP(AN37,'【記載例】参考様式１（勤務表_シフト記号表）'!$C$6:$L$47,10,FALSE))</f>
        <v>8</v>
      </c>
      <c r="AO38" s="235">
        <f>IF(AO37="","",VLOOKUP(AO37,'【記載例】参考様式１（勤務表_シフト記号表）'!$C$6:$L$47,10,FALSE))</f>
        <v>8</v>
      </c>
      <c r="AP38" s="235">
        <f>IF(AP37="","",VLOOKUP(AP37,'【記載例】参考様式１（勤務表_シフト記号表）'!$C$6:$L$47,10,FALSE))</f>
        <v>8</v>
      </c>
      <c r="AQ38" s="236" t="str">
        <f>IF(AQ37="","",VLOOKUP(AQ37,'【記載例】参考様式１（勤務表_シフト記号表）'!$C$6:$L$47,10,FALSE))</f>
        <v/>
      </c>
      <c r="AR38" s="234" t="str">
        <f>IF(AR37="","",VLOOKUP(AR37,'【記載例】参考様式１（勤務表_シフト記号表）'!$C$6:$L$47,10,FALSE))</f>
        <v/>
      </c>
      <c r="AS38" s="235">
        <f>IF(AS37="","",VLOOKUP(AS37,'【記載例】参考様式１（勤務表_シフト記号表）'!$C$6:$L$47,10,FALSE))</f>
        <v>8</v>
      </c>
      <c r="AT38" s="235">
        <f>IF(AT37="","",VLOOKUP(AT37,'【記載例】参考様式１（勤務表_シフト記号表）'!$C$6:$L$47,10,FALSE))</f>
        <v>7.9999999999999982</v>
      </c>
      <c r="AU38" s="235" t="str">
        <f>IF(AU37="","",VLOOKUP(AU37,'【記載例】参考様式１（勤務表_シフト記号表）'!$C$6:$L$47,10,FALSE))</f>
        <v/>
      </c>
      <c r="AV38" s="235">
        <f>IF(AV37="","",VLOOKUP(AV37,'【記載例】参考様式１（勤務表_シフト記号表）'!$C$6:$L$47,10,FALSE))</f>
        <v>8</v>
      </c>
      <c r="AW38" s="235">
        <f>IF(AW37="","",VLOOKUP(AW37,'【記載例】参考様式１（勤務表_シフト記号表）'!$C$6:$L$47,10,FALSE))</f>
        <v>8</v>
      </c>
      <c r="AX38" s="236">
        <f>IF(AX37="","",VLOOKUP(AX37,'【記載例】参考様式１（勤務表_シフト記号表）'!$C$6:$L$47,10,FALSE))</f>
        <v>8</v>
      </c>
      <c r="AY38" s="234" t="str">
        <f>IF(AY37="","",VLOOKUP(AY37,'【記載例】参考様式１（勤務表_シフト記号表）'!$C$6:$L$47,10,FALSE))</f>
        <v/>
      </c>
      <c r="AZ38" s="235" t="str">
        <f>IF(AZ37="","",VLOOKUP(AZ37,'【記載例】参考様式１（勤務表_シフト記号表）'!$C$6:$L$47,10,FALSE))</f>
        <v/>
      </c>
      <c r="BA38" s="235" t="str">
        <f>IF(BA37="","",VLOOKUP(BA37,'【記載例】参考様式１（勤務表_シフト記号表）'!$C$6:$L$47,10,FALSE))</f>
        <v/>
      </c>
      <c r="BB38" s="1046">
        <f>IF($BE$3="４週",SUM(W38:AX38),IF($BE$3="暦月",SUM(W38:BA38),""))</f>
        <v>160</v>
      </c>
      <c r="BC38" s="1047"/>
      <c r="BD38" s="1048">
        <f>IF($BE$3="４週",BB38/4,IF($BE$3="暦月",(BB38/($BE$8/7)),""))</f>
        <v>40</v>
      </c>
      <c r="BE38" s="1047"/>
      <c r="BF38" s="1043"/>
      <c r="BG38" s="1044"/>
      <c r="BH38" s="1044"/>
      <c r="BI38" s="1044"/>
      <c r="BJ38" s="1045"/>
    </row>
    <row r="39" spans="2:62" ht="20.25" customHeight="1" x14ac:dyDescent="0.4">
      <c r="B39" s="988">
        <f>B37+1</f>
        <v>12</v>
      </c>
      <c r="C39" s="1049" t="s">
        <v>455</v>
      </c>
      <c r="D39" s="979"/>
      <c r="E39" s="229"/>
      <c r="F39" s="230"/>
      <c r="G39" s="229"/>
      <c r="H39" s="230"/>
      <c r="I39" s="1050" t="s">
        <v>588</v>
      </c>
      <c r="J39" s="1051"/>
      <c r="K39" s="977" t="s">
        <v>589</v>
      </c>
      <c r="L39" s="978"/>
      <c r="M39" s="978"/>
      <c r="N39" s="979"/>
      <c r="O39" s="983" t="s">
        <v>607</v>
      </c>
      <c r="P39" s="984"/>
      <c r="Q39" s="984"/>
      <c r="R39" s="984"/>
      <c r="S39" s="985"/>
      <c r="T39" s="249" t="s">
        <v>441</v>
      </c>
      <c r="V39" s="250"/>
      <c r="W39" s="242" t="s">
        <v>497</v>
      </c>
      <c r="X39" s="243"/>
      <c r="Y39" s="243" t="s">
        <v>501</v>
      </c>
      <c r="Z39" s="243" t="s">
        <v>502</v>
      </c>
      <c r="AA39" s="243" t="s">
        <v>497</v>
      </c>
      <c r="AB39" s="243" t="s">
        <v>492</v>
      </c>
      <c r="AC39" s="244"/>
      <c r="AD39" s="242" t="s">
        <v>492</v>
      </c>
      <c r="AE39" s="243" t="s">
        <v>497</v>
      </c>
      <c r="AF39" s="243"/>
      <c r="AG39" s="243" t="s">
        <v>501</v>
      </c>
      <c r="AH39" s="243" t="s">
        <v>502</v>
      </c>
      <c r="AI39" s="243" t="s">
        <v>497</v>
      </c>
      <c r="AJ39" s="244"/>
      <c r="AK39" s="242" t="s">
        <v>492</v>
      </c>
      <c r="AL39" s="243" t="s">
        <v>497</v>
      </c>
      <c r="AM39" s="243"/>
      <c r="AN39" s="243"/>
      <c r="AO39" s="243" t="s">
        <v>501</v>
      </c>
      <c r="AP39" s="243" t="s">
        <v>502</v>
      </c>
      <c r="AQ39" s="244" t="s">
        <v>492</v>
      </c>
      <c r="AR39" s="242" t="s">
        <v>492</v>
      </c>
      <c r="AS39" s="243"/>
      <c r="AT39" s="243" t="s">
        <v>497</v>
      </c>
      <c r="AU39" s="243" t="s">
        <v>492</v>
      </c>
      <c r="AV39" s="243"/>
      <c r="AW39" s="243" t="s">
        <v>501</v>
      </c>
      <c r="AX39" s="244" t="s">
        <v>502</v>
      </c>
      <c r="AY39" s="242"/>
      <c r="AZ39" s="243"/>
      <c r="BA39" s="245"/>
      <c r="BB39" s="986"/>
      <c r="BC39" s="987"/>
      <c r="BD39" s="1038"/>
      <c r="BE39" s="1039"/>
      <c r="BF39" s="1040"/>
      <c r="BG39" s="1041"/>
      <c r="BH39" s="1041"/>
      <c r="BI39" s="1041"/>
      <c r="BJ39" s="1042"/>
    </row>
    <row r="40" spans="2:62" ht="20.25" customHeight="1" x14ac:dyDescent="0.4">
      <c r="B40" s="989"/>
      <c r="C40" s="992"/>
      <c r="D40" s="982"/>
      <c r="E40" s="229"/>
      <c r="F40" s="230" t="str">
        <f>C39</f>
        <v>介護職員</v>
      </c>
      <c r="G40" s="229"/>
      <c r="H40" s="230" t="str">
        <f>I39</f>
        <v>A</v>
      </c>
      <c r="I40" s="995"/>
      <c r="J40" s="996"/>
      <c r="K40" s="980"/>
      <c r="L40" s="981"/>
      <c r="M40" s="981"/>
      <c r="N40" s="982"/>
      <c r="O40" s="983"/>
      <c r="P40" s="984"/>
      <c r="Q40" s="984"/>
      <c r="R40" s="984"/>
      <c r="S40" s="985"/>
      <c r="T40" s="246" t="s">
        <v>442</v>
      </c>
      <c r="U40" s="247"/>
      <c r="V40" s="248"/>
      <c r="W40" s="234">
        <f>IF(W39="","",VLOOKUP(W39,'【記載例】参考様式１（勤務表_シフト記号表）'!$C$6:$L$47,10,FALSE))</f>
        <v>8</v>
      </c>
      <c r="X40" s="235" t="str">
        <f>IF(X39="","",VLOOKUP(X39,'【記載例】参考様式１（勤務表_シフト記号表）'!$C$6:$L$47,10,FALSE))</f>
        <v/>
      </c>
      <c r="Y40" s="235">
        <f>IF(Y39="","",VLOOKUP(Y39,'【記載例】参考様式１（勤務表_シフト記号表）'!$C$6:$L$47,10,FALSE))</f>
        <v>8</v>
      </c>
      <c r="Z40" s="235">
        <f>IF(Z39="","",VLOOKUP(Z39,'【記載例】参考様式１（勤務表_シフト記号表）'!$C$6:$L$47,10,FALSE))</f>
        <v>8</v>
      </c>
      <c r="AA40" s="235">
        <f>IF(AA39="","",VLOOKUP(AA39,'【記載例】参考様式１（勤務表_シフト記号表）'!$C$6:$L$47,10,FALSE))</f>
        <v>8</v>
      </c>
      <c r="AB40" s="235">
        <f>IF(AB39="","",VLOOKUP(AB39,'【記載例】参考様式１（勤務表_シフト記号表）'!$C$6:$L$47,10,FALSE))</f>
        <v>7.9999999999999982</v>
      </c>
      <c r="AC40" s="236" t="str">
        <f>IF(AC39="","",VLOOKUP(AC39,'【記載例】参考様式１（勤務表_シフト記号表）'!$C$6:$L$47,10,FALSE))</f>
        <v/>
      </c>
      <c r="AD40" s="234">
        <f>IF(AD39="","",VLOOKUP(AD39,'【記載例】参考様式１（勤務表_シフト記号表）'!$C$6:$L$47,10,FALSE))</f>
        <v>7.9999999999999982</v>
      </c>
      <c r="AE40" s="235">
        <f>IF(AE39="","",VLOOKUP(AE39,'【記載例】参考様式１（勤務表_シフト記号表）'!$C$6:$L$47,10,FALSE))</f>
        <v>8</v>
      </c>
      <c r="AF40" s="235" t="str">
        <f>IF(AF39="","",VLOOKUP(AF39,'【記載例】参考様式１（勤務表_シフト記号表）'!$C$6:$L$47,10,FALSE))</f>
        <v/>
      </c>
      <c r="AG40" s="235">
        <f>IF(AG39="","",VLOOKUP(AG39,'【記載例】参考様式１（勤務表_シフト記号表）'!$C$6:$L$47,10,FALSE))</f>
        <v>8</v>
      </c>
      <c r="AH40" s="235">
        <f>IF(AH39="","",VLOOKUP(AH39,'【記載例】参考様式１（勤務表_シフト記号表）'!$C$6:$L$47,10,FALSE))</f>
        <v>8</v>
      </c>
      <c r="AI40" s="235">
        <f>IF(AI39="","",VLOOKUP(AI39,'【記載例】参考様式１（勤務表_シフト記号表）'!$C$6:$L$47,10,FALSE))</f>
        <v>8</v>
      </c>
      <c r="AJ40" s="236" t="str">
        <f>IF(AJ39="","",VLOOKUP(AJ39,'【記載例】参考様式１（勤務表_シフト記号表）'!$C$6:$L$47,10,FALSE))</f>
        <v/>
      </c>
      <c r="AK40" s="234">
        <f>IF(AK39="","",VLOOKUP(AK39,'【記載例】参考様式１（勤務表_シフト記号表）'!$C$6:$L$47,10,FALSE))</f>
        <v>7.9999999999999982</v>
      </c>
      <c r="AL40" s="235">
        <f>IF(AL39="","",VLOOKUP(AL39,'【記載例】参考様式１（勤務表_シフト記号表）'!$C$6:$L$47,10,FALSE))</f>
        <v>8</v>
      </c>
      <c r="AM40" s="235" t="str">
        <f>IF(AM39="","",VLOOKUP(AM39,'【記載例】参考様式１（勤務表_シフト記号表）'!$C$6:$L$47,10,FALSE))</f>
        <v/>
      </c>
      <c r="AN40" s="235" t="str">
        <f>IF(AN39="","",VLOOKUP(AN39,'【記載例】参考様式１（勤務表_シフト記号表）'!$C$6:$L$47,10,FALSE))</f>
        <v/>
      </c>
      <c r="AO40" s="235">
        <f>IF(AO39="","",VLOOKUP(AO39,'【記載例】参考様式１（勤務表_シフト記号表）'!$C$6:$L$47,10,FALSE))</f>
        <v>8</v>
      </c>
      <c r="AP40" s="235">
        <f>IF(AP39="","",VLOOKUP(AP39,'【記載例】参考様式１（勤務表_シフト記号表）'!$C$6:$L$47,10,FALSE))</f>
        <v>8</v>
      </c>
      <c r="AQ40" s="236">
        <f>IF(AQ39="","",VLOOKUP(AQ39,'【記載例】参考様式１（勤務表_シフト記号表）'!$C$6:$L$47,10,FALSE))</f>
        <v>7.9999999999999982</v>
      </c>
      <c r="AR40" s="234">
        <f>IF(AR39="","",VLOOKUP(AR39,'【記載例】参考様式１（勤務表_シフト記号表）'!$C$6:$L$47,10,FALSE))</f>
        <v>7.9999999999999982</v>
      </c>
      <c r="AS40" s="235" t="str">
        <f>IF(AS39="","",VLOOKUP(AS39,'【記載例】参考様式１（勤務表_シフト記号表）'!$C$6:$L$47,10,FALSE))</f>
        <v/>
      </c>
      <c r="AT40" s="235">
        <f>IF(AT39="","",VLOOKUP(AT39,'【記載例】参考様式１（勤務表_シフト記号表）'!$C$6:$L$47,10,FALSE))</f>
        <v>8</v>
      </c>
      <c r="AU40" s="235">
        <f>IF(AU39="","",VLOOKUP(AU39,'【記載例】参考様式１（勤務表_シフト記号表）'!$C$6:$L$47,10,FALSE))</f>
        <v>7.9999999999999982</v>
      </c>
      <c r="AV40" s="235" t="str">
        <f>IF(AV39="","",VLOOKUP(AV39,'【記載例】参考様式１（勤務表_シフト記号表）'!$C$6:$L$47,10,FALSE))</f>
        <v/>
      </c>
      <c r="AW40" s="235">
        <f>IF(AW39="","",VLOOKUP(AW39,'【記載例】参考様式１（勤務表_シフト記号表）'!$C$6:$L$47,10,FALSE))</f>
        <v>8</v>
      </c>
      <c r="AX40" s="236">
        <f>IF(AX39="","",VLOOKUP(AX39,'【記載例】参考様式１（勤務表_シフト記号表）'!$C$6:$L$47,10,FALSE))</f>
        <v>8</v>
      </c>
      <c r="AY40" s="234" t="str">
        <f>IF(AY39="","",VLOOKUP(AY39,'【記載例】参考様式１（勤務表_シフト記号表）'!$C$6:$L$47,10,FALSE))</f>
        <v/>
      </c>
      <c r="AZ40" s="235" t="str">
        <f>IF(AZ39="","",VLOOKUP(AZ39,'【記載例】参考様式１（勤務表_シフト記号表）'!$C$6:$L$47,10,FALSE))</f>
        <v/>
      </c>
      <c r="BA40" s="235" t="str">
        <f>IF(BA39="","",VLOOKUP(BA39,'【記載例】参考様式１（勤務表_シフト記号表）'!$C$6:$L$47,10,FALSE))</f>
        <v/>
      </c>
      <c r="BB40" s="1046">
        <f>IF($BE$3="４週",SUM(W40:AX40),IF($BE$3="暦月",SUM(W40:BA40),""))</f>
        <v>160</v>
      </c>
      <c r="BC40" s="1047"/>
      <c r="BD40" s="1048">
        <f>IF($BE$3="４週",BB40/4,IF($BE$3="暦月",(BB40/($BE$8/7)),""))</f>
        <v>40</v>
      </c>
      <c r="BE40" s="1047"/>
      <c r="BF40" s="1043"/>
      <c r="BG40" s="1044"/>
      <c r="BH40" s="1044"/>
      <c r="BI40" s="1044"/>
      <c r="BJ40" s="1045"/>
    </row>
    <row r="41" spans="2:62" ht="20.25" customHeight="1" x14ac:dyDescent="0.4">
      <c r="B41" s="988">
        <f>B39+1</f>
        <v>13</v>
      </c>
      <c r="C41" s="1049" t="s">
        <v>455</v>
      </c>
      <c r="D41" s="979"/>
      <c r="E41" s="229"/>
      <c r="F41" s="230"/>
      <c r="G41" s="229"/>
      <c r="H41" s="230"/>
      <c r="I41" s="1050" t="s">
        <v>588</v>
      </c>
      <c r="J41" s="1051"/>
      <c r="K41" s="977" t="s">
        <v>589</v>
      </c>
      <c r="L41" s="978"/>
      <c r="M41" s="978"/>
      <c r="N41" s="979"/>
      <c r="O41" s="983" t="s">
        <v>608</v>
      </c>
      <c r="P41" s="984"/>
      <c r="Q41" s="984"/>
      <c r="R41" s="984"/>
      <c r="S41" s="985"/>
      <c r="T41" s="249" t="s">
        <v>441</v>
      </c>
      <c r="V41" s="250"/>
      <c r="W41" s="242" t="s">
        <v>492</v>
      </c>
      <c r="X41" s="243" t="s">
        <v>497</v>
      </c>
      <c r="Y41" s="243"/>
      <c r="Z41" s="243" t="s">
        <v>501</v>
      </c>
      <c r="AA41" s="243" t="s">
        <v>502</v>
      </c>
      <c r="AB41" s="243"/>
      <c r="AC41" s="244" t="s">
        <v>492</v>
      </c>
      <c r="AD41" s="242" t="s">
        <v>497</v>
      </c>
      <c r="AE41" s="243" t="s">
        <v>497</v>
      </c>
      <c r="AF41" s="243" t="s">
        <v>492</v>
      </c>
      <c r="AG41" s="243"/>
      <c r="AH41" s="243" t="s">
        <v>501</v>
      </c>
      <c r="AI41" s="243" t="s">
        <v>502</v>
      </c>
      <c r="AJ41" s="244"/>
      <c r="AK41" s="242" t="s">
        <v>497</v>
      </c>
      <c r="AL41" s="243"/>
      <c r="AM41" s="243" t="s">
        <v>497</v>
      </c>
      <c r="AN41" s="243" t="s">
        <v>497</v>
      </c>
      <c r="AO41" s="243"/>
      <c r="AP41" s="243" t="s">
        <v>501</v>
      </c>
      <c r="AQ41" s="244" t="s">
        <v>502</v>
      </c>
      <c r="AR41" s="242" t="s">
        <v>497</v>
      </c>
      <c r="AS41" s="243" t="s">
        <v>492</v>
      </c>
      <c r="AT41" s="243"/>
      <c r="AU41" s="243" t="s">
        <v>497</v>
      </c>
      <c r="AV41" s="243" t="s">
        <v>609</v>
      </c>
      <c r="AW41" s="243"/>
      <c r="AX41" s="244" t="s">
        <v>501</v>
      </c>
      <c r="AY41" s="242"/>
      <c r="AZ41" s="243"/>
      <c r="BA41" s="245"/>
      <c r="BB41" s="986"/>
      <c r="BC41" s="987"/>
      <c r="BD41" s="1038"/>
      <c r="BE41" s="1039"/>
      <c r="BF41" s="1040"/>
      <c r="BG41" s="1041"/>
      <c r="BH41" s="1041"/>
      <c r="BI41" s="1041"/>
      <c r="BJ41" s="1042"/>
    </row>
    <row r="42" spans="2:62" ht="20.25" customHeight="1" x14ac:dyDescent="0.4">
      <c r="B42" s="989"/>
      <c r="C42" s="992"/>
      <c r="D42" s="982"/>
      <c r="E42" s="229"/>
      <c r="F42" s="230" t="str">
        <f>C41</f>
        <v>介護職員</v>
      </c>
      <c r="G42" s="229"/>
      <c r="H42" s="230" t="str">
        <f>I41</f>
        <v>A</v>
      </c>
      <c r="I42" s="995"/>
      <c r="J42" s="996"/>
      <c r="K42" s="980"/>
      <c r="L42" s="981"/>
      <c r="M42" s="981"/>
      <c r="N42" s="982"/>
      <c r="O42" s="983"/>
      <c r="P42" s="984"/>
      <c r="Q42" s="984"/>
      <c r="R42" s="984"/>
      <c r="S42" s="985"/>
      <c r="T42" s="246" t="s">
        <v>442</v>
      </c>
      <c r="U42" s="247"/>
      <c r="V42" s="248"/>
      <c r="W42" s="234">
        <f>IF(W41="","",VLOOKUP(W41,'【記載例】参考様式１（勤務表_シフト記号表）'!$C$6:$L$47,10,FALSE))</f>
        <v>7.9999999999999982</v>
      </c>
      <c r="X42" s="235">
        <f>IF(X41="","",VLOOKUP(X41,'【記載例】参考様式１（勤務表_シフト記号表）'!$C$6:$L$47,10,FALSE))</f>
        <v>8</v>
      </c>
      <c r="Y42" s="235" t="str">
        <f>IF(Y41="","",VLOOKUP(Y41,'【記載例】参考様式１（勤務表_シフト記号表）'!$C$6:$L$47,10,FALSE))</f>
        <v/>
      </c>
      <c r="Z42" s="235">
        <f>IF(Z41="","",VLOOKUP(Z41,'【記載例】参考様式１（勤務表_シフト記号表）'!$C$6:$L$47,10,FALSE))</f>
        <v>8</v>
      </c>
      <c r="AA42" s="235">
        <f>IF(AA41="","",VLOOKUP(AA41,'【記載例】参考様式１（勤務表_シフト記号表）'!$C$6:$L$47,10,FALSE))</f>
        <v>8</v>
      </c>
      <c r="AB42" s="235" t="str">
        <f>IF(AB41="","",VLOOKUP(AB41,'【記載例】参考様式１（勤務表_シフト記号表）'!$C$6:$L$47,10,FALSE))</f>
        <v/>
      </c>
      <c r="AC42" s="236">
        <f>IF(AC41="","",VLOOKUP(AC41,'【記載例】参考様式１（勤務表_シフト記号表）'!$C$6:$L$47,10,FALSE))</f>
        <v>7.9999999999999982</v>
      </c>
      <c r="AD42" s="234">
        <f>IF(AD41="","",VLOOKUP(AD41,'【記載例】参考様式１（勤務表_シフト記号表）'!$C$6:$L$47,10,FALSE))</f>
        <v>8</v>
      </c>
      <c r="AE42" s="235">
        <f>IF(AE41="","",VLOOKUP(AE41,'【記載例】参考様式１（勤務表_シフト記号表）'!$C$6:$L$47,10,FALSE))</f>
        <v>8</v>
      </c>
      <c r="AF42" s="235">
        <f>IF(AF41="","",VLOOKUP(AF41,'【記載例】参考様式１（勤務表_シフト記号表）'!$C$6:$L$47,10,FALSE))</f>
        <v>7.9999999999999982</v>
      </c>
      <c r="AG42" s="235" t="str">
        <f>IF(AG41="","",VLOOKUP(AG41,'【記載例】参考様式１（勤務表_シフト記号表）'!$C$6:$L$47,10,FALSE))</f>
        <v/>
      </c>
      <c r="AH42" s="235">
        <f>IF(AH41="","",VLOOKUP(AH41,'【記載例】参考様式１（勤務表_シフト記号表）'!$C$6:$L$47,10,FALSE))</f>
        <v>8</v>
      </c>
      <c r="AI42" s="235">
        <f>IF(AI41="","",VLOOKUP(AI41,'【記載例】参考様式１（勤務表_シフト記号表）'!$C$6:$L$47,10,FALSE))</f>
        <v>8</v>
      </c>
      <c r="AJ42" s="236" t="str">
        <f>IF(AJ41="","",VLOOKUP(AJ41,'【記載例】参考様式１（勤務表_シフト記号表）'!$C$6:$L$47,10,FALSE))</f>
        <v/>
      </c>
      <c r="AK42" s="234">
        <f>IF(AK41="","",VLOOKUP(AK41,'【記載例】参考様式１（勤務表_シフト記号表）'!$C$6:$L$47,10,FALSE))</f>
        <v>8</v>
      </c>
      <c r="AL42" s="235" t="str">
        <f>IF(AL41="","",VLOOKUP(AL41,'【記載例】参考様式１（勤務表_シフト記号表）'!$C$6:$L$47,10,FALSE))</f>
        <v/>
      </c>
      <c r="AM42" s="235">
        <f>IF(AM41="","",VLOOKUP(AM41,'【記載例】参考様式１（勤務表_シフト記号表）'!$C$6:$L$47,10,FALSE))</f>
        <v>8</v>
      </c>
      <c r="AN42" s="235">
        <f>IF(AN41="","",VLOOKUP(AN41,'【記載例】参考様式１（勤務表_シフト記号表）'!$C$6:$L$47,10,FALSE))</f>
        <v>8</v>
      </c>
      <c r="AO42" s="235" t="str">
        <f>IF(AO41="","",VLOOKUP(AO41,'【記載例】参考様式１（勤務表_シフト記号表）'!$C$6:$L$47,10,FALSE))</f>
        <v/>
      </c>
      <c r="AP42" s="235">
        <f>IF(AP41="","",VLOOKUP(AP41,'【記載例】参考様式１（勤務表_シフト記号表）'!$C$6:$L$47,10,FALSE))</f>
        <v>8</v>
      </c>
      <c r="AQ42" s="236">
        <f>IF(AQ41="","",VLOOKUP(AQ41,'【記載例】参考様式１（勤務表_シフト記号表）'!$C$6:$L$47,10,FALSE))</f>
        <v>8</v>
      </c>
      <c r="AR42" s="234">
        <f>IF(AR41="","",VLOOKUP(AR41,'【記載例】参考様式１（勤務表_シフト記号表）'!$C$6:$L$47,10,FALSE))</f>
        <v>8</v>
      </c>
      <c r="AS42" s="235">
        <f>IF(AS41="","",VLOOKUP(AS41,'【記載例】参考様式１（勤務表_シフト記号表）'!$C$6:$L$47,10,FALSE))</f>
        <v>7.9999999999999982</v>
      </c>
      <c r="AT42" s="235" t="str">
        <f>IF(AT41="","",VLOOKUP(AT41,'【記載例】参考様式１（勤務表_シフト記号表）'!$C$6:$L$47,10,FALSE))</f>
        <v/>
      </c>
      <c r="AU42" s="235">
        <f>IF(AU41="","",VLOOKUP(AU41,'【記載例】参考様式１（勤務表_シフト記号表）'!$C$6:$L$47,10,FALSE))</f>
        <v>8</v>
      </c>
      <c r="AV42" s="235">
        <f>IF(AV41="","",VLOOKUP(AV41,'【記載例】参考様式１（勤務表_シフト記号表）'!$C$6:$L$47,10,FALSE))</f>
        <v>8</v>
      </c>
      <c r="AW42" s="235" t="str">
        <f>IF(AW41="","",VLOOKUP(AW41,'【記載例】参考様式１（勤務表_シフト記号表）'!$C$6:$L$47,10,FALSE))</f>
        <v/>
      </c>
      <c r="AX42" s="236">
        <f>IF(AX41="","",VLOOKUP(AX41,'【記載例】参考様式１（勤務表_シフト記号表）'!$C$6:$L$47,10,FALSE))</f>
        <v>8</v>
      </c>
      <c r="AY42" s="234" t="str">
        <f>IF(AY41="","",VLOOKUP(AY41,'【記載例】参考様式１（勤務表_シフト記号表）'!$C$6:$L$47,10,FALSE))</f>
        <v/>
      </c>
      <c r="AZ42" s="235" t="str">
        <f>IF(AZ41="","",VLOOKUP(AZ41,'【記載例】参考様式１（勤務表_シフト記号表）'!$C$6:$L$47,10,FALSE))</f>
        <v/>
      </c>
      <c r="BA42" s="235" t="str">
        <f>IF(BA41="","",VLOOKUP(BA41,'【記載例】参考様式１（勤務表_シフト記号表）'!$C$6:$L$47,10,FALSE))</f>
        <v/>
      </c>
      <c r="BB42" s="1046">
        <f>IF($BE$3="４週",SUM(W42:AX42),IF($BE$3="暦月",SUM(W42:BA42),""))</f>
        <v>160</v>
      </c>
      <c r="BC42" s="1047"/>
      <c r="BD42" s="1048">
        <f>IF($BE$3="４週",BB42/4,IF($BE$3="暦月",(BB42/($BE$8/7)),""))</f>
        <v>40</v>
      </c>
      <c r="BE42" s="1047"/>
      <c r="BF42" s="1043"/>
      <c r="BG42" s="1044"/>
      <c r="BH42" s="1044"/>
      <c r="BI42" s="1044"/>
      <c r="BJ42" s="1045"/>
    </row>
    <row r="43" spans="2:62" ht="20.25" customHeight="1" x14ac:dyDescent="0.4">
      <c r="B43" s="988">
        <f>B41+1</f>
        <v>14</v>
      </c>
      <c r="C43" s="1049" t="s">
        <v>455</v>
      </c>
      <c r="D43" s="979"/>
      <c r="E43" s="229"/>
      <c r="F43" s="230"/>
      <c r="G43" s="229"/>
      <c r="H43" s="230"/>
      <c r="I43" s="1050" t="s">
        <v>610</v>
      </c>
      <c r="J43" s="1051"/>
      <c r="K43" s="977" t="s">
        <v>589</v>
      </c>
      <c r="L43" s="978"/>
      <c r="M43" s="978"/>
      <c r="N43" s="979"/>
      <c r="O43" s="983" t="s">
        <v>611</v>
      </c>
      <c r="P43" s="984"/>
      <c r="Q43" s="984"/>
      <c r="R43" s="984"/>
      <c r="S43" s="985"/>
      <c r="T43" s="249" t="s">
        <v>441</v>
      </c>
      <c r="V43" s="250"/>
      <c r="W43" s="242"/>
      <c r="X43" s="243" t="s">
        <v>492</v>
      </c>
      <c r="Y43" s="243" t="s">
        <v>497</v>
      </c>
      <c r="Z43" s="243"/>
      <c r="AA43" s="243" t="s">
        <v>497</v>
      </c>
      <c r="AB43" s="243" t="s">
        <v>497</v>
      </c>
      <c r="AC43" s="244"/>
      <c r="AD43" s="242"/>
      <c r="AE43" s="243" t="s">
        <v>492</v>
      </c>
      <c r="AF43" s="243" t="s">
        <v>497</v>
      </c>
      <c r="AG43" s="243" t="s">
        <v>497</v>
      </c>
      <c r="AH43" s="243"/>
      <c r="AI43" s="243"/>
      <c r="AJ43" s="244" t="s">
        <v>492</v>
      </c>
      <c r="AK43" s="242"/>
      <c r="AL43" s="243"/>
      <c r="AM43" s="243" t="s">
        <v>492</v>
      </c>
      <c r="AN43" s="243" t="s">
        <v>492</v>
      </c>
      <c r="AO43" s="243" t="s">
        <v>497</v>
      </c>
      <c r="AP43" s="243"/>
      <c r="AQ43" s="244" t="s">
        <v>497</v>
      </c>
      <c r="AR43" s="242"/>
      <c r="AS43" s="243" t="s">
        <v>497</v>
      </c>
      <c r="AT43" s="243" t="s">
        <v>497</v>
      </c>
      <c r="AU43" s="243"/>
      <c r="AV43" s="243" t="s">
        <v>497</v>
      </c>
      <c r="AW43" s="243" t="s">
        <v>492</v>
      </c>
      <c r="AX43" s="244"/>
      <c r="AY43" s="242"/>
      <c r="AZ43" s="243"/>
      <c r="BA43" s="245"/>
      <c r="BB43" s="986"/>
      <c r="BC43" s="987"/>
      <c r="BD43" s="1038"/>
      <c r="BE43" s="1039"/>
      <c r="BF43" s="1040"/>
      <c r="BG43" s="1041"/>
      <c r="BH43" s="1041"/>
      <c r="BI43" s="1041"/>
      <c r="BJ43" s="1042"/>
    </row>
    <row r="44" spans="2:62" ht="20.25" customHeight="1" x14ac:dyDescent="0.4">
      <c r="B44" s="989"/>
      <c r="C44" s="992"/>
      <c r="D44" s="982"/>
      <c r="E44" s="229"/>
      <c r="F44" s="230" t="str">
        <f>C43</f>
        <v>介護職員</v>
      </c>
      <c r="G44" s="229"/>
      <c r="H44" s="230" t="str">
        <f>I43</f>
        <v>C</v>
      </c>
      <c r="I44" s="995"/>
      <c r="J44" s="996"/>
      <c r="K44" s="980"/>
      <c r="L44" s="981"/>
      <c r="M44" s="981"/>
      <c r="N44" s="982"/>
      <c r="O44" s="983"/>
      <c r="P44" s="984"/>
      <c r="Q44" s="984"/>
      <c r="R44" s="984"/>
      <c r="S44" s="985"/>
      <c r="T44" s="246" t="s">
        <v>442</v>
      </c>
      <c r="U44" s="247"/>
      <c r="V44" s="248"/>
      <c r="W44" s="234" t="str">
        <f>IF(W43="","",VLOOKUP(W43,'【記載例】参考様式１（勤務表_シフト記号表）'!$C$6:$L$47,10,FALSE))</f>
        <v/>
      </c>
      <c r="X44" s="235">
        <f>IF(X43="","",VLOOKUP(X43,'【記載例】参考様式１（勤務表_シフト記号表）'!$C$6:$L$47,10,FALSE))</f>
        <v>7.9999999999999982</v>
      </c>
      <c r="Y44" s="235">
        <f>IF(Y43="","",VLOOKUP(Y43,'【記載例】参考様式１（勤務表_シフト記号表）'!$C$6:$L$47,10,FALSE))</f>
        <v>8</v>
      </c>
      <c r="Z44" s="235" t="str">
        <f>IF(Z43="","",VLOOKUP(Z43,'【記載例】参考様式１（勤務表_シフト記号表）'!$C$6:$L$47,10,FALSE))</f>
        <v/>
      </c>
      <c r="AA44" s="235">
        <f>IF(AA43="","",VLOOKUP(AA43,'【記載例】参考様式１（勤務表_シフト記号表）'!$C$6:$L$47,10,FALSE))</f>
        <v>8</v>
      </c>
      <c r="AB44" s="235">
        <f>IF(AB43="","",VLOOKUP(AB43,'【記載例】参考様式１（勤務表_シフト記号表）'!$C$6:$L$47,10,FALSE))</f>
        <v>8</v>
      </c>
      <c r="AC44" s="236" t="str">
        <f>IF(AC43="","",VLOOKUP(AC43,'【記載例】参考様式１（勤務表_シフト記号表）'!$C$6:$L$47,10,FALSE))</f>
        <v/>
      </c>
      <c r="AD44" s="234" t="str">
        <f>IF(AD43="","",VLOOKUP(AD43,'【記載例】参考様式１（勤務表_シフト記号表）'!$C$6:$L$47,10,FALSE))</f>
        <v/>
      </c>
      <c r="AE44" s="235">
        <f>IF(AE43="","",VLOOKUP(AE43,'【記載例】参考様式１（勤務表_シフト記号表）'!$C$6:$L$47,10,FALSE))</f>
        <v>7.9999999999999982</v>
      </c>
      <c r="AF44" s="235">
        <f>IF(AF43="","",VLOOKUP(AF43,'【記載例】参考様式１（勤務表_シフト記号表）'!$C$6:$L$47,10,FALSE))</f>
        <v>8</v>
      </c>
      <c r="AG44" s="235">
        <f>IF(AG43="","",VLOOKUP(AG43,'【記載例】参考様式１（勤務表_シフト記号表）'!$C$6:$L$47,10,FALSE))</f>
        <v>8</v>
      </c>
      <c r="AH44" s="235" t="str">
        <f>IF(AH43="","",VLOOKUP(AH43,'【記載例】参考様式１（勤務表_シフト記号表）'!$C$6:$L$47,10,FALSE))</f>
        <v/>
      </c>
      <c r="AI44" s="235" t="str">
        <f>IF(AI43="","",VLOOKUP(AI43,'【記載例】参考様式１（勤務表_シフト記号表）'!$C$6:$L$47,10,FALSE))</f>
        <v/>
      </c>
      <c r="AJ44" s="236">
        <f>IF(AJ43="","",VLOOKUP(AJ43,'【記載例】参考様式１（勤務表_シフト記号表）'!$C$6:$L$47,10,FALSE))</f>
        <v>7.9999999999999982</v>
      </c>
      <c r="AK44" s="234" t="str">
        <f>IF(AK43="","",VLOOKUP(AK43,'【記載例】参考様式１（勤務表_シフト記号表）'!$C$6:$L$47,10,FALSE))</f>
        <v/>
      </c>
      <c r="AL44" s="235" t="str">
        <f>IF(AL43="","",VLOOKUP(AL43,'【記載例】参考様式１（勤務表_シフト記号表）'!$C$6:$L$47,10,FALSE))</f>
        <v/>
      </c>
      <c r="AM44" s="235">
        <f>IF(AM43="","",VLOOKUP(AM43,'【記載例】参考様式１（勤務表_シフト記号表）'!$C$6:$L$47,10,FALSE))</f>
        <v>7.9999999999999982</v>
      </c>
      <c r="AN44" s="235">
        <f>IF(AN43="","",VLOOKUP(AN43,'【記載例】参考様式１（勤務表_シフト記号表）'!$C$6:$L$47,10,FALSE))</f>
        <v>7.9999999999999982</v>
      </c>
      <c r="AO44" s="235">
        <f>IF(AO43="","",VLOOKUP(AO43,'【記載例】参考様式１（勤務表_シフト記号表）'!$C$6:$L$47,10,FALSE))</f>
        <v>8</v>
      </c>
      <c r="AP44" s="235" t="str">
        <f>IF(AP43="","",VLOOKUP(AP43,'【記載例】参考様式１（勤務表_シフト記号表）'!$C$6:$L$47,10,FALSE))</f>
        <v/>
      </c>
      <c r="AQ44" s="236">
        <f>IF(AQ43="","",VLOOKUP(AQ43,'【記載例】参考様式１（勤務表_シフト記号表）'!$C$6:$L$47,10,FALSE))</f>
        <v>8</v>
      </c>
      <c r="AR44" s="234" t="str">
        <f>IF(AR43="","",VLOOKUP(AR43,'【記載例】参考様式１（勤務表_シフト記号表）'!$C$6:$L$47,10,FALSE))</f>
        <v/>
      </c>
      <c r="AS44" s="235">
        <f>IF(AS43="","",VLOOKUP(AS43,'【記載例】参考様式１（勤務表_シフト記号表）'!$C$6:$L$47,10,FALSE))</f>
        <v>8</v>
      </c>
      <c r="AT44" s="235">
        <f>IF(AT43="","",VLOOKUP(AT43,'【記載例】参考様式１（勤務表_シフト記号表）'!$C$6:$L$47,10,FALSE))</f>
        <v>8</v>
      </c>
      <c r="AU44" s="235" t="str">
        <f>IF(AU43="","",VLOOKUP(AU43,'【記載例】参考様式１（勤務表_シフト記号表）'!$C$6:$L$47,10,FALSE))</f>
        <v/>
      </c>
      <c r="AV44" s="235">
        <f>IF(AV43="","",VLOOKUP(AV43,'【記載例】参考様式１（勤務表_シフト記号表）'!$C$6:$L$47,10,FALSE))</f>
        <v>8</v>
      </c>
      <c r="AW44" s="235">
        <f>IF(AW43="","",VLOOKUP(AW43,'【記載例】参考様式１（勤務表_シフト記号表）'!$C$6:$L$47,10,FALSE))</f>
        <v>7.9999999999999982</v>
      </c>
      <c r="AX44" s="236" t="str">
        <f>IF(AX43="","",VLOOKUP(AX43,'【記載例】参考様式１（勤務表_シフト記号表）'!$C$6:$L$47,10,FALSE))</f>
        <v/>
      </c>
      <c r="AY44" s="234" t="str">
        <f>IF(AY43="","",VLOOKUP(AY43,'【記載例】参考様式１（勤務表_シフト記号表）'!$C$6:$L$47,10,FALSE))</f>
        <v/>
      </c>
      <c r="AZ44" s="235" t="str">
        <f>IF(AZ43="","",VLOOKUP(AZ43,'【記載例】参考様式１（勤務表_シフト記号表）'!$C$6:$L$47,10,FALSE))</f>
        <v/>
      </c>
      <c r="BA44" s="235" t="str">
        <f>IF(BA43="","",VLOOKUP(BA43,'【記載例】参考様式１（勤務表_シフト記号表）'!$C$6:$L$47,10,FALSE))</f>
        <v/>
      </c>
      <c r="BB44" s="1046">
        <f>IF($BE$3="４週",SUM(W44:AX44),IF($BE$3="暦月",SUM(W44:BA44),""))</f>
        <v>128</v>
      </c>
      <c r="BC44" s="1047"/>
      <c r="BD44" s="1048">
        <f>IF($BE$3="４週",BB44/4,IF($BE$3="暦月",(BB44/($BE$8/7)),""))</f>
        <v>32</v>
      </c>
      <c r="BE44" s="1047"/>
      <c r="BF44" s="1043"/>
      <c r="BG44" s="1044"/>
      <c r="BH44" s="1044"/>
      <c r="BI44" s="1044"/>
      <c r="BJ44" s="1045"/>
    </row>
    <row r="45" spans="2:62" ht="20.25" customHeight="1" x14ac:dyDescent="0.4">
      <c r="B45" s="988">
        <f>B43+1</f>
        <v>15</v>
      </c>
      <c r="C45" s="1049" t="s">
        <v>455</v>
      </c>
      <c r="D45" s="979"/>
      <c r="E45" s="229"/>
      <c r="F45" s="230"/>
      <c r="G45" s="229"/>
      <c r="H45" s="230"/>
      <c r="I45" s="1050" t="s">
        <v>588</v>
      </c>
      <c r="J45" s="1051"/>
      <c r="K45" s="977" t="s">
        <v>603</v>
      </c>
      <c r="L45" s="978"/>
      <c r="M45" s="978"/>
      <c r="N45" s="979"/>
      <c r="O45" s="983" t="s">
        <v>612</v>
      </c>
      <c r="P45" s="984"/>
      <c r="Q45" s="984"/>
      <c r="R45" s="984"/>
      <c r="S45" s="985"/>
      <c r="T45" s="249" t="s">
        <v>441</v>
      </c>
      <c r="V45" s="250"/>
      <c r="W45" s="242" t="s">
        <v>497</v>
      </c>
      <c r="X45" s="243" t="s">
        <v>497</v>
      </c>
      <c r="Y45" s="243"/>
      <c r="Z45" s="243"/>
      <c r="AA45" s="243" t="s">
        <v>501</v>
      </c>
      <c r="AB45" s="243" t="s">
        <v>502</v>
      </c>
      <c r="AC45" s="244" t="s">
        <v>492</v>
      </c>
      <c r="AD45" s="242" t="s">
        <v>492</v>
      </c>
      <c r="AE45" s="243"/>
      <c r="AF45" s="243" t="s">
        <v>497</v>
      </c>
      <c r="AG45" s="243" t="s">
        <v>497</v>
      </c>
      <c r="AH45" s="243"/>
      <c r="AI45" s="243" t="s">
        <v>501</v>
      </c>
      <c r="AJ45" s="244" t="s">
        <v>502</v>
      </c>
      <c r="AK45" s="242" t="s">
        <v>492</v>
      </c>
      <c r="AL45" s="243" t="s">
        <v>492</v>
      </c>
      <c r="AM45" s="243"/>
      <c r="AN45" s="243" t="s">
        <v>497</v>
      </c>
      <c r="AO45" s="243"/>
      <c r="AP45" s="243"/>
      <c r="AQ45" s="244" t="s">
        <v>501</v>
      </c>
      <c r="AR45" s="242" t="s">
        <v>502</v>
      </c>
      <c r="AS45" s="243" t="s">
        <v>492</v>
      </c>
      <c r="AT45" s="243" t="s">
        <v>492</v>
      </c>
      <c r="AU45" s="243"/>
      <c r="AV45" s="243" t="s">
        <v>492</v>
      </c>
      <c r="AW45" s="243" t="s">
        <v>497</v>
      </c>
      <c r="AX45" s="244" t="s">
        <v>497</v>
      </c>
      <c r="AY45" s="242"/>
      <c r="AZ45" s="243"/>
      <c r="BA45" s="245"/>
      <c r="BB45" s="986"/>
      <c r="BC45" s="987"/>
      <c r="BD45" s="1038"/>
      <c r="BE45" s="1039"/>
      <c r="BF45" s="1040"/>
      <c r="BG45" s="1041"/>
      <c r="BH45" s="1041"/>
      <c r="BI45" s="1041"/>
      <c r="BJ45" s="1042"/>
    </row>
    <row r="46" spans="2:62" ht="20.25" customHeight="1" x14ac:dyDescent="0.4">
      <c r="B46" s="989"/>
      <c r="C46" s="992"/>
      <c r="D46" s="982"/>
      <c r="E46" s="229"/>
      <c r="F46" s="230" t="str">
        <f>C45</f>
        <v>介護職員</v>
      </c>
      <c r="G46" s="229"/>
      <c r="H46" s="230" t="str">
        <f>I45</f>
        <v>A</v>
      </c>
      <c r="I46" s="995"/>
      <c r="J46" s="996"/>
      <c r="K46" s="980"/>
      <c r="L46" s="981"/>
      <c r="M46" s="981"/>
      <c r="N46" s="982"/>
      <c r="O46" s="983"/>
      <c r="P46" s="984"/>
      <c r="Q46" s="984"/>
      <c r="R46" s="984"/>
      <c r="S46" s="985"/>
      <c r="T46" s="246" t="s">
        <v>442</v>
      </c>
      <c r="U46" s="247"/>
      <c r="V46" s="248"/>
      <c r="W46" s="234">
        <f>IF(W45="","",VLOOKUP(W45,'【記載例】参考様式１（勤務表_シフト記号表）'!$C$6:$L$47,10,FALSE))</f>
        <v>8</v>
      </c>
      <c r="X46" s="235">
        <f>IF(X45="","",VLOOKUP(X45,'【記載例】参考様式１（勤務表_シフト記号表）'!$C$6:$L$47,10,FALSE))</f>
        <v>8</v>
      </c>
      <c r="Y46" s="235" t="str">
        <f>IF(Y45="","",VLOOKUP(Y45,'【記載例】参考様式１（勤務表_シフト記号表）'!$C$6:$L$47,10,FALSE))</f>
        <v/>
      </c>
      <c r="Z46" s="235" t="str">
        <f>IF(Z45="","",VLOOKUP(Z45,'【記載例】参考様式１（勤務表_シフト記号表）'!$C$6:$L$47,10,FALSE))</f>
        <v/>
      </c>
      <c r="AA46" s="235">
        <f>IF(AA45="","",VLOOKUP(AA45,'【記載例】参考様式１（勤務表_シフト記号表）'!$C$6:$L$47,10,FALSE))</f>
        <v>8</v>
      </c>
      <c r="AB46" s="235">
        <f>IF(AB45="","",VLOOKUP(AB45,'【記載例】参考様式１（勤務表_シフト記号表）'!$C$6:$L$47,10,FALSE))</f>
        <v>8</v>
      </c>
      <c r="AC46" s="236">
        <f>IF(AC45="","",VLOOKUP(AC45,'【記載例】参考様式１（勤務表_シフト記号表）'!$C$6:$L$47,10,FALSE))</f>
        <v>7.9999999999999982</v>
      </c>
      <c r="AD46" s="234">
        <f>IF(AD45="","",VLOOKUP(AD45,'【記載例】参考様式１（勤務表_シフト記号表）'!$C$6:$L$47,10,FALSE))</f>
        <v>7.9999999999999982</v>
      </c>
      <c r="AE46" s="235" t="str">
        <f>IF(AE45="","",VLOOKUP(AE45,'【記載例】参考様式１（勤務表_シフト記号表）'!$C$6:$L$47,10,FALSE))</f>
        <v/>
      </c>
      <c r="AF46" s="235">
        <f>IF(AF45="","",VLOOKUP(AF45,'【記載例】参考様式１（勤務表_シフト記号表）'!$C$6:$L$47,10,FALSE))</f>
        <v>8</v>
      </c>
      <c r="AG46" s="235">
        <f>IF(AG45="","",VLOOKUP(AG45,'【記載例】参考様式１（勤務表_シフト記号表）'!$C$6:$L$47,10,FALSE))</f>
        <v>8</v>
      </c>
      <c r="AH46" s="235" t="str">
        <f>IF(AH45="","",VLOOKUP(AH45,'【記載例】参考様式１（勤務表_シフト記号表）'!$C$6:$L$47,10,FALSE))</f>
        <v/>
      </c>
      <c r="AI46" s="235">
        <f>IF(AI45="","",VLOOKUP(AI45,'【記載例】参考様式１（勤務表_シフト記号表）'!$C$6:$L$47,10,FALSE))</f>
        <v>8</v>
      </c>
      <c r="AJ46" s="236">
        <f>IF(AJ45="","",VLOOKUP(AJ45,'【記載例】参考様式１（勤務表_シフト記号表）'!$C$6:$L$47,10,FALSE))</f>
        <v>8</v>
      </c>
      <c r="AK46" s="234">
        <f>IF(AK45="","",VLOOKUP(AK45,'【記載例】参考様式１（勤務表_シフト記号表）'!$C$6:$L$47,10,FALSE))</f>
        <v>7.9999999999999982</v>
      </c>
      <c r="AL46" s="235">
        <f>IF(AL45="","",VLOOKUP(AL45,'【記載例】参考様式１（勤務表_シフト記号表）'!$C$6:$L$47,10,FALSE))</f>
        <v>7.9999999999999982</v>
      </c>
      <c r="AM46" s="235" t="str">
        <f>IF(AM45="","",VLOOKUP(AM45,'【記載例】参考様式１（勤務表_シフト記号表）'!$C$6:$L$47,10,FALSE))</f>
        <v/>
      </c>
      <c r="AN46" s="235">
        <f>IF(AN45="","",VLOOKUP(AN45,'【記載例】参考様式１（勤務表_シフト記号表）'!$C$6:$L$47,10,FALSE))</f>
        <v>8</v>
      </c>
      <c r="AO46" s="235" t="str">
        <f>IF(AO45="","",VLOOKUP(AO45,'【記載例】参考様式１（勤務表_シフト記号表）'!$C$6:$L$47,10,FALSE))</f>
        <v/>
      </c>
      <c r="AP46" s="235" t="str">
        <f>IF(AP45="","",VLOOKUP(AP45,'【記載例】参考様式１（勤務表_シフト記号表）'!$C$6:$L$47,10,FALSE))</f>
        <v/>
      </c>
      <c r="AQ46" s="236">
        <f>IF(AQ45="","",VLOOKUP(AQ45,'【記載例】参考様式１（勤務表_シフト記号表）'!$C$6:$L$47,10,FALSE))</f>
        <v>8</v>
      </c>
      <c r="AR46" s="234">
        <f>IF(AR45="","",VLOOKUP(AR45,'【記載例】参考様式１（勤務表_シフト記号表）'!$C$6:$L$47,10,FALSE))</f>
        <v>8</v>
      </c>
      <c r="AS46" s="235">
        <f>IF(AS45="","",VLOOKUP(AS45,'【記載例】参考様式１（勤務表_シフト記号表）'!$C$6:$L$47,10,FALSE))</f>
        <v>7.9999999999999982</v>
      </c>
      <c r="AT46" s="235">
        <f>IF(AT45="","",VLOOKUP(AT45,'【記載例】参考様式１（勤務表_シフト記号表）'!$C$6:$L$47,10,FALSE))</f>
        <v>7.9999999999999982</v>
      </c>
      <c r="AU46" s="235" t="str">
        <f>IF(AU45="","",VLOOKUP(AU45,'【記載例】参考様式１（勤務表_シフト記号表）'!$C$6:$L$47,10,FALSE))</f>
        <v/>
      </c>
      <c r="AV46" s="235">
        <f>IF(AV45="","",VLOOKUP(AV45,'【記載例】参考様式１（勤務表_シフト記号表）'!$C$6:$L$47,10,FALSE))</f>
        <v>7.9999999999999982</v>
      </c>
      <c r="AW46" s="235">
        <f>IF(AW45="","",VLOOKUP(AW45,'【記載例】参考様式１（勤務表_シフト記号表）'!$C$6:$L$47,10,FALSE))</f>
        <v>8</v>
      </c>
      <c r="AX46" s="236">
        <f>IF(AX45="","",VLOOKUP(AX45,'【記載例】参考様式１（勤務表_シフト記号表）'!$C$6:$L$47,10,FALSE))</f>
        <v>8</v>
      </c>
      <c r="AY46" s="234" t="str">
        <f>IF(AY45="","",VLOOKUP(AY45,'【記載例】参考様式１（勤務表_シフト記号表）'!$C$6:$L$47,10,FALSE))</f>
        <v/>
      </c>
      <c r="AZ46" s="235" t="str">
        <f>IF(AZ45="","",VLOOKUP(AZ45,'【記載例】参考様式１（勤務表_シフト記号表）'!$C$6:$L$47,10,FALSE))</f>
        <v/>
      </c>
      <c r="BA46" s="235" t="str">
        <f>IF(BA45="","",VLOOKUP(BA45,'【記載例】参考様式１（勤務表_シフト記号表）'!$C$6:$L$47,10,FALSE))</f>
        <v/>
      </c>
      <c r="BB46" s="1046">
        <f>IF($BE$3="４週",SUM(W46:AX46),IF($BE$3="暦月",SUM(W46:BA46),""))</f>
        <v>160</v>
      </c>
      <c r="BC46" s="1047"/>
      <c r="BD46" s="1048">
        <f>IF($BE$3="４週",BB46/4,IF($BE$3="暦月",(BB46/($BE$8/7)),""))</f>
        <v>40</v>
      </c>
      <c r="BE46" s="1047"/>
      <c r="BF46" s="1043"/>
      <c r="BG46" s="1044"/>
      <c r="BH46" s="1044"/>
      <c r="BI46" s="1044"/>
      <c r="BJ46" s="1045"/>
    </row>
    <row r="47" spans="2:62" ht="20.25" customHeight="1" x14ac:dyDescent="0.4">
      <c r="B47" s="988">
        <f>B45+1</f>
        <v>16</v>
      </c>
      <c r="C47" s="1049" t="s">
        <v>455</v>
      </c>
      <c r="D47" s="979"/>
      <c r="E47" s="229"/>
      <c r="F47" s="230"/>
      <c r="G47" s="229"/>
      <c r="H47" s="230"/>
      <c r="I47" s="1050" t="s">
        <v>588</v>
      </c>
      <c r="J47" s="1051"/>
      <c r="K47" s="977" t="s">
        <v>589</v>
      </c>
      <c r="L47" s="978"/>
      <c r="M47" s="978"/>
      <c r="N47" s="979"/>
      <c r="O47" s="983" t="s">
        <v>613</v>
      </c>
      <c r="P47" s="984"/>
      <c r="Q47" s="984"/>
      <c r="R47" s="984"/>
      <c r="S47" s="985"/>
      <c r="T47" s="249" t="s">
        <v>441</v>
      </c>
      <c r="V47" s="250"/>
      <c r="W47" s="242"/>
      <c r="X47" s="243" t="s">
        <v>492</v>
      </c>
      <c r="Y47" s="243" t="s">
        <v>497</v>
      </c>
      <c r="Z47" s="243" t="s">
        <v>497</v>
      </c>
      <c r="AA47" s="243"/>
      <c r="AB47" s="243" t="s">
        <v>501</v>
      </c>
      <c r="AC47" s="244" t="s">
        <v>502</v>
      </c>
      <c r="AD47" s="242" t="s">
        <v>497</v>
      </c>
      <c r="AE47" s="243"/>
      <c r="AF47" s="243" t="s">
        <v>497</v>
      </c>
      <c r="AG47" s="243" t="s">
        <v>497</v>
      </c>
      <c r="AH47" s="243"/>
      <c r="AI47" s="243"/>
      <c r="AJ47" s="244" t="s">
        <v>501</v>
      </c>
      <c r="AK47" s="242" t="s">
        <v>502</v>
      </c>
      <c r="AL47" s="243" t="s">
        <v>497</v>
      </c>
      <c r="AM47" s="243" t="s">
        <v>497</v>
      </c>
      <c r="AN47" s="243" t="s">
        <v>497</v>
      </c>
      <c r="AO47" s="243" t="s">
        <v>492</v>
      </c>
      <c r="AP47" s="243" t="s">
        <v>492</v>
      </c>
      <c r="AQ47" s="244"/>
      <c r="AR47" s="242" t="s">
        <v>501</v>
      </c>
      <c r="AS47" s="243" t="s">
        <v>502</v>
      </c>
      <c r="AT47" s="243" t="s">
        <v>492</v>
      </c>
      <c r="AU47" s="243" t="s">
        <v>497</v>
      </c>
      <c r="AV47" s="243"/>
      <c r="AW47" s="243"/>
      <c r="AX47" s="244" t="s">
        <v>492</v>
      </c>
      <c r="AY47" s="242"/>
      <c r="AZ47" s="243"/>
      <c r="BA47" s="245"/>
      <c r="BB47" s="986"/>
      <c r="BC47" s="987"/>
      <c r="BD47" s="1038"/>
      <c r="BE47" s="1039"/>
      <c r="BF47" s="1040"/>
      <c r="BG47" s="1041"/>
      <c r="BH47" s="1041"/>
      <c r="BI47" s="1041"/>
      <c r="BJ47" s="1042"/>
    </row>
    <row r="48" spans="2:62" ht="20.25" customHeight="1" x14ac:dyDescent="0.4">
      <c r="B48" s="989"/>
      <c r="C48" s="992"/>
      <c r="D48" s="982"/>
      <c r="E48" s="229"/>
      <c r="F48" s="230" t="str">
        <f>C47</f>
        <v>介護職員</v>
      </c>
      <c r="G48" s="229"/>
      <c r="H48" s="230" t="str">
        <f>I47</f>
        <v>A</v>
      </c>
      <c r="I48" s="995"/>
      <c r="J48" s="996"/>
      <c r="K48" s="980"/>
      <c r="L48" s="981"/>
      <c r="M48" s="981"/>
      <c r="N48" s="982"/>
      <c r="O48" s="983"/>
      <c r="P48" s="984"/>
      <c r="Q48" s="984"/>
      <c r="R48" s="984"/>
      <c r="S48" s="985"/>
      <c r="T48" s="246" t="s">
        <v>442</v>
      </c>
      <c r="U48" s="247"/>
      <c r="V48" s="248"/>
      <c r="W48" s="234" t="str">
        <f>IF(W47="","",VLOOKUP(W47,'【記載例】参考様式１（勤務表_シフト記号表）'!$C$6:$L$47,10,FALSE))</f>
        <v/>
      </c>
      <c r="X48" s="235">
        <f>IF(X47="","",VLOOKUP(X47,'【記載例】参考様式１（勤務表_シフト記号表）'!$C$6:$L$47,10,FALSE))</f>
        <v>7.9999999999999982</v>
      </c>
      <c r="Y48" s="235">
        <f>IF(Y47="","",VLOOKUP(Y47,'【記載例】参考様式１（勤務表_シフト記号表）'!$C$6:$L$47,10,FALSE))</f>
        <v>8</v>
      </c>
      <c r="Z48" s="235">
        <f>IF(Z47="","",VLOOKUP(Z47,'【記載例】参考様式１（勤務表_シフト記号表）'!$C$6:$L$47,10,FALSE))</f>
        <v>8</v>
      </c>
      <c r="AA48" s="235" t="str">
        <f>IF(AA47="","",VLOOKUP(AA47,'【記載例】参考様式１（勤務表_シフト記号表）'!$C$6:$L$47,10,FALSE))</f>
        <v/>
      </c>
      <c r="AB48" s="235">
        <f>IF(AB47="","",VLOOKUP(AB47,'【記載例】参考様式１（勤務表_シフト記号表）'!$C$6:$L$47,10,FALSE))</f>
        <v>8</v>
      </c>
      <c r="AC48" s="236">
        <f>IF(AC47="","",VLOOKUP(AC47,'【記載例】参考様式１（勤務表_シフト記号表）'!$C$6:$L$47,10,FALSE))</f>
        <v>8</v>
      </c>
      <c r="AD48" s="234">
        <f>IF(AD47="","",VLOOKUP(AD47,'【記載例】参考様式１（勤務表_シフト記号表）'!$C$6:$L$47,10,FALSE))</f>
        <v>8</v>
      </c>
      <c r="AE48" s="235" t="str">
        <f>IF(AE47="","",VLOOKUP(AE47,'【記載例】参考様式１（勤務表_シフト記号表）'!$C$6:$L$47,10,FALSE))</f>
        <v/>
      </c>
      <c r="AF48" s="235">
        <f>IF(AF47="","",VLOOKUP(AF47,'【記載例】参考様式１（勤務表_シフト記号表）'!$C$6:$L$47,10,FALSE))</f>
        <v>8</v>
      </c>
      <c r="AG48" s="235">
        <f>IF(AG47="","",VLOOKUP(AG47,'【記載例】参考様式１（勤務表_シフト記号表）'!$C$6:$L$47,10,FALSE))</f>
        <v>8</v>
      </c>
      <c r="AH48" s="235" t="str">
        <f>IF(AH47="","",VLOOKUP(AH47,'【記載例】参考様式１（勤務表_シフト記号表）'!$C$6:$L$47,10,FALSE))</f>
        <v/>
      </c>
      <c r="AI48" s="235" t="str">
        <f>IF(AI47="","",VLOOKUP(AI47,'【記載例】参考様式１（勤務表_シフト記号表）'!$C$6:$L$47,10,FALSE))</f>
        <v/>
      </c>
      <c r="AJ48" s="236">
        <f>IF(AJ47="","",VLOOKUP(AJ47,'【記載例】参考様式１（勤務表_シフト記号表）'!$C$6:$L$47,10,FALSE))</f>
        <v>8</v>
      </c>
      <c r="AK48" s="234">
        <f>IF(AK47="","",VLOOKUP(AK47,'【記載例】参考様式１（勤務表_シフト記号表）'!$C$6:$L$47,10,FALSE))</f>
        <v>8</v>
      </c>
      <c r="AL48" s="235">
        <f>IF(AL47="","",VLOOKUP(AL47,'【記載例】参考様式１（勤務表_シフト記号表）'!$C$6:$L$47,10,FALSE))</f>
        <v>8</v>
      </c>
      <c r="AM48" s="235">
        <f>IF(AM47="","",VLOOKUP(AM47,'【記載例】参考様式１（勤務表_シフト記号表）'!$C$6:$L$47,10,FALSE))</f>
        <v>8</v>
      </c>
      <c r="AN48" s="235">
        <f>IF(AN47="","",VLOOKUP(AN47,'【記載例】参考様式１（勤務表_シフト記号表）'!$C$6:$L$47,10,FALSE))</f>
        <v>8</v>
      </c>
      <c r="AO48" s="235">
        <f>IF(AO47="","",VLOOKUP(AO47,'【記載例】参考様式１（勤務表_シフト記号表）'!$C$6:$L$47,10,FALSE))</f>
        <v>7.9999999999999982</v>
      </c>
      <c r="AP48" s="235">
        <f>IF(AP47="","",VLOOKUP(AP47,'【記載例】参考様式１（勤務表_シフト記号表）'!$C$6:$L$47,10,FALSE))</f>
        <v>7.9999999999999982</v>
      </c>
      <c r="AQ48" s="236" t="str">
        <f>IF(AQ47="","",VLOOKUP(AQ47,'【記載例】参考様式１（勤務表_シフト記号表）'!$C$6:$L$47,10,FALSE))</f>
        <v/>
      </c>
      <c r="AR48" s="234">
        <f>IF(AR47="","",VLOOKUP(AR47,'【記載例】参考様式１（勤務表_シフト記号表）'!$C$6:$L$47,10,FALSE))</f>
        <v>8</v>
      </c>
      <c r="AS48" s="235">
        <f>IF(AS47="","",VLOOKUP(AS47,'【記載例】参考様式１（勤務表_シフト記号表）'!$C$6:$L$47,10,FALSE))</f>
        <v>8</v>
      </c>
      <c r="AT48" s="235">
        <f>IF(AT47="","",VLOOKUP(AT47,'【記載例】参考様式１（勤務表_シフト記号表）'!$C$6:$L$47,10,FALSE))</f>
        <v>7.9999999999999982</v>
      </c>
      <c r="AU48" s="235">
        <f>IF(AU47="","",VLOOKUP(AU47,'【記載例】参考様式１（勤務表_シフト記号表）'!$C$6:$L$47,10,FALSE))</f>
        <v>8</v>
      </c>
      <c r="AV48" s="235" t="str">
        <f>IF(AV47="","",VLOOKUP(AV47,'【記載例】参考様式１（勤務表_シフト記号表）'!$C$6:$L$47,10,FALSE))</f>
        <v/>
      </c>
      <c r="AW48" s="235" t="str">
        <f>IF(AW47="","",VLOOKUP(AW47,'【記載例】参考様式１（勤務表_シフト記号表）'!$C$6:$L$47,10,FALSE))</f>
        <v/>
      </c>
      <c r="AX48" s="236">
        <f>IF(AX47="","",VLOOKUP(AX47,'【記載例】参考様式１（勤務表_シフト記号表）'!$C$6:$L$47,10,FALSE))</f>
        <v>7.9999999999999982</v>
      </c>
      <c r="AY48" s="234" t="str">
        <f>IF(AY47="","",VLOOKUP(AY47,'【記載例】参考様式１（勤務表_シフト記号表）'!$C$6:$L$47,10,FALSE))</f>
        <v/>
      </c>
      <c r="AZ48" s="235" t="str">
        <f>IF(AZ47="","",VLOOKUP(AZ47,'【記載例】参考様式１（勤務表_シフト記号表）'!$C$6:$L$47,10,FALSE))</f>
        <v/>
      </c>
      <c r="BA48" s="235" t="str">
        <f>IF(BA47="","",VLOOKUP(BA47,'【記載例】参考様式１（勤務表_シフト記号表）'!$C$6:$L$47,10,FALSE))</f>
        <v/>
      </c>
      <c r="BB48" s="1046">
        <f>IF($BE$3="４週",SUM(W48:AX48),IF($BE$3="暦月",SUM(W48:BA48),""))</f>
        <v>160</v>
      </c>
      <c r="BC48" s="1047"/>
      <c r="BD48" s="1048">
        <f>IF($BE$3="４週",BB48/4,IF($BE$3="暦月",(BB48/($BE$8/7)),""))</f>
        <v>40</v>
      </c>
      <c r="BE48" s="1047"/>
      <c r="BF48" s="1043"/>
      <c r="BG48" s="1044"/>
      <c r="BH48" s="1044"/>
      <c r="BI48" s="1044"/>
      <c r="BJ48" s="1045"/>
    </row>
    <row r="49" spans="2:62" ht="20.25" customHeight="1" x14ac:dyDescent="0.4">
      <c r="B49" s="988">
        <f>B47+1</f>
        <v>17</v>
      </c>
      <c r="C49" s="1049" t="s">
        <v>455</v>
      </c>
      <c r="D49" s="979"/>
      <c r="E49" s="229"/>
      <c r="F49" s="230"/>
      <c r="G49" s="229"/>
      <c r="H49" s="230"/>
      <c r="I49" s="1050" t="s">
        <v>588</v>
      </c>
      <c r="J49" s="1051"/>
      <c r="K49" s="977" t="s">
        <v>589</v>
      </c>
      <c r="L49" s="978"/>
      <c r="M49" s="978"/>
      <c r="N49" s="979"/>
      <c r="O49" s="983" t="s">
        <v>614</v>
      </c>
      <c r="P49" s="984"/>
      <c r="Q49" s="984"/>
      <c r="R49" s="984"/>
      <c r="S49" s="985"/>
      <c r="T49" s="249" t="s">
        <v>441</v>
      </c>
      <c r="V49" s="250"/>
      <c r="W49" s="242" t="s">
        <v>492</v>
      </c>
      <c r="X49" s="243"/>
      <c r="Y49" s="243" t="s">
        <v>492</v>
      </c>
      <c r="Z49" s="243"/>
      <c r="AA49" s="243" t="s">
        <v>497</v>
      </c>
      <c r="AB49" s="243"/>
      <c r="AC49" s="244" t="s">
        <v>501</v>
      </c>
      <c r="AD49" s="242" t="s">
        <v>502</v>
      </c>
      <c r="AE49" s="243" t="s">
        <v>497</v>
      </c>
      <c r="AF49" s="243" t="s">
        <v>497</v>
      </c>
      <c r="AG49" s="243" t="s">
        <v>492</v>
      </c>
      <c r="AH49" s="243" t="s">
        <v>492</v>
      </c>
      <c r="AI49" s="243"/>
      <c r="AJ49" s="244" t="s">
        <v>497</v>
      </c>
      <c r="AK49" s="242" t="s">
        <v>501</v>
      </c>
      <c r="AL49" s="243" t="s">
        <v>502</v>
      </c>
      <c r="AM49" s="243" t="s">
        <v>492</v>
      </c>
      <c r="AN49" s="243"/>
      <c r="AO49" s="243" t="s">
        <v>497</v>
      </c>
      <c r="AP49" s="243" t="s">
        <v>497</v>
      </c>
      <c r="AQ49" s="244"/>
      <c r="AR49" s="242"/>
      <c r="AS49" s="243" t="s">
        <v>501</v>
      </c>
      <c r="AT49" s="243" t="s">
        <v>502</v>
      </c>
      <c r="AU49" s="243" t="s">
        <v>492</v>
      </c>
      <c r="AV49" s="243" t="s">
        <v>497</v>
      </c>
      <c r="AW49" s="243" t="s">
        <v>497</v>
      </c>
      <c r="AX49" s="244"/>
      <c r="AY49" s="242"/>
      <c r="AZ49" s="243"/>
      <c r="BA49" s="245"/>
      <c r="BB49" s="986"/>
      <c r="BC49" s="987"/>
      <c r="BD49" s="1038"/>
      <c r="BE49" s="1039"/>
      <c r="BF49" s="1040"/>
      <c r="BG49" s="1041"/>
      <c r="BH49" s="1041"/>
      <c r="BI49" s="1041"/>
      <c r="BJ49" s="1042"/>
    </row>
    <row r="50" spans="2:62" ht="20.25" customHeight="1" x14ac:dyDescent="0.4">
      <c r="B50" s="989"/>
      <c r="C50" s="992"/>
      <c r="D50" s="982"/>
      <c r="E50" s="229"/>
      <c r="F50" s="230" t="str">
        <f>C49</f>
        <v>介護職員</v>
      </c>
      <c r="G50" s="229"/>
      <c r="H50" s="230" t="str">
        <f>I49</f>
        <v>A</v>
      </c>
      <c r="I50" s="995"/>
      <c r="J50" s="996"/>
      <c r="K50" s="980"/>
      <c r="L50" s="981"/>
      <c r="M50" s="981"/>
      <c r="N50" s="982"/>
      <c r="O50" s="983"/>
      <c r="P50" s="984"/>
      <c r="Q50" s="984"/>
      <c r="R50" s="984"/>
      <c r="S50" s="985"/>
      <c r="T50" s="246" t="s">
        <v>442</v>
      </c>
      <c r="U50" s="247"/>
      <c r="V50" s="248"/>
      <c r="W50" s="234">
        <f>IF(W49="","",VLOOKUP(W49,'【記載例】参考様式１（勤務表_シフト記号表）'!$C$6:$L$47,10,FALSE))</f>
        <v>7.9999999999999982</v>
      </c>
      <c r="X50" s="235" t="str">
        <f>IF(X49="","",VLOOKUP(X49,'【記載例】参考様式１（勤務表_シフト記号表）'!$C$6:$L$47,10,FALSE))</f>
        <v/>
      </c>
      <c r="Y50" s="235">
        <f>IF(Y49="","",VLOOKUP(Y49,'【記載例】参考様式１（勤務表_シフト記号表）'!$C$6:$L$47,10,FALSE))</f>
        <v>7.9999999999999982</v>
      </c>
      <c r="Z50" s="235" t="str">
        <f>IF(Z49="","",VLOOKUP(Z49,'【記載例】参考様式１（勤務表_シフト記号表）'!$C$6:$L$47,10,FALSE))</f>
        <v/>
      </c>
      <c r="AA50" s="235">
        <f>IF(AA49="","",VLOOKUP(AA49,'【記載例】参考様式１（勤務表_シフト記号表）'!$C$6:$L$47,10,FALSE))</f>
        <v>8</v>
      </c>
      <c r="AB50" s="235" t="str">
        <f>IF(AB49="","",VLOOKUP(AB49,'【記載例】参考様式１（勤務表_シフト記号表）'!$C$6:$L$47,10,FALSE))</f>
        <v/>
      </c>
      <c r="AC50" s="236">
        <f>IF(AC49="","",VLOOKUP(AC49,'【記載例】参考様式１（勤務表_シフト記号表）'!$C$6:$L$47,10,FALSE))</f>
        <v>8</v>
      </c>
      <c r="AD50" s="234">
        <f>IF(AD49="","",VLOOKUP(AD49,'【記載例】参考様式１（勤務表_シフト記号表）'!$C$6:$L$47,10,FALSE))</f>
        <v>8</v>
      </c>
      <c r="AE50" s="235">
        <f>IF(AE49="","",VLOOKUP(AE49,'【記載例】参考様式１（勤務表_シフト記号表）'!$C$6:$L$47,10,FALSE))</f>
        <v>8</v>
      </c>
      <c r="AF50" s="235">
        <f>IF(AF49="","",VLOOKUP(AF49,'【記載例】参考様式１（勤務表_シフト記号表）'!$C$6:$L$47,10,FALSE))</f>
        <v>8</v>
      </c>
      <c r="AG50" s="235">
        <f>IF(AG49="","",VLOOKUP(AG49,'【記載例】参考様式１（勤務表_シフト記号表）'!$C$6:$L$47,10,FALSE))</f>
        <v>7.9999999999999982</v>
      </c>
      <c r="AH50" s="235">
        <f>IF(AH49="","",VLOOKUP(AH49,'【記載例】参考様式１（勤務表_シフト記号表）'!$C$6:$L$47,10,FALSE))</f>
        <v>7.9999999999999982</v>
      </c>
      <c r="AI50" s="235" t="str">
        <f>IF(AI49="","",VLOOKUP(AI49,'【記載例】参考様式１（勤務表_シフト記号表）'!$C$6:$L$47,10,FALSE))</f>
        <v/>
      </c>
      <c r="AJ50" s="236">
        <f>IF(AJ49="","",VLOOKUP(AJ49,'【記載例】参考様式１（勤務表_シフト記号表）'!$C$6:$L$47,10,FALSE))</f>
        <v>8</v>
      </c>
      <c r="AK50" s="234">
        <f>IF(AK49="","",VLOOKUP(AK49,'【記載例】参考様式１（勤務表_シフト記号表）'!$C$6:$L$47,10,FALSE))</f>
        <v>8</v>
      </c>
      <c r="AL50" s="235">
        <f>IF(AL49="","",VLOOKUP(AL49,'【記載例】参考様式１（勤務表_シフト記号表）'!$C$6:$L$47,10,FALSE))</f>
        <v>8</v>
      </c>
      <c r="AM50" s="235">
        <f>IF(AM49="","",VLOOKUP(AM49,'【記載例】参考様式１（勤務表_シフト記号表）'!$C$6:$L$47,10,FALSE))</f>
        <v>7.9999999999999982</v>
      </c>
      <c r="AN50" s="235" t="str">
        <f>IF(AN49="","",VLOOKUP(AN49,'【記載例】参考様式１（勤務表_シフト記号表）'!$C$6:$L$47,10,FALSE))</f>
        <v/>
      </c>
      <c r="AO50" s="235">
        <f>IF(AO49="","",VLOOKUP(AO49,'【記載例】参考様式１（勤務表_シフト記号表）'!$C$6:$L$47,10,FALSE))</f>
        <v>8</v>
      </c>
      <c r="AP50" s="235">
        <f>IF(AP49="","",VLOOKUP(AP49,'【記載例】参考様式１（勤務表_シフト記号表）'!$C$6:$L$47,10,FALSE))</f>
        <v>8</v>
      </c>
      <c r="AQ50" s="236" t="str">
        <f>IF(AQ49="","",VLOOKUP(AQ49,'【記載例】参考様式１（勤務表_シフト記号表）'!$C$6:$L$47,10,FALSE))</f>
        <v/>
      </c>
      <c r="AR50" s="234" t="str">
        <f>IF(AR49="","",VLOOKUP(AR49,'【記載例】参考様式１（勤務表_シフト記号表）'!$C$6:$L$47,10,FALSE))</f>
        <v/>
      </c>
      <c r="AS50" s="235">
        <f>IF(AS49="","",VLOOKUP(AS49,'【記載例】参考様式１（勤務表_シフト記号表）'!$C$6:$L$47,10,FALSE))</f>
        <v>8</v>
      </c>
      <c r="AT50" s="235">
        <f>IF(AT49="","",VLOOKUP(AT49,'【記載例】参考様式１（勤務表_シフト記号表）'!$C$6:$L$47,10,FALSE))</f>
        <v>8</v>
      </c>
      <c r="AU50" s="235">
        <f>IF(AU49="","",VLOOKUP(AU49,'【記載例】参考様式１（勤務表_シフト記号表）'!$C$6:$L$47,10,FALSE))</f>
        <v>7.9999999999999982</v>
      </c>
      <c r="AV50" s="235">
        <f>IF(AV49="","",VLOOKUP(AV49,'【記載例】参考様式１（勤務表_シフト記号表）'!$C$6:$L$47,10,FALSE))</f>
        <v>8</v>
      </c>
      <c r="AW50" s="235">
        <f>IF(AW49="","",VLOOKUP(AW49,'【記載例】参考様式１（勤務表_シフト記号表）'!$C$6:$L$47,10,FALSE))</f>
        <v>8</v>
      </c>
      <c r="AX50" s="236" t="str">
        <f>IF(AX49="","",VLOOKUP(AX49,'【記載例】参考様式１（勤務表_シフト記号表）'!$C$6:$L$47,10,FALSE))</f>
        <v/>
      </c>
      <c r="AY50" s="234" t="str">
        <f>IF(AY49="","",VLOOKUP(AY49,'【記載例】参考様式１（勤務表_シフト記号表）'!$C$6:$L$47,10,FALSE))</f>
        <v/>
      </c>
      <c r="AZ50" s="235" t="str">
        <f>IF(AZ49="","",VLOOKUP(AZ49,'【記載例】参考様式１（勤務表_シフト記号表）'!$C$6:$L$47,10,FALSE))</f>
        <v/>
      </c>
      <c r="BA50" s="235" t="str">
        <f>IF(BA49="","",VLOOKUP(BA49,'【記載例】参考様式１（勤務表_シフト記号表）'!$C$6:$L$47,10,FALSE))</f>
        <v/>
      </c>
      <c r="BB50" s="1046">
        <f>IF($BE$3="４週",SUM(W50:AX50),IF($BE$3="暦月",SUM(W50:BA50),""))</f>
        <v>160</v>
      </c>
      <c r="BC50" s="1047"/>
      <c r="BD50" s="1048">
        <f>IF($BE$3="４週",BB50/4,IF($BE$3="暦月",(BB50/($BE$8/7)),""))</f>
        <v>40</v>
      </c>
      <c r="BE50" s="1047"/>
      <c r="BF50" s="1043"/>
      <c r="BG50" s="1044"/>
      <c r="BH50" s="1044"/>
      <c r="BI50" s="1044"/>
      <c r="BJ50" s="1045"/>
    </row>
    <row r="51" spans="2:62" ht="20.25" customHeight="1" x14ac:dyDescent="0.4">
      <c r="B51" s="988">
        <f>B49+1</f>
        <v>18</v>
      </c>
      <c r="C51" s="1049" t="s">
        <v>455</v>
      </c>
      <c r="D51" s="979"/>
      <c r="E51" s="229"/>
      <c r="F51" s="230"/>
      <c r="G51" s="229"/>
      <c r="H51" s="230"/>
      <c r="I51" s="1050" t="s">
        <v>588</v>
      </c>
      <c r="J51" s="1051"/>
      <c r="K51" s="977" t="s">
        <v>589</v>
      </c>
      <c r="L51" s="978"/>
      <c r="M51" s="978"/>
      <c r="N51" s="979"/>
      <c r="O51" s="983" t="s">
        <v>615</v>
      </c>
      <c r="P51" s="984"/>
      <c r="Q51" s="984"/>
      <c r="R51" s="984"/>
      <c r="S51" s="985"/>
      <c r="T51" s="249" t="s">
        <v>441</v>
      </c>
      <c r="V51" s="250"/>
      <c r="W51" s="242" t="s">
        <v>616</v>
      </c>
      <c r="X51" s="243"/>
      <c r="Y51" s="243" t="s">
        <v>497</v>
      </c>
      <c r="Z51" s="243" t="s">
        <v>492</v>
      </c>
      <c r="AA51" s="243" t="s">
        <v>492</v>
      </c>
      <c r="AB51" s="243" t="s">
        <v>492</v>
      </c>
      <c r="AC51" s="244"/>
      <c r="AD51" s="242" t="s">
        <v>501</v>
      </c>
      <c r="AE51" s="243" t="s">
        <v>502</v>
      </c>
      <c r="AF51" s="243" t="s">
        <v>492</v>
      </c>
      <c r="AG51" s="243"/>
      <c r="AH51" s="243" t="s">
        <v>497</v>
      </c>
      <c r="AI51" s="243" t="s">
        <v>497</v>
      </c>
      <c r="AJ51" s="244"/>
      <c r="AK51" s="242"/>
      <c r="AL51" s="243" t="s">
        <v>501</v>
      </c>
      <c r="AM51" s="243" t="s">
        <v>502</v>
      </c>
      <c r="AN51" s="243" t="s">
        <v>492</v>
      </c>
      <c r="AO51" s="243"/>
      <c r="AP51" s="243" t="s">
        <v>497</v>
      </c>
      <c r="AQ51" s="244" t="s">
        <v>497</v>
      </c>
      <c r="AR51" s="242" t="s">
        <v>497</v>
      </c>
      <c r="AS51" s="243"/>
      <c r="AT51" s="243" t="s">
        <v>501</v>
      </c>
      <c r="AU51" s="243" t="s">
        <v>502</v>
      </c>
      <c r="AV51" s="243" t="s">
        <v>492</v>
      </c>
      <c r="AW51" s="243"/>
      <c r="AX51" s="244" t="s">
        <v>497</v>
      </c>
      <c r="AY51" s="242"/>
      <c r="AZ51" s="243"/>
      <c r="BA51" s="245"/>
      <c r="BB51" s="986"/>
      <c r="BC51" s="987"/>
      <c r="BD51" s="1038"/>
      <c r="BE51" s="1039"/>
      <c r="BF51" s="1040"/>
      <c r="BG51" s="1041"/>
      <c r="BH51" s="1041"/>
      <c r="BI51" s="1041"/>
      <c r="BJ51" s="1042"/>
    </row>
    <row r="52" spans="2:62" ht="20.25" customHeight="1" x14ac:dyDescent="0.4">
      <c r="B52" s="989"/>
      <c r="C52" s="992"/>
      <c r="D52" s="982"/>
      <c r="E52" s="229"/>
      <c r="F52" s="230" t="str">
        <f>C51</f>
        <v>介護職員</v>
      </c>
      <c r="G52" s="229"/>
      <c r="H52" s="230" t="str">
        <f>I51</f>
        <v>A</v>
      </c>
      <c r="I52" s="995"/>
      <c r="J52" s="996"/>
      <c r="K52" s="980"/>
      <c r="L52" s="981"/>
      <c r="M52" s="981"/>
      <c r="N52" s="982"/>
      <c r="O52" s="983"/>
      <c r="P52" s="984"/>
      <c r="Q52" s="984"/>
      <c r="R52" s="984"/>
      <c r="S52" s="985"/>
      <c r="T52" s="246" t="s">
        <v>442</v>
      </c>
      <c r="U52" s="247"/>
      <c r="V52" s="248"/>
      <c r="W52" s="234">
        <f>IF(W51="","",VLOOKUP(W51,'【記載例】参考様式１（勤務表_シフト記号表）'!$C$6:$L$47,10,FALSE))</f>
        <v>8</v>
      </c>
      <c r="X52" s="235" t="str">
        <f>IF(X51="","",VLOOKUP(X51,'【記載例】参考様式１（勤務表_シフト記号表）'!$C$6:$L$47,10,FALSE))</f>
        <v/>
      </c>
      <c r="Y52" s="235">
        <f>IF(Y51="","",VLOOKUP(Y51,'【記載例】参考様式１（勤務表_シフト記号表）'!$C$6:$L$47,10,FALSE))</f>
        <v>8</v>
      </c>
      <c r="Z52" s="235">
        <f>IF(Z51="","",VLOOKUP(Z51,'【記載例】参考様式１（勤務表_シフト記号表）'!$C$6:$L$47,10,FALSE))</f>
        <v>7.9999999999999982</v>
      </c>
      <c r="AA52" s="235">
        <f>IF(AA51="","",VLOOKUP(AA51,'【記載例】参考様式１（勤務表_シフト記号表）'!$C$6:$L$47,10,FALSE))</f>
        <v>7.9999999999999982</v>
      </c>
      <c r="AB52" s="235">
        <f>IF(AB51="","",VLOOKUP(AB51,'【記載例】参考様式１（勤務表_シフト記号表）'!$C$6:$L$47,10,FALSE))</f>
        <v>7.9999999999999982</v>
      </c>
      <c r="AC52" s="236" t="str">
        <f>IF(AC51="","",VLOOKUP(AC51,'【記載例】参考様式１（勤務表_シフト記号表）'!$C$6:$L$47,10,FALSE))</f>
        <v/>
      </c>
      <c r="AD52" s="234">
        <f>IF(AD51="","",VLOOKUP(AD51,'【記載例】参考様式１（勤務表_シフト記号表）'!$C$6:$L$47,10,FALSE))</f>
        <v>8</v>
      </c>
      <c r="AE52" s="235">
        <f>IF(AE51="","",VLOOKUP(AE51,'【記載例】参考様式１（勤務表_シフト記号表）'!$C$6:$L$47,10,FALSE))</f>
        <v>8</v>
      </c>
      <c r="AF52" s="235">
        <f>IF(AF51="","",VLOOKUP(AF51,'【記載例】参考様式１（勤務表_シフト記号表）'!$C$6:$L$47,10,FALSE))</f>
        <v>7.9999999999999982</v>
      </c>
      <c r="AG52" s="235" t="str">
        <f>IF(AG51="","",VLOOKUP(AG51,'【記載例】参考様式１（勤務表_シフト記号表）'!$C$6:$L$47,10,FALSE))</f>
        <v/>
      </c>
      <c r="AH52" s="235">
        <f>IF(AH51="","",VLOOKUP(AH51,'【記載例】参考様式１（勤務表_シフト記号表）'!$C$6:$L$47,10,FALSE))</f>
        <v>8</v>
      </c>
      <c r="AI52" s="235">
        <f>IF(AI51="","",VLOOKUP(AI51,'【記載例】参考様式１（勤務表_シフト記号表）'!$C$6:$L$47,10,FALSE))</f>
        <v>8</v>
      </c>
      <c r="AJ52" s="236" t="str">
        <f>IF(AJ51="","",VLOOKUP(AJ51,'【記載例】参考様式１（勤務表_シフト記号表）'!$C$6:$L$47,10,FALSE))</f>
        <v/>
      </c>
      <c r="AK52" s="234" t="str">
        <f>IF(AK51="","",VLOOKUP(AK51,'【記載例】参考様式１（勤務表_シフト記号表）'!$C$6:$L$47,10,FALSE))</f>
        <v/>
      </c>
      <c r="AL52" s="235">
        <f>IF(AL51="","",VLOOKUP(AL51,'【記載例】参考様式１（勤務表_シフト記号表）'!$C$6:$L$47,10,FALSE))</f>
        <v>8</v>
      </c>
      <c r="AM52" s="235">
        <f>IF(AM51="","",VLOOKUP(AM51,'【記載例】参考様式１（勤務表_シフト記号表）'!$C$6:$L$47,10,FALSE))</f>
        <v>8</v>
      </c>
      <c r="AN52" s="235">
        <f>IF(AN51="","",VLOOKUP(AN51,'【記載例】参考様式１（勤務表_シフト記号表）'!$C$6:$L$47,10,FALSE))</f>
        <v>7.9999999999999982</v>
      </c>
      <c r="AO52" s="235" t="str">
        <f>IF(AO51="","",VLOOKUP(AO51,'【記載例】参考様式１（勤務表_シフト記号表）'!$C$6:$L$47,10,FALSE))</f>
        <v/>
      </c>
      <c r="AP52" s="235">
        <f>IF(AP51="","",VLOOKUP(AP51,'【記載例】参考様式１（勤務表_シフト記号表）'!$C$6:$L$47,10,FALSE))</f>
        <v>8</v>
      </c>
      <c r="AQ52" s="236">
        <f>IF(AQ51="","",VLOOKUP(AQ51,'【記載例】参考様式１（勤務表_シフト記号表）'!$C$6:$L$47,10,FALSE))</f>
        <v>8</v>
      </c>
      <c r="AR52" s="234">
        <f>IF(AR51="","",VLOOKUP(AR51,'【記載例】参考様式１（勤務表_シフト記号表）'!$C$6:$L$47,10,FALSE))</f>
        <v>8</v>
      </c>
      <c r="AS52" s="235" t="str">
        <f>IF(AS51="","",VLOOKUP(AS51,'【記載例】参考様式１（勤務表_シフト記号表）'!$C$6:$L$47,10,FALSE))</f>
        <v/>
      </c>
      <c r="AT52" s="235">
        <f>IF(AT51="","",VLOOKUP(AT51,'【記載例】参考様式１（勤務表_シフト記号表）'!$C$6:$L$47,10,FALSE))</f>
        <v>8</v>
      </c>
      <c r="AU52" s="235">
        <f>IF(AU51="","",VLOOKUP(AU51,'【記載例】参考様式１（勤務表_シフト記号表）'!$C$6:$L$47,10,FALSE))</f>
        <v>8</v>
      </c>
      <c r="AV52" s="235">
        <f>IF(AV51="","",VLOOKUP(AV51,'【記載例】参考様式１（勤務表_シフト記号表）'!$C$6:$L$47,10,FALSE))</f>
        <v>7.9999999999999982</v>
      </c>
      <c r="AW52" s="235" t="str">
        <f>IF(AW51="","",VLOOKUP(AW51,'【記載例】参考様式１（勤務表_シフト記号表）'!$C$6:$L$47,10,FALSE))</f>
        <v/>
      </c>
      <c r="AX52" s="236">
        <f>IF(AX51="","",VLOOKUP(AX51,'【記載例】参考様式１（勤務表_シフト記号表）'!$C$6:$L$47,10,FALSE))</f>
        <v>8</v>
      </c>
      <c r="AY52" s="234" t="str">
        <f>IF(AY51="","",VLOOKUP(AY51,'【記載例】参考様式１（勤務表_シフト記号表）'!$C$6:$L$47,10,FALSE))</f>
        <v/>
      </c>
      <c r="AZ52" s="235" t="str">
        <f>IF(AZ51="","",VLOOKUP(AZ51,'【記載例】参考様式１（勤務表_シフト記号表）'!$C$6:$L$47,10,FALSE))</f>
        <v/>
      </c>
      <c r="BA52" s="235" t="str">
        <f>IF(BA51="","",VLOOKUP(BA51,'【記載例】参考様式１（勤務表_シフト記号表）'!$C$6:$L$47,10,FALSE))</f>
        <v/>
      </c>
      <c r="BB52" s="1046">
        <f>IF($BE$3="４週",SUM(W52:AX52),IF($BE$3="暦月",SUM(W52:BA52),""))</f>
        <v>160</v>
      </c>
      <c r="BC52" s="1047"/>
      <c r="BD52" s="1048">
        <f>IF($BE$3="４週",BB52/4,IF($BE$3="暦月",(BB52/($BE$8/7)),""))</f>
        <v>40</v>
      </c>
      <c r="BE52" s="1047"/>
      <c r="BF52" s="1043"/>
      <c r="BG52" s="1044"/>
      <c r="BH52" s="1044"/>
      <c r="BI52" s="1044"/>
      <c r="BJ52" s="1045"/>
    </row>
    <row r="53" spans="2:62" ht="20.25" customHeight="1" x14ac:dyDescent="0.4">
      <c r="B53" s="988">
        <f>B51+1</f>
        <v>19</v>
      </c>
      <c r="C53" s="1049" t="s">
        <v>455</v>
      </c>
      <c r="D53" s="979"/>
      <c r="E53" s="237"/>
      <c r="F53" s="238"/>
      <c r="G53" s="237"/>
      <c r="H53" s="238"/>
      <c r="I53" s="1050" t="s">
        <v>610</v>
      </c>
      <c r="J53" s="1051"/>
      <c r="K53" s="977" t="s">
        <v>589</v>
      </c>
      <c r="L53" s="978"/>
      <c r="M53" s="978"/>
      <c r="N53" s="979"/>
      <c r="O53" s="983" t="s">
        <v>617</v>
      </c>
      <c r="P53" s="984"/>
      <c r="Q53" s="984"/>
      <c r="R53" s="984"/>
      <c r="S53" s="985"/>
      <c r="T53" s="239" t="s">
        <v>441</v>
      </c>
      <c r="U53" s="240"/>
      <c r="V53" s="241"/>
      <c r="W53" s="242" t="s">
        <v>497</v>
      </c>
      <c r="X53" s="243"/>
      <c r="Y53" s="243"/>
      <c r="Z53" s="243" t="s">
        <v>497</v>
      </c>
      <c r="AA53" s="243"/>
      <c r="AB53" s="243" t="s">
        <v>497</v>
      </c>
      <c r="AC53" s="244" t="s">
        <v>497</v>
      </c>
      <c r="AD53" s="242"/>
      <c r="AE53" s="243" t="s">
        <v>497</v>
      </c>
      <c r="AF53" s="243"/>
      <c r="AG53" s="243"/>
      <c r="AH53" s="243" t="s">
        <v>497</v>
      </c>
      <c r="AI53" s="243" t="s">
        <v>492</v>
      </c>
      <c r="AJ53" s="244" t="s">
        <v>492</v>
      </c>
      <c r="AK53" s="242" t="s">
        <v>497</v>
      </c>
      <c r="AL53" s="243"/>
      <c r="AM53" s="243" t="s">
        <v>497</v>
      </c>
      <c r="AN53" s="243"/>
      <c r="AO53" s="243" t="s">
        <v>497</v>
      </c>
      <c r="AP53" s="243"/>
      <c r="AQ53" s="244" t="s">
        <v>492</v>
      </c>
      <c r="AR53" s="242" t="s">
        <v>492</v>
      </c>
      <c r="AS53" s="243" t="s">
        <v>497</v>
      </c>
      <c r="AT53" s="243"/>
      <c r="AU53" s="243" t="s">
        <v>497</v>
      </c>
      <c r="AV53" s="243"/>
      <c r="AW53" s="243" t="s">
        <v>492</v>
      </c>
      <c r="AX53" s="244"/>
      <c r="AY53" s="242"/>
      <c r="AZ53" s="243"/>
      <c r="BA53" s="245"/>
      <c r="BB53" s="986"/>
      <c r="BC53" s="987"/>
      <c r="BD53" s="1038"/>
      <c r="BE53" s="1039"/>
      <c r="BF53" s="1040"/>
      <c r="BG53" s="1041"/>
      <c r="BH53" s="1041"/>
      <c r="BI53" s="1041"/>
      <c r="BJ53" s="1042"/>
    </row>
    <row r="54" spans="2:62" ht="20.25" customHeight="1" x14ac:dyDescent="0.4">
      <c r="B54" s="989"/>
      <c r="C54" s="992"/>
      <c r="D54" s="982"/>
      <c r="E54" s="229"/>
      <c r="F54" s="230" t="str">
        <f>C53</f>
        <v>介護職員</v>
      </c>
      <c r="G54" s="229"/>
      <c r="H54" s="230" t="str">
        <f>I53</f>
        <v>C</v>
      </c>
      <c r="I54" s="995"/>
      <c r="J54" s="996"/>
      <c r="K54" s="980"/>
      <c r="L54" s="981"/>
      <c r="M54" s="981"/>
      <c r="N54" s="982"/>
      <c r="O54" s="983"/>
      <c r="P54" s="984"/>
      <c r="Q54" s="984"/>
      <c r="R54" s="984"/>
      <c r="S54" s="985"/>
      <c r="T54" s="246" t="s">
        <v>442</v>
      </c>
      <c r="U54" s="232"/>
      <c r="V54" s="233"/>
      <c r="W54" s="234">
        <f>IF(W53="","",VLOOKUP(W53,'【記載例】参考様式１（勤務表_シフト記号表）'!$C$6:$L$47,10,FALSE))</f>
        <v>8</v>
      </c>
      <c r="X54" s="235" t="str">
        <f>IF(X53="","",VLOOKUP(X53,'【記載例】参考様式１（勤務表_シフト記号表）'!$C$6:$L$47,10,FALSE))</f>
        <v/>
      </c>
      <c r="Y54" s="235" t="str">
        <f>IF(Y53="","",VLOOKUP(Y53,'【記載例】参考様式１（勤務表_シフト記号表）'!$C$6:$L$47,10,FALSE))</f>
        <v/>
      </c>
      <c r="Z54" s="235">
        <f>IF(Z53="","",VLOOKUP(Z53,'【記載例】参考様式１（勤務表_シフト記号表）'!$C$6:$L$47,10,FALSE))</f>
        <v>8</v>
      </c>
      <c r="AA54" s="235" t="str">
        <f>IF(AA53="","",VLOOKUP(AA53,'【記載例】参考様式１（勤務表_シフト記号表）'!$C$6:$L$47,10,FALSE))</f>
        <v/>
      </c>
      <c r="AB54" s="235">
        <f>IF(AB53="","",VLOOKUP(AB53,'【記載例】参考様式１（勤務表_シフト記号表）'!$C$6:$L$47,10,FALSE))</f>
        <v>8</v>
      </c>
      <c r="AC54" s="236">
        <f>IF(AC53="","",VLOOKUP(AC53,'【記載例】参考様式１（勤務表_シフト記号表）'!$C$6:$L$47,10,FALSE))</f>
        <v>8</v>
      </c>
      <c r="AD54" s="234" t="str">
        <f>IF(AD53="","",VLOOKUP(AD53,'【記載例】参考様式１（勤務表_シフト記号表）'!$C$6:$L$47,10,FALSE))</f>
        <v/>
      </c>
      <c r="AE54" s="235">
        <f>IF(AE53="","",VLOOKUP(AE53,'【記載例】参考様式１（勤務表_シフト記号表）'!$C$6:$L$47,10,FALSE))</f>
        <v>8</v>
      </c>
      <c r="AF54" s="235" t="str">
        <f>IF(AF53="","",VLOOKUP(AF53,'【記載例】参考様式１（勤務表_シフト記号表）'!$C$6:$L$47,10,FALSE))</f>
        <v/>
      </c>
      <c r="AG54" s="235" t="str">
        <f>IF(AG53="","",VLOOKUP(AG53,'【記載例】参考様式１（勤務表_シフト記号表）'!$C$6:$L$47,10,FALSE))</f>
        <v/>
      </c>
      <c r="AH54" s="235">
        <f>IF(AH53="","",VLOOKUP(AH53,'【記載例】参考様式１（勤務表_シフト記号表）'!$C$6:$L$47,10,FALSE))</f>
        <v>8</v>
      </c>
      <c r="AI54" s="235">
        <f>IF(AI53="","",VLOOKUP(AI53,'【記載例】参考様式１（勤務表_シフト記号表）'!$C$6:$L$47,10,FALSE))</f>
        <v>7.9999999999999982</v>
      </c>
      <c r="AJ54" s="236">
        <f>IF(AJ53="","",VLOOKUP(AJ53,'【記載例】参考様式１（勤務表_シフト記号表）'!$C$6:$L$47,10,FALSE))</f>
        <v>7.9999999999999982</v>
      </c>
      <c r="AK54" s="234">
        <f>IF(AK53="","",VLOOKUP(AK53,'【記載例】参考様式１（勤務表_シフト記号表）'!$C$6:$L$47,10,FALSE))</f>
        <v>8</v>
      </c>
      <c r="AL54" s="235" t="str">
        <f>IF(AL53="","",VLOOKUP(AL53,'【記載例】参考様式１（勤務表_シフト記号表）'!$C$6:$L$47,10,FALSE))</f>
        <v/>
      </c>
      <c r="AM54" s="235">
        <f>IF(AM53="","",VLOOKUP(AM53,'【記載例】参考様式１（勤務表_シフト記号表）'!$C$6:$L$47,10,FALSE))</f>
        <v>8</v>
      </c>
      <c r="AN54" s="235" t="str">
        <f>IF(AN53="","",VLOOKUP(AN53,'【記載例】参考様式１（勤務表_シフト記号表）'!$C$6:$L$47,10,FALSE))</f>
        <v/>
      </c>
      <c r="AO54" s="235">
        <f>IF(AO53="","",VLOOKUP(AO53,'【記載例】参考様式１（勤務表_シフト記号表）'!$C$6:$L$47,10,FALSE))</f>
        <v>8</v>
      </c>
      <c r="AP54" s="235" t="str">
        <f>IF(AP53="","",VLOOKUP(AP53,'【記載例】参考様式１（勤務表_シフト記号表）'!$C$6:$L$47,10,FALSE))</f>
        <v/>
      </c>
      <c r="AQ54" s="236">
        <f>IF(AQ53="","",VLOOKUP(AQ53,'【記載例】参考様式１（勤務表_シフト記号表）'!$C$6:$L$47,10,FALSE))</f>
        <v>7.9999999999999982</v>
      </c>
      <c r="AR54" s="234">
        <f>IF(AR53="","",VLOOKUP(AR53,'【記載例】参考様式１（勤務表_シフト記号表）'!$C$6:$L$47,10,FALSE))</f>
        <v>7.9999999999999982</v>
      </c>
      <c r="AS54" s="235">
        <f>IF(AS53="","",VLOOKUP(AS53,'【記載例】参考様式１（勤務表_シフト記号表）'!$C$6:$L$47,10,FALSE))</f>
        <v>8</v>
      </c>
      <c r="AT54" s="235" t="str">
        <f>IF(AT53="","",VLOOKUP(AT53,'【記載例】参考様式１（勤務表_シフト記号表）'!$C$6:$L$47,10,FALSE))</f>
        <v/>
      </c>
      <c r="AU54" s="235">
        <f>IF(AU53="","",VLOOKUP(AU53,'【記載例】参考様式１（勤務表_シフト記号表）'!$C$6:$L$47,10,FALSE))</f>
        <v>8</v>
      </c>
      <c r="AV54" s="235" t="str">
        <f>IF(AV53="","",VLOOKUP(AV53,'【記載例】参考様式１（勤務表_シフト記号表）'!$C$6:$L$47,10,FALSE))</f>
        <v/>
      </c>
      <c r="AW54" s="235">
        <f>IF(AW53="","",VLOOKUP(AW53,'【記載例】参考様式１（勤務表_シフト記号表）'!$C$6:$L$47,10,FALSE))</f>
        <v>7.9999999999999982</v>
      </c>
      <c r="AX54" s="236" t="str">
        <f>IF(AX53="","",VLOOKUP(AX53,'【記載例】参考様式１（勤務表_シフト記号表）'!$C$6:$L$47,10,FALSE))</f>
        <v/>
      </c>
      <c r="AY54" s="234" t="str">
        <f>IF(AY53="","",VLOOKUP(AY53,'【記載例】参考様式１（勤務表_シフト記号表）'!$C$6:$L$47,10,FALSE))</f>
        <v/>
      </c>
      <c r="AZ54" s="235" t="str">
        <f>IF(AZ53="","",VLOOKUP(AZ53,'【記載例】参考様式１（勤務表_シフト記号表）'!$C$6:$L$47,10,FALSE))</f>
        <v/>
      </c>
      <c r="BA54" s="235" t="str">
        <f>IF(BA53="","",VLOOKUP(BA53,'【記載例】参考様式１（勤務表_シフト記号表）'!$C$6:$L$47,10,FALSE))</f>
        <v/>
      </c>
      <c r="BB54" s="1046">
        <f>IF($BE$3="４週",SUM(W54:AX54),IF($BE$3="暦月",SUM(W54:BA54),""))</f>
        <v>128</v>
      </c>
      <c r="BC54" s="1047"/>
      <c r="BD54" s="1048">
        <f>IF($BE$3="４週",BB54/4,IF($BE$3="暦月",(BB54/($BE$8/7)),""))</f>
        <v>32</v>
      </c>
      <c r="BE54" s="1047"/>
      <c r="BF54" s="1043"/>
      <c r="BG54" s="1044"/>
      <c r="BH54" s="1044"/>
      <c r="BI54" s="1044"/>
      <c r="BJ54" s="1045"/>
    </row>
    <row r="55" spans="2:62" ht="20.25" customHeight="1" x14ac:dyDescent="0.4">
      <c r="B55" s="988">
        <f>B53+1</f>
        <v>20</v>
      </c>
      <c r="C55" s="1049" t="s">
        <v>455</v>
      </c>
      <c r="D55" s="979"/>
      <c r="E55" s="237"/>
      <c r="F55" s="238"/>
      <c r="G55" s="237"/>
      <c r="H55" s="238"/>
      <c r="I55" s="1050" t="s">
        <v>588</v>
      </c>
      <c r="J55" s="1051"/>
      <c r="K55" s="977" t="s">
        <v>603</v>
      </c>
      <c r="L55" s="978"/>
      <c r="M55" s="978"/>
      <c r="N55" s="979"/>
      <c r="O55" s="983" t="s">
        <v>618</v>
      </c>
      <c r="P55" s="984"/>
      <c r="Q55" s="984"/>
      <c r="R55" s="984"/>
      <c r="S55" s="985"/>
      <c r="T55" s="239" t="s">
        <v>441</v>
      </c>
      <c r="U55" s="240"/>
      <c r="V55" s="241"/>
      <c r="W55" s="242" t="s">
        <v>501</v>
      </c>
      <c r="X55" s="243" t="s">
        <v>502</v>
      </c>
      <c r="Y55" s="243" t="s">
        <v>492</v>
      </c>
      <c r="Z55" s="243" t="s">
        <v>492</v>
      </c>
      <c r="AA55" s="243"/>
      <c r="AB55" s="243" t="s">
        <v>497</v>
      </c>
      <c r="AC55" s="244"/>
      <c r="AD55" s="242"/>
      <c r="AE55" s="243" t="s">
        <v>501</v>
      </c>
      <c r="AF55" s="243" t="s">
        <v>502</v>
      </c>
      <c r="AG55" s="243" t="s">
        <v>492</v>
      </c>
      <c r="AH55" s="243" t="s">
        <v>492</v>
      </c>
      <c r="AI55" s="243"/>
      <c r="AJ55" s="244" t="s">
        <v>497</v>
      </c>
      <c r="AK55" s="242" t="s">
        <v>497</v>
      </c>
      <c r="AL55" s="243"/>
      <c r="AM55" s="243" t="s">
        <v>501</v>
      </c>
      <c r="AN55" s="243" t="s">
        <v>502</v>
      </c>
      <c r="AO55" s="243" t="s">
        <v>492</v>
      </c>
      <c r="AP55" s="243" t="s">
        <v>492</v>
      </c>
      <c r="AQ55" s="244"/>
      <c r="AR55" s="242" t="s">
        <v>497</v>
      </c>
      <c r="AS55" s="243"/>
      <c r="AT55" s="243"/>
      <c r="AU55" s="243" t="s">
        <v>501</v>
      </c>
      <c r="AV55" s="243" t="s">
        <v>502</v>
      </c>
      <c r="AW55" s="243" t="s">
        <v>492</v>
      </c>
      <c r="AX55" s="244" t="s">
        <v>492</v>
      </c>
      <c r="AY55" s="242"/>
      <c r="AZ55" s="243"/>
      <c r="BA55" s="245"/>
      <c r="BB55" s="986"/>
      <c r="BC55" s="987"/>
      <c r="BD55" s="1038"/>
      <c r="BE55" s="1039"/>
      <c r="BF55" s="1040"/>
      <c r="BG55" s="1041"/>
      <c r="BH55" s="1041"/>
      <c r="BI55" s="1041"/>
      <c r="BJ55" s="1042"/>
    </row>
    <row r="56" spans="2:62" ht="20.25" customHeight="1" x14ac:dyDescent="0.4">
      <c r="B56" s="989"/>
      <c r="C56" s="992"/>
      <c r="D56" s="982"/>
      <c r="E56" s="229"/>
      <c r="F56" s="230" t="str">
        <f>C55</f>
        <v>介護職員</v>
      </c>
      <c r="G56" s="229"/>
      <c r="H56" s="230" t="str">
        <f>I55</f>
        <v>A</v>
      </c>
      <c r="I56" s="995"/>
      <c r="J56" s="996"/>
      <c r="K56" s="980"/>
      <c r="L56" s="981"/>
      <c r="M56" s="981"/>
      <c r="N56" s="982"/>
      <c r="O56" s="983"/>
      <c r="P56" s="984"/>
      <c r="Q56" s="984"/>
      <c r="R56" s="984"/>
      <c r="S56" s="985"/>
      <c r="T56" s="246" t="s">
        <v>442</v>
      </c>
      <c r="U56" s="247"/>
      <c r="V56" s="248"/>
      <c r="W56" s="234">
        <f>IF(W55="","",VLOOKUP(W55,'【記載例】参考様式１（勤務表_シフト記号表）'!$C$6:$L$47,10,FALSE))</f>
        <v>8</v>
      </c>
      <c r="X56" s="235">
        <f>IF(X55="","",VLOOKUP(X55,'【記載例】参考様式１（勤務表_シフト記号表）'!$C$6:$L$47,10,FALSE))</f>
        <v>8</v>
      </c>
      <c r="Y56" s="235">
        <f>IF(Y55="","",VLOOKUP(Y55,'【記載例】参考様式１（勤務表_シフト記号表）'!$C$6:$L$47,10,FALSE))</f>
        <v>7.9999999999999982</v>
      </c>
      <c r="Z56" s="235">
        <f>IF(Z55="","",VLOOKUP(Z55,'【記載例】参考様式１（勤務表_シフト記号表）'!$C$6:$L$47,10,FALSE))</f>
        <v>7.9999999999999982</v>
      </c>
      <c r="AA56" s="235" t="str">
        <f>IF(AA55="","",VLOOKUP(AA55,'【記載例】参考様式１（勤務表_シフト記号表）'!$C$6:$L$47,10,FALSE))</f>
        <v/>
      </c>
      <c r="AB56" s="235">
        <f>IF(AB55="","",VLOOKUP(AB55,'【記載例】参考様式１（勤務表_シフト記号表）'!$C$6:$L$47,10,FALSE))</f>
        <v>8</v>
      </c>
      <c r="AC56" s="236" t="str">
        <f>IF(AC55="","",VLOOKUP(AC55,'【記載例】参考様式１（勤務表_シフト記号表）'!$C$6:$L$47,10,FALSE))</f>
        <v/>
      </c>
      <c r="AD56" s="234" t="str">
        <f>IF(AD55="","",VLOOKUP(AD55,'【記載例】参考様式１（勤務表_シフト記号表）'!$C$6:$L$47,10,FALSE))</f>
        <v/>
      </c>
      <c r="AE56" s="235">
        <f>IF(AE55="","",VLOOKUP(AE55,'【記載例】参考様式１（勤務表_シフト記号表）'!$C$6:$L$47,10,FALSE))</f>
        <v>8</v>
      </c>
      <c r="AF56" s="235">
        <f>IF(AF55="","",VLOOKUP(AF55,'【記載例】参考様式１（勤務表_シフト記号表）'!$C$6:$L$47,10,FALSE))</f>
        <v>8</v>
      </c>
      <c r="AG56" s="235">
        <f>IF(AG55="","",VLOOKUP(AG55,'【記載例】参考様式１（勤務表_シフト記号表）'!$C$6:$L$47,10,FALSE))</f>
        <v>7.9999999999999982</v>
      </c>
      <c r="AH56" s="235">
        <f>IF(AH55="","",VLOOKUP(AH55,'【記載例】参考様式１（勤務表_シフト記号表）'!$C$6:$L$47,10,FALSE))</f>
        <v>7.9999999999999982</v>
      </c>
      <c r="AI56" s="235" t="str">
        <f>IF(AI55="","",VLOOKUP(AI55,'【記載例】参考様式１（勤務表_シフト記号表）'!$C$6:$L$47,10,FALSE))</f>
        <v/>
      </c>
      <c r="AJ56" s="236">
        <f>IF(AJ55="","",VLOOKUP(AJ55,'【記載例】参考様式１（勤務表_シフト記号表）'!$C$6:$L$47,10,FALSE))</f>
        <v>8</v>
      </c>
      <c r="AK56" s="234">
        <f>IF(AK55="","",VLOOKUP(AK55,'【記載例】参考様式１（勤務表_シフト記号表）'!$C$6:$L$47,10,FALSE))</f>
        <v>8</v>
      </c>
      <c r="AL56" s="235" t="str">
        <f>IF(AL55="","",VLOOKUP(AL55,'【記載例】参考様式１（勤務表_シフト記号表）'!$C$6:$L$47,10,FALSE))</f>
        <v/>
      </c>
      <c r="AM56" s="235">
        <f>IF(AM55="","",VLOOKUP(AM55,'【記載例】参考様式１（勤務表_シフト記号表）'!$C$6:$L$47,10,FALSE))</f>
        <v>8</v>
      </c>
      <c r="AN56" s="235">
        <f>IF(AN55="","",VLOOKUP(AN55,'【記載例】参考様式１（勤務表_シフト記号表）'!$C$6:$L$47,10,FALSE))</f>
        <v>8</v>
      </c>
      <c r="AO56" s="235">
        <f>IF(AO55="","",VLOOKUP(AO55,'【記載例】参考様式１（勤務表_シフト記号表）'!$C$6:$L$47,10,FALSE))</f>
        <v>7.9999999999999982</v>
      </c>
      <c r="AP56" s="235">
        <f>IF(AP55="","",VLOOKUP(AP55,'【記載例】参考様式１（勤務表_シフト記号表）'!$C$6:$L$47,10,FALSE))</f>
        <v>7.9999999999999982</v>
      </c>
      <c r="AQ56" s="236" t="str">
        <f>IF(AQ55="","",VLOOKUP(AQ55,'【記載例】参考様式１（勤務表_シフト記号表）'!$C$6:$L$47,10,FALSE))</f>
        <v/>
      </c>
      <c r="AR56" s="234">
        <f>IF(AR55="","",VLOOKUP(AR55,'【記載例】参考様式１（勤務表_シフト記号表）'!$C$6:$L$47,10,FALSE))</f>
        <v>8</v>
      </c>
      <c r="AS56" s="235" t="str">
        <f>IF(AS55="","",VLOOKUP(AS55,'【記載例】参考様式１（勤務表_シフト記号表）'!$C$6:$L$47,10,FALSE))</f>
        <v/>
      </c>
      <c r="AT56" s="235" t="str">
        <f>IF(AT55="","",VLOOKUP(AT55,'【記載例】参考様式１（勤務表_シフト記号表）'!$C$6:$L$47,10,FALSE))</f>
        <v/>
      </c>
      <c r="AU56" s="235">
        <f>IF(AU55="","",VLOOKUP(AU55,'【記載例】参考様式１（勤務表_シフト記号表）'!$C$6:$L$47,10,FALSE))</f>
        <v>8</v>
      </c>
      <c r="AV56" s="235">
        <f>IF(AV55="","",VLOOKUP(AV55,'【記載例】参考様式１（勤務表_シフト記号表）'!$C$6:$L$47,10,FALSE))</f>
        <v>8</v>
      </c>
      <c r="AW56" s="235">
        <f>IF(AW55="","",VLOOKUP(AW55,'【記載例】参考様式１（勤務表_シフト記号表）'!$C$6:$L$47,10,FALSE))</f>
        <v>7.9999999999999982</v>
      </c>
      <c r="AX56" s="236">
        <f>IF(AX55="","",VLOOKUP(AX55,'【記載例】参考様式１（勤務表_シフト記号表）'!$C$6:$L$47,10,FALSE))</f>
        <v>7.9999999999999982</v>
      </c>
      <c r="AY56" s="234" t="str">
        <f>IF(AY55="","",VLOOKUP(AY55,'【記載例】参考様式１（勤務表_シフト記号表）'!$C$6:$L$47,10,FALSE))</f>
        <v/>
      </c>
      <c r="AZ56" s="235" t="str">
        <f>IF(AZ55="","",VLOOKUP(AZ55,'【記載例】参考様式１（勤務表_シフト記号表）'!$C$6:$L$47,10,FALSE))</f>
        <v/>
      </c>
      <c r="BA56" s="235" t="str">
        <f>IF(BA55="","",VLOOKUP(BA55,'【記載例】参考様式１（勤務表_シフト記号表）'!$C$6:$L$47,10,FALSE))</f>
        <v/>
      </c>
      <c r="BB56" s="1046">
        <f>IF($BE$3="４週",SUM(W56:AX56),IF($BE$3="暦月",SUM(W56:BA56),""))</f>
        <v>160</v>
      </c>
      <c r="BC56" s="1047"/>
      <c r="BD56" s="1048">
        <f>IF($BE$3="４週",BB56/4,IF($BE$3="暦月",(BB56/($BE$8/7)),""))</f>
        <v>40</v>
      </c>
      <c r="BE56" s="1047"/>
      <c r="BF56" s="1043"/>
      <c r="BG56" s="1044"/>
      <c r="BH56" s="1044"/>
      <c r="BI56" s="1044"/>
      <c r="BJ56" s="1045"/>
    </row>
    <row r="57" spans="2:62" ht="20.25" customHeight="1" x14ac:dyDescent="0.4">
      <c r="B57" s="988">
        <f>B55+1</f>
        <v>21</v>
      </c>
      <c r="C57" s="1049" t="s">
        <v>455</v>
      </c>
      <c r="D57" s="979"/>
      <c r="E57" s="229"/>
      <c r="F57" s="230"/>
      <c r="G57" s="229"/>
      <c r="H57" s="230"/>
      <c r="I57" s="1050" t="s">
        <v>588</v>
      </c>
      <c r="J57" s="1051"/>
      <c r="K57" s="977" t="s">
        <v>589</v>
      </c>
      <c r="L57" s="978"/>
      <c r="M57" s="978"/>
      <c r="N57" s="979"/>
      <c r="O57" s="983" t="s">
        <v>619</v>
      </c>
      <c r="P57" s="984"/>
      <c r="Q57" s="984"/>
      <c r="R57" s="984"/>
      <c r="S57" s="985"/>
      <c r="T57" s="249" t="s">
        <v>441</v>
      </c>
      <c r="V57" s="250"/>
      <c r="W57" s="242"/>
      <c r="X57" s="243" t="s">
        <v>501</v>
      </c>
      <c r="Y57" s="243" t="s">
        <v>502</v>
      </c>
      <c r="Z57" s="243" t="s">
        <v>497</v>
      </c>
      <c r="AA57" s="243" t="s">
        <v>492</v>
      </c>
      <c r="AB57" s="243"/>
      <c r="AC57" s="244" t="s">
        <v>497</v>
      </c>
      <c r="AD57" s="242" t="s">
        <v>497</v>
      </c>
      <c r="AE57" s="243"/>
      <c r="AF57" s="243" t="s">
        <v>501</v>
      </c>
      <c r="AG57" s="243" t="s">
        <v>502</v>
      </c>
      <c r="AH57" s="243" t="s">
        <v>497</v>
      </c>
      <c r="AI57" s="243" t="s">
        <v>492</v>
      </c>
      <c r="AJ57" s="244"/>
      <c r="AK57" s="242" t="s">
        <v>497</v>
      </c>
      <c r="AL57" s="243" t="s">
        <v>492</v>
      </c>
      <c r="AM57" s="243"/>
      <c r="AN57" s="243" t="s">
        <v>501</v>
      </c>
      <c r="AO57" s="243" t="s">
        <v>502</v>
      </c>
      <c r="AP57" s="243" t="s">
        <v>497</v>
      </c>
      <c r="AQ57" s="244"/>
      <c r="AR57" s="242"/>
      <c r="AS57" s="243" t="s">
        <v>497</v>
      </c>
      <c r="AT57" s="243" t="s">
        <v>492</v>
      </c>
      <c r="AU57" s="243"/>
      <c r="AV57" s="243" t="s">
        <v>501</v>
      </c>
      <c r="AW57" s="243" t="s">
        <v>502</v>
      </c>
      <c r="AX57" s="244" t="s">
        <v>497</v>
      </c>
      <c r="AY57" s="242"/>
      <c r="AZ57" s="243"/>
      <c r="BA57" s="245"/>
      <c r="BB57" s="986"/>
      <c r="BC57" s="987"/>
      <c r="BD57" s="1038"/>
      <c r="BE57" s="1039"/>
      <c r="BF57" s="1040"/>
      <c r="BG57" s="1041"/>
      <c r="BH57" s="1041"/>
      <c r="BI57" s="1041"/>
      <c r="BJ57" s="1042"/>
    </row>
    <row r="58" spans="2:62" ht="20.25" customHeight="1" x14ac:dyDescent="0.4">
      <c r="B58" s="989"/>
      <c r="C58" s="992"/>
      <c r="D58" s="982"/>
      <c r="E58" s="229"/>
      <c r="F58" s="230" t="str">
        <f>C57</f>
        <v>介護職員</v>
      </c>
      <c r="G58" s="229"/>
      <c r="H58" s="230" t="str">
        <f>I57</f>
        <v>A</v>
      </c>
      <c r="I58" s="995"/>
      <c r="J58" s="996"/>
      <c r="K58" s="980"/>
      <c r="L58" s="981"/>
      <c r="M58" s="981"/>
      <c r="N58" s="982"/>
      <c r="O58" s="983"/>
      <c r="P58" s="984"/>
      <c r="Q58" s="984"/>
      <c r="R58" s="984"/>
      <c r="S58" s="985"/>
      <c r="T58" s="246" t="s">
        <v>442</v>
      </c>
      <c r="U58" s="247"/>
      <c r="V58" s="248"/>
      <c r="W58" s="234" t="str">
        <f>IF(W57="","",VLOOKUP(W57,'【記載例】参考様式１（勤務表_シフト記号表）'!$C$6:$L$47,10,FALSE))</f>
        <v/>
      </c>
      <c r="X58" s="235">
        <f>IF(X57="","",VLOOKUP(X57,'【記載例】参考様式１（勤務表_シフト記号表）'!$C$6:$L$47,10,FALSE))</f>
        <v>8</v>
      </c>
      <c r="Y58" s="235">
        <f>IF(Y57="","",VLOOKUP(Y57,'【記載例】参考様式１（勤務表_シフト記号表）'!$C$6:$L$47,10,FALSE))</f>
        <v>8</v>
      </c>
      <c r="Z58" s="235">
        <f>IF(Z57="","",VLOOKUP(Z57,'【記載例】参考様式１（勤務表_シフト記号表）'!$C$6:$L$47,10,FALSE))</f>
        <v>8</v>
      </c>
      <c r="AA58" s="235">
        <f>IF(AA57="","",VLOOKUP(AA57,'【記載例】参考様式１（勤務表_シフト記号表）'!$C$6:$L$47,10,FALSE))</f>
        <v>7.9999999999999982</v>
      </c>
      <c r="AB58" s="235" t="str">
        <f>IF(AB57="","",VLOOKUP(AB57,'【記載例】参考様式１（勤務表_シフト記号表）'!$C$6:$L$47,10,FALSE))</f>
        <v/>
      </c>
      <c r="AC58" s="236">
        <f>IF(AC57="","",VLOOKUP(AC57,'【記載例】参考様式１（勤務表_シフト記号表）'!$C$6:$L$47,10,FALSE))</f>
        <v>8</v>
      </c>
      <c r="AD58" s="234">
        <f>IF(AD57="","",VLOOKUP(AD57,'【記載例】参考様式１（勤務表_シフト記号表）'!$C$6:$L$47,10,FALSE))</f>
        <v>8</v>
      </c>
      <c r="AE58" s="235" t="str">
        <f>IF(AE57="","",VLOOKUP(AE57,'【記載例】参考様式１（勤務表_シフト記号表）'!$C$6:$L$47,10,FALSE))</f>
        <v/>
      </c>
      <c r="AF58" s="235">
        <f>IF(AF57="","",VLOOKUP(AF57,'【記載例】参考様式１（勤務表_シフト記号表）'!$C$6:$L$47,10,FALSE))</f>
        <v>8</v>
      </c>
      <c r="AG58" s="235">
        <f>IF(AG57="","",VLOOKUP(AG57,'【記載例】参考様式１（勤務表_シフト記号表）'!$C$6:$L$47,10,FALSE))</f>
        <v>8</v>
      </c>
      <c r="AH58" s="235">
        <f>IF(AH57="","",VLOOKUP(AH57,'【記載例】参考様式１（勤務表_シフト記号表）'!$C$6:$L$47,10,FALSE))</f>
        <v>8</v>
      </c>
      <c r="AI58" s="235">
        <f>IF(AI57="","",VLOOKUP(AI57,'【記載例】参考様式１（勤務表_シフト記号表）'!$C$6:$L$47,10,FALSE))</f>
        <v>7.9999999999999982</v>
      </c>
      <c r="AJ58" s="236" t="str">
        <f>IF(AJ57="","",VLOOKUP(AJ57,'【記載例】参考様式１（勤務表_シフト記号表）'!$C$6:$L$47,10,FALSE))</f>
        <v/>
      </c>
      <c r="AK58" s="234">
        <f>IF(AK57="","",VLOOKUP(AK57,'【記載例】参考様式１（勤務表_シフト記号表）'!$C$6:$L$47,10,FALSE))</f>
        <v>8</v>
      </c>
      <c r="AL58" s="235">
        <f>IF(AL57="","",VLOOKUP(AL57,'【記載例】参考様式１（勤務表_シフト記号表）'!$C$6:$L$47,10,FALSE))</f>
        <v>7.9999999999999982</v>
      </c>
      <c r="AM58" s="235" t="str">
        <f>IF(AM57="","",VLOOKUP(AM57,'【記載例】参考様式１（勤務表_シフト記号表）'!$C$6:$L$47,10,FALSE))</f>
        <v/>
      </c>
      <c r="AN58" s="235">
        <f>IF(AN57="","",VLOOKUP(AN57,'【記載例】参考様式１（勤務表_シフト記号表）'!$C$6:$L$47,10,FALSE))</f>
        <v>8</v>
      </c>
      <c r="AO58" s="235">
        <f>IF(AO57="","",VLOOKUP(AO57,'【記載例】参考様式１（勤務表_シフト記号表）'!$C$6:$L$47,10,FALSE))</f>
        <v>8</v>
      </c>
      <c r="AP58" s="235">
        <f>IF(AP57="","",VLOOKUP(AP57,'【記載例】参考様式１（勤務表_シフト記号表）'!$C$6:$L$47,10,FALSE))</f>
        <v>8</v>
      </c>
      <c r="AQ58" s="236" t="str">
        <f>IF(AQ57="","",VLOOKUP(AQ57,'【記載例】参考様式１（勤務表_シフト記号表）'!$C$6:$L$47,10,FALSE))</f>
        <v/>
      </c>
      <c r="AR58" s="234" t="str">
        <f>IF(AR57="","",VLOOKUP(AR57,'【記載例】参考様式１（勤務表_シフト記号表）'!$C$6:$L$47,10,FALSE))</f>
        <v/>
      </c>
      <c r="AS58" s="235">
        <f>IF(AS57="","",VLOOKUP(AS57,'【記載例】参考様式１（勤務表_シフト記号表）'!$C$6:$L$47,10,FALSE))</f>
        <v>8</v>
      </c>
      <c r="AT58" s="235">
        <f>IF(AT57="","",VLOOKUP(AT57,'【記載例】参考様式１（勤務表_シフト記号表）'!$C$6:$L$47,10,FALSE))</f>
        <v>7.9999999999999982</v>
      </c>
      <c r="AU58" s="235" t="str">
        <f>IF(AU57="","",VLOOKUP(AU57,'【記載例】参考様式１（勤務表_シフト記号表）'!$C$6:$L$47,10,FALSE))</f>
        <v/>
      </c>
      <c r="AV58" s="235">
        <f>IF(AV57="","",VLOOKUP(AV57,'【記載例】参考様式１（勤務表_シフト記号表）'!$C$6:$L$47,10,FALSE))</f>
        <v>8</v>
      </c>
      <c r="AW58" s="235">
        <f>IF(AW57="","",VLOOKUP(AW57,'【記載例】参考様式１（勤務表_シフト記号表）'!$C$6:$L$47,10,FALSE))</f>
        <v>8</v>
      </c>
      <c r="AX58" s="236">
        <f>IF(AX57="","",VLOOKUP(AX57,'【記載例】参考様式１（勤務表_シフト記号表）'!$C$6:$L$47,10,FALSE))</f>
        <v>8</v>
      </c>
      <c r="AY58" s="234" t="str">
        <f>IF(AY57="","",VLOOKUP(AY57,'【記載例】参考様式１（勤務表_シフト記号表）'!$C$6:$L$47,10,FALSE))</f>
        <v/>
      </c>
      <c r="AZ58" s="235" t="str">
        <f>IF(AZ57="","",VLOOKUP(AZ57,'【記載例】参考様式１（勤務表_シフト記号表）'!$C$6:$L$47,10,FALSE))</f>
        <v/>
      </c>
      <c r="BA58" s="235" t="str">
        <f>IF(BA57="","",VLOOKUP(BA57,'【記載例】参考様式１（勤務表_シフト記号表）'!$C$6:$L$47,10,FALSE))</f>
        <v/>
      </c>
      <c r="BB58" s="1046">
        <f>IF($BE$3="４週",SUM(W58:AX58),IF($BE$3="暦月",SUM(W58:BA58),""))</f>
        <v>160</v>
      </c>
      <c r="BC58" s="1047"/>
      <c r="BD58" s="1048">
        <f>IF($BE$3="４週",BB58/4,IF($BE$3="暦月",(BB58/($BE$8/7)),""))</f>
        <v>40</v>
      </c>
      <c r="BE58" s="1047"/>
      <c r="BF58" s="1043"/>
      <c r="BG58" s="1044"/>
      <c r="BH58" s="1044"/>
      <c r="BI58" s="1044"/>
      <c r="BJ58" s="1045"/>
    </row>
    <row r="59" spans="2:62" ht="20.25" customHeight="1" x14ac:dyDescent="0.4">
      <c r="B59" s="988">
        <f>B57+1</f>
        <v>22</v>
      </c>
      <c r="C59" s="1049" t="s">
        <v>455</v>
      </c>
      <c r="D59" s="979"/>
      <c r="E59" s="229"/>
      <c r="F59" s="230"/>
      <c r="G59" s="229"/>
      <c r="H59" s="230"/>
      <c r="I59" s="1050" t="s">
        <v>588</v>
      </c>
      <c r="J59" s="1051"/>
      <c r="K59" s="977" t="s">
        <v>589</v>
      </c>
      <c r="L59" s="978"/>
      <c r="M59" s="978"/>
      <c r="N59" s="979"/>
      <c r="O59" s="983" t="s">
        <v>620</v>
      </c>
      <c r="P59" s="984"/>
      <c r="Q59" s="984"/>
      <c r="R59" s="984"/>
      <c r="S59" s="985"/>
      <c r="T59" s="249" t="s">
        <v>441</v>
      </c>
      <c r="V59" s="250"/>
      <c r="W59" s="242" t="s">
        <v>497</v>
      </c>
      <c r="X59" s="243"/>
      <c r="Y59" s="243" t="s">
        <v>501</v>
      </c>
      <c r="Z59" s="243" t="s">
        <v>502</v>
      </c>
      <c r="AA59" s="243" t="s">
        <v>497</v>
      </c>
      <c r="AB59" s="243" t="s">
        <v>492</v>
      </c>
      <c r="AC59" s="244"/>
      <c r="AD59" s="242" t="s">
        <v>492</v>
      </c>
      <c r="AE59" s="243" t="s">
        <v>497</v>
      </c>
      <c r="AF59" s="243"/>
      <c r="AG59" s="243" t="s">
        <v>501</v>
      </c>
      <c r="AH59" s="243" t="s">
        <v>502</v>
      </c>
      <c r="AI59" s="243" t="s">
        <v>497</v>
      </c>
      <c r="AJ59" s="244"/>
      <c r="AK59" s="242" t="s">
        <v>492</v>
      </c>
      <c r="AL59" s="243" t="s">
        <v>497</v>
      </c>
      <c r="AM59" s="243"/>
      <c r="AN59" s="243"/>
      <c r="AO59" s="243" t="s">
        <v>501</v>
      </c>
      <c r="AP59" s="243" t="s">
        <v>502</v>
      </c>
      <c r="AQ59" s="244" t="s">
        <v>492</v>
      </c>
      <c r="AR59" s="242" t="s">
        <v>492</v>
      </c>
      <c r="AS59" s="243"/>
      <c r="AT59" s="243" t="s">
        <v>497</v>
      </c>
      <c r="AU59" s="243" t="s">
        <v>492</v>
      </c>
      <c r="AV59" s="243"/>
      <c r="AW59" s="243" t="s">
        <v>501</v>
      </c>
      <c r="AX59" s="244" t="s">
        <v>502</v>
      </c>
      <c r="AY59" s="242"/>
      <c r="AZ59" s="243"/>
      <c r="BA59" s="245"/>
      <c r="BB59" s="986"/>
      <c r="BC59" s="987"/>
      <c r="BD59" s="1038"/>
      <c r="BE59" s="1039"/>
      <c r="BF59" s="1040"/>
      <c r="BG59" s="1041"/>
      <c r="BH59" s="1041"/>
      <c r="BI59" s="1041"/>
      <c r="BJ59" s="1042"/>
    </row>
    <row r="60" spans="2:62" ht="20.25" customHeight="1" x14ac:dyDescent="0.4">
      <c r="B60" s="989"/>
      <c r="C60" s="992"/>
      <c r="D60" s="982"/>
      <c r="E60" s="229"/>
      <c r="F60" s="230" t="str">
        <f>C59</f>
        <v>介護職員</v>
      </c>
      <c r="G60" s="229"/>
      <c r="H60" s="230" t="str">
        <f>I59</f>
        <v>A</v>
      </c>
      <c r="I60" s="995"/>
      <c r="J60" s="996"/>
      <c r="K60" s="980"/>
      <c r="L60" s="981"/>
      <c r="M60" s="981"/>
      <c r="N60" s="982"/>
      <c r="O60" s="983"/>
      <c r="P60" s="984"/>
      <c r="Q60" s="984"/>
      <c r="R60" s="984"/>
      <c r="S60" s="985"/>
      <c r="T60" s="246" t="s">
        <v>442</v>
      </c>
      <c r="U60" s="247"/>
      <c r="V60" s="248"/>
      <c r="W60" s="234">
        <f>IF(W59="","",VLOOKUP(W59,'【記載例】参考様式１（勤務表_シフト記号表）'!$C$6:$L$47,10,FALSE))</f>
        <v>8</v>
      </c>
      <c r="X60" s="235" t="str">
        <f>IF(X59="","",VLOOKUP(X59,'【記載例】参考様式１（勤務表_シフト記号表）'!$C$6:$L$47,10,FALSE))</f>
        <v/>
      </c>
      <c r="Y60" s="235">
        <f>IF(Y59="","",VLOOKUP(Y59,'【記載例】参考様式１（勤務表_シフト記号表）'!$C$6:$L$47,10,FALSE))</f>
        <v>8</v>
      </c>
      <c r="Z60" s="235">
        <f>IF(Z59="","",VLOOKUP(Z59,'【記載例】参考様式１（勤務表_シフト記号表）'!$C$6:$L$47,10,FALSE))</f>
        <v>8</v>
      </c>
      <c r="AA60" s="235">
        <f>IF(AA59="","",VLOOKUP(AA59,'【記載例】参考様式１（勤務表_シフト記号表）'!$C$6:$L$47,10,FALSE))</f>
        <v>8</v>
      </c>
      <c r="AB60" s="235">
        <f>IF(AB59="","",VLOOKUP(AB59,'【記載例】参考様式１（勤務表_シフト記号表）'!$C$6:$L$47,10,FALSE))</f>
        <v>7.9999999999999982</v>
      </c>
      <c r="AC60" s="236" t="str">
        <f>IF(AC59="","",VLOOKUP(AC59,'【記載例】参考様式１（勤務表_シフト記号表）'!$C$6:$L$47,10,FALSE))</f>
        <v/>
      </c>
      <c r="AD60" s="234">
        <f>IF(AD59="","",VLOOKUP(AD59,'【記載例】参考様式１（勤務表_シフト記号表）'!$C$6:$L$47,10,FALSE))</f>
        <v>7.9999999999999982</v>
      </c>
      <c r="AE60" s="235">
        <f>IF(AE59="","",VLOOKUP(AE59,'【記載例】参考様式１（勤務表_シフト記号表）'!$C$6:$L$47,10,FALSE))</f>
        <v>8</v>
      </c>
      <c r="AF60" s="235" t="str">
        <f>IF(AF59="","",VLOOKUP(AF59,'【記載例】参考様式１（勤務表_シフト記号表）'!$C$6:$L$47,10,FALSE))</f>
        <v/>
      </c>
      <c r="AG60" s="235">
        <f>IF(AG59="","",VLOOKUP(AG59,'【記載例】参考様式１（勤務表_シフト記号表）'!$C$6:$L$47,10,FALSE))</f>
        <v>8</v>
      </c>
      <c r="AH60" s="235">
        <f>IF(AH59="","",VLOOKUP(AH59,'【記載例】参考様式１（勤務表_シフト記号表）'!$C$6:$L$47,10,FALSE))</f>
        <v>8</v>
      </c>
      <c r="AI60" s="235">
        <f>IF(AI59="","",VLOOKUP(AI59,'【記載例】参考様式１（勤務表_シフト記号表）'!$C$6:$L$47,10,FALSE))</f>
        <v>8</v>
      </c>
      <c r="AJ60" s="236" t="str">
        <f>IF(AJ59="","",VLOOKUP(AJ59,'【記載例】参考様式１（勤務表_シフト記号表）'!$C$6:$L$47,10,FALSE))</f>
        <v/>
      </c>
      <c r="AK60" s="234">
        <f>IF(AK59="","",VLOOKUP(AK59,'【記載例】参考様式１（勤務表_シフト記号表）'!$C$6:$L$47,10,FALSE))</f>
        <v>7.9999999999999982</v>
      </c>
      <c r="AL60" s="235">
        <f>IF(AL59="","",VLOOKUP(AL59,'【記載例】参考様式１（勤務表_シフト記号表）'!$C$6:$L$47,10,FALSE))</f>
        <v>8</v>
      </c>
      <c r="AM60" s="235" t="str">
        <f>IF(AM59="","",VLOOKUP(AM59,'【記載例】参考様式１（勤務表_シフト記号表）'!$C$6:$L$47,10,FALSE))</f>
        <v/>
      </c>
      <c r="AN60" s="235" t="str">
        <f>IF(AN59="","",VLOOKUP(AN59,'【記載例】参考様式１（勤務表_シフト記号表）'!$C$6:$L$47,10,FALSE))</f>
        <v/>
      </c>
      <c r="AO60" s="235">
        <f>IF(AO59="","",VLOOKUP(AO59,'【記載例】参考様式１（勤務表_シフト記号表）'!$C$6:$L$47,10,FALSE))</f>
        <v>8</v>
      </c>
      <c r="AP60" s="235">
        <f>IF(AP59="","",VLOOKUP(AP59,'【記載例】参考様式１（勤務表_シフト記号表）'!$C$6:$L$47,10,FALSE))</f>
        <v>8</v>
      </c>
      <c r="AQ60" s="236">
        <f>IF(AQ59="","",VLOOKUP(AQ59,'【記載例】参考様式１（勤務表_シフト記号表）'!$C$6:$L$47,10,FALSE))</f>
        <v>7.9999999999999982</v>
      </c>
      <c r="AR60" s="234">
        <f>IF(AR59="","",VLOOKUP(AR59,'【記載例】参考様式１（勤務表_シフト記号表）'!$C$6:$L$47,10,FALSE))</f>
        <v>7.9999999999999982</v>
      </c>
      <c r="AS60" s="235" t="str">
        <f>IF(AS59="","",VLOOKUP(AS59,'【記載例】参考様式１（勤務表_シフト記号表）'!$C$6:$L$47,10,FALSE))</f>
        <v/>
      </c>
      <c r="AT60" s="235">
        <f>IF(AT59="","",VLOOKUP(AT59,'【記載例】参考様式１（勤務表_シフト記号表）'!$C$6:$L$47,10,FALSE))</f>
        <v>8</v>
      </c>
      <c r="AU60" s="235">
        <f>IF(AU59="","",VLOOKUP(AU59,'【記載例】参考様式１（勤務表_シフト記号表）'!$C$6:$L$47,10,FALSE))</f>
        <v>7.9999999999999982</v>
      </c>
      <c r="AV60" s="235" t="str">
        <f>IF(AV59="","",VLOOKUP(AV59,'【記載例】参考様式１（勤務表_シフト記号表）'!$C$6:$L$47,10,FALSE))</f>
        <v/>
      </c>
      <c r="AW60" s="235">
        <f>IF(AW59="","",VLOOKUP(AW59,'【記載例】参考様式１（勤務表_シフト記号表）'!$C$6:$L$47,10,FALSE))</f>
        <v>8</v>
      </c>
      <c r="AX60" s="236">
        <f>IF(AX59="","",VLOOKUP(AX59,'【記載例】参考様式１（勤務表_シフト記号表）'!$C$6:$L$47,10,FALSE))</f>
        <v>8</v>
      </c>
      <c r="AY60" s="234" t="str">
        <f>IF(AY59="","",VLOOKUP(AY59,'【記載例】参考様式１（勤務表_シフト記号表）'!$C$6:$L$47,10,FALSE))</f>
        <v/>
      </c>
      <c r="AZ60" s="235" t="str">
        <f>IF(AZ59="","",VLOOKUP(AZ59,'【記載例】参考様式１（勤務表_シフト記号表）'!$C$6:$L$47,10,FALSE))</f>
        <v/>
      </c>
      <c r="BA60" s="235" t="str">
        <f>IF(BA59="","",VLOOKUP(BA59,'【記載例】参考様式１（勤務表_シフト記号表）'!$C$6:$L$47,10,FALSE))</f>
        <v/>
      </c>
      <c r="BB60" s="1046">
        <f>IF($BE$3="４週",SUM(W60:AX60),IF($BE$3="暦月",SUM(W60:BA60),""))</f>
        <v>160</v>
      </c>
      <c r="BC60" s="1047"/>
      <c r="BD60" s="1048">
        <f>IF($BE$3="４週",BB60/4,IF($BE$3="暦月",(BB60/($BE$8/7)),""))</f>
        <v>40</v>
      </c>
      <c r="BE60" s="1047"/>
      <c r="BF60" s="1043"/>
      <c r="BG60" s="1044"/>
      <c r="BH60" s="1044"/>
      <c r="BI60" s="1044"/>
      <c r="BJ60" s="1045"/>
    </row>
    <row r="61" spans="2:62" ht="20.25" customHeight="1" x14ac:dyDescent="0.4">
      <c r="B61" s="988">
        <f>B59+1</f>
        <v>23</v>
      </c>
      <c r="C61" s="1049" t="s">
        <v>455</v>
      </c>
      <c r="D61" s="979"/>
      <c r="E61" s="229"/>
      <c r="F61" s="230"/>
      <c r="G61" s="229"/>
      <c r="H61" s="230"/>
      <c r="I61" s="1050" t="s">
        <v>588</v>
      </c>
      <c r="J61" s="1051"/>
      <c r="K61" s="977" t="s">
        <v>589</v>
      </c>
      <c r="L61" s="978"/>
      <c r="M61" s="978"/>
      <c r="N61" s="979"/>
      <c r="O61" s="983" t="s">
        <v>621</v>
      </c>
      <c r="P61" s="984"/>
      <c r="Q61" s="984"/>
      <c r="R61" s="984"/>
      <c r="S61" s="985"/>
      <c r="T61" s="249" t="s">
        <v>441</v>
      </c>
      <c r="V61" s="250"/>
      <c r="W61" s="242" t="s">
        <v>492</v>
      </c>
      <c r="X61" s="243" t="s">
        <v>497</v>
      </c>
      <c r="Y61" s="243"/>
      <c r="Z61" s="243" t="s">
        <v>501</v>
      </c>
      <c r="AA61" s="243" t="s">
        <v>502</v>
      </c>
      <c r="AB61" s="243"/>
      <c r="AC61" s="244" t="s">
        <v>492</v>
      </c>
      <c r="AD61" s="242" t="s">
        <v>497</v>
      </c>
      <c r="AE61" s="243" t="s">
        <v>497</v>
      </c>
      <c r="AF61" s="243" t="s">
        <v>492</v>
      </c>
      <c r="AG61" s="243"/>
      <c r="AH61" s="243" t="s">
        <v>501</v>
      </c>
      <c r="AI61" s="243" t="s">
        <v>502</v>
      </c>
      <c r="AJ61" s="244"/>
      <c r="AK61" s="242" t="s">
        <v>497</v>
      </c>
      <c r="AL61" s="243"/>
      <c r="AM61" s="243" t="s">
        <v>497</v>
      </c>
      <c r="AN61" s="243" t="s">
        <v>497</v>
      </c>
      <c r="AO61" s="243"/>
      <c r="AP61" s="243" t="s">
        <v>501</v>
      </c>
      <c r="AQ61" s="244" t="s">
        <v>502</v>
      </c>
      <c r="AR61" s="242" t="s">
        <v>497</v>
      </c>
      <c r="AS61" s="243" t="s">
        <v>492</v>
      </c>
      <c r="AT61" s="243"/>
      <c r="AU61" s="243" t="s">
        <v>497</v>
      </c>
      <c r="AV61" s="243" t="s">
        <v>609</v>
      </c>
      <c r="AW61" s="243"/>
      <c r="AX61" s="244" t="s">
        <v>501</v>
      </c>
      <c r="AY61" s="242"/>
      <c r="AZ61" s="243"/>
      <c r="BA61" s="245"/>
      <c r="BB61" s="986"/>
      <c r="BC61" s="987"/>
      <c r="BD61" s="1038"/>
      <c r="BE61" s="1039"/>
      <c r="BF61" s="1040"/>
      <c r="BG61" s="1041"/>
      <c r="BH61" s="1041"/>
      <c r="BI61" s="1041"/>
      <c r="BJ61" s="1042"/>
    </row>
    <row r="62" spans="2:62" ht="20.25" customHeight="1" x14ac:dyDescent="0.4">
      <c r="B62" s="989"/>
      <c r="C62" s="992"/>
      <c r="D62" s="982"/>
      <c r="E62" s="229"/>
      <c r="F62" s="230" t="str">
        <f>C61</f>
        <v>介護職員</v>
      </c>
      <c r="G62" s="229"/>
      <c r="H62" s="230" t="str">
        <f>I61</f>
        <v>A</v>
      </c>
      <c r="I62" s="995"/>
      <c r="J62" s="996"/>
      <c r="K62" s="980"/>
      <c r="L62" s="981"/>
      <c r="M62" s="981"/>
      <c r="N62" s="982"/>
      <c r="O62" s="983"/>
      <c r="P62" s="984"/>
      <c r="Q62" s="984"/>
      <c r="R62" s="984"/>
      <c r="S62" s="985"/>
      <c r="T62" s="246" t="s">
        <v>442</v>
      </c>
      <c r="U62" s="247"/>
      <c r="V62" s="248"/>
      <c r="W62" s="234">
        <f>IF(W61="","",VLOOKUP(W61,'【記載例】参考様式１（勤務表_シフト記号表）'!$C$6:$L$47,10,FALSE))</f>
        <v>7.9999999999999982</v>
      </c>
      <c r="X62" s="235">
        <f>IF(X61="","",VLOOKUP(X61,'【記載例】参考様式１（勤務表_シフト記号表）'!$C$6:$L$47,10,FALSE))</f>
        <v>8</v>
      </c>
      <c r="Y62" s="235" t="str">
        <f>IF(Y61="","",VLOOKUP(Y61,'【記載例】参考様式１（勤務表_シフト記号表）'!$C$6:$L$47,10,FALSE))</f>
        <v/>
      </c>
      <c r="Z62" s="235">
        <f>IF(Z61="","",VLOOKUP(Z61,'【記載例】参考様式１（勤務表_シフト記号表）'!$C$6:$L$47,10,FALSE))</f>
        <v>8</v>
      </c>
      <c r="AA62" s="235">
        <f>IF(AA61="","",VLOOKUP(AA61,'【記載例】参考様式１（勤務表_シフト記号表）'!$C$6:$L$47,10,FALSE))</f>
        <v>8</v>
      </c>
      <c r="AB62" s="235" t="str">
        <f>IF(AB61="","",VLOOKUP(AB61,'【記載例】参考様式１（勤務表_シフト記号表）'!$C$6:$L$47,10,FALSE))</f>
        <v/>
      </c>
      <c r="AC62" s="236">
        <f>IF(AC61="","",VLOOKUP(AC61,'【記載例】参考様式１（勤務表_シフト記号表）'!$C$6:$L$47,10,FALSE))</f>
        <v>7.9999999999999982</v>
      </c>
      <c r="AD62" s="234">
        <f>IF(AD61="","",VLOOKUP(AD61,'【記載例】参考様式１（勤務表_シフト記号表）'!$C$6:$L$47,10,FALSE))</f>
        <v>8</v>
      </c>
      <c r="AE62" s="235">
        <f>IF(AE61="","",VLOOKUP(AE61,'【記載例】参考様式１（勤務表_シフト記号表）'!$C$6:$L$47,10,FALSE))</f>
        <v>8</v>
      </c>
      <c r="AF62" s="235">
        <f>IF(AF61="","",VLOOKUP(AF61,'【記載例】参考様式１（勤務表_シフト記号表）'!$C$6:$L$47,10,FALSE))</f>
        <v>7.9999999999999982</v>
      </c>
      <c r="AG62" s="235" t="str">
        <f>IF(AG61="","",VLOOKUP(AG61,'【記載例】参考様式１（勤務表_シフト記号表）'!$C$6:$L$47,10,FALSE))</f>
        <v/>
      </c>
      <c r="AH62" s="235">
        <f>IF(AH61="","",VLOOKUP(AH61,'【記載例】参考様式１（勤務表_シフト記号表）'!$C$6:$L$47,10,FALSE))</f>
        <v>8</v>
      </c>
      <c r="AI62" s="235">
        <f>IF(AI61="","",VLOOKUP(AI61,'【記載例】参考様式１（勤務表_シフト記号表）'!$C$6:$L$47,10,FALSE))</f>
        <v>8</v>
      </c>
      <c r="AJ62" s="236" t="str">
        <f>IF(AJ61="","",VLOOKUP(AJ61,'【記載例】参考様式１（勤務表_シフト記号表）'!$C$6:$L$47,10,FALSE))</f>
        <v/>
      </c>
      <c r="AK62" s="234">
        <f>IF(AK61="","",VLOOKUP(AK61,'【記載例】参考様式１（勤務表_シフト記号表）'!$C$6:$L$47,10,FALSE))</f>
        <v>8</v>
      </c>
      <c r="AL62" s="235" t="str">
        <f>IF(AL61="","",VLOOKUP(AL61,'【記載例】参考様式１（勤務表_シフト記号表）'!$C$6:$L$47,10,FALSE))</f>
        <v/>
      </c>
      <c r="AM62" s="235">
        <f>IF(AM61="","",VLOOKUP(AM61,'【記載例】参考様式１（勤務表_シフト記号表）'!$C$6:$L$47,10,FALSE))</f>
        <v>8</v>
      </c>
      <c r="AN62" s="235">
        <f>IF(AN61="","",VLOOKUP(AN61,'【記載例】参考様式１（勤務表_シフト記号表）'!$C$6:$L$47,10,FALSE))</f>
        <v>8</v>
      </c>
      <c r="AO62" s="235" t="str">
        <f>IF(AO61="","",VLOOKUP(AO61,'【記載例】参考様式１（勤務表_シフト記号表）'!$C$6:$L$47,10,FALSE))</f>
        <v/>
      </c>
      <c r="AP62" s="235">
        <f>IF(AP61="","",VLOOKUP(AP61,'【記載例】参考様式１（勤務表_シフト記号表）'!$C$6:$L$47,10,FALSE))</f>
        <v>8</v>
      </c>
      <c r="AQ62" s="236">
        <f>IF(AQ61="","",VLOOKUP(AQ61,'【記載例】参考様式１（勤務表_シフト記号表）'!$C$6:$L$47,10,FALSE))</f>
        <v>8</v>
      </c>
      <c r="AR62" s="234">
        <f>IF(AR61="","",VLOOKUP(AR61,'【記載例】参考様式１（勤務表_シフト記号表）'!$C$6:$L$47,10,FALSE))</f>
        <v>8</v>
      </c>
      <c r="AS62" s="235">
        <f>IF(AS61="","",VLOOKUP(AS61,'【記載例】参考様式１（勤務表_シフト記号表）'!$C$6:$L$47,10,FALSE))</f>
        <v>7.9999999999999982</v>
      </c>
      <c r="AT62" s="235" t="str">
        <f>IF(AT61="","",VLOOKUP(AT61,'【記載例】参考様式１（勤務表_シフト記号表）'!$C$6:$L$47,10,FALSE))</f>
        <v/>
      </c>
      <c r="AU62" s="235">
        <f>IF(AU61="","",VLOOKUP(AU61,'【記載例】参考様式１（勤務表_シフト記号表）'!$C$6:$L$47,10,FALSE))</f>
        <v>8</v>
      </c>
      <c r="AV62" s="235">
        <f>IF(AV61="","",VLOOKUP(AV61,'【記載例】参考様式１（勤務表_シフト記号表）'!$C$6:$L$47,10,FALSE))</f>
        <v>8</v>
      </c>
      <c r="AW62" s="235" t="str">
        <f>IF(AW61="","",VLOOKUP(AW61,'【記載例】参考様式１（勤務表_シフト記号表）'!$C$6:$L$47,10,FALSE))</f>
        <v/>
      </c>
      <c r="AX62" s="236">
        <f>IF(AX61="","",VLOOKUP(AX61,'【記載例】参考様式１（勤務表_シフト記号表）'!$C$6:$L$47,10,FALSE))</f>
        <v>8</v>
      </c>
      <c r="AY62" s="234" t="str">
        <f>IF(AY61="","",VLOOKUP(AY61,'【記載例】参考様式１（勤務表_シフト記号表）'!$C$6:$L$47,10,FALSE))</f>
        <v/>
      </c>
      <c r="AZ62" s="235" t="str">
        <f>IF(AZ61="","",VLOOKUP(AZ61,'【記載例】参考様式１（勤務表_シフト記号表）'!$C$6:$L$47,10,FALSE))</f>
        <v/>
      </c>
      <c r="BA62" s="235" t="str">
        <f>IF(BA61="","",VLOOKUP(BA61,'【記載例】参考様式１（勤務表_シフト記号表）'!$C$6:$L$47,10,FALSE))</f>
        <v/>
      </c>
      <c r="BB62" s="1046">
        <f>IF($BE$3="４週",SUM(W62:AX62),IF($BE$3="暦月",SUM(W62:BA62),""))</f>
        <v>160</v>
      </c>
      <c r="BC62" s="1047"/>
      <c r="BD62" s="1048">
        <f>IF($BE$3="４週",BB62/4,IF($BE$3="暦月",(BB62/($BE$8/7)),""))</f>
        <v>40</v>
      </c>
      <c r="BE62" s="1047"/>
      <c r="BF62" s="1043"/>
      <c r="BG62" s="1044"/>
      <c r="BH62" s="1044"/>
      <c r="BI62" s="1044"/>
      <c r="BJ62" s="1045"/>
    </row>
    <row r="63" spans="2:62" ht="20.25" customHeight="1" x14ac:dyDescent="0.4">
      <c r="B63" s="988">
        <f>B61+1</f>
        <v>24</v>
      </c>
      <c r="C63" s="1049" t="s">
        <v>455</v>
      </c>
      <c r="D63" s="979"/>
      <c r="E63" s="229"/>
      <c r="F63" s="230"/>
      <c r="G63" s="229"/>
      <c r="H63" s="230"/>
      <c r="I63" s="1050" t="s">
        <v>610</v>
      </c>
      <c r="J63" s="1051"/>
      <c r="K63" s="977" t="s">
        <v>589</v>
      </c>
      <c r="L63" s="978"/>
      <c r="M63" s="978"/>
      <c r="N63" s="979"/>
      <c r="O63" s="983" t="s">
        <v>622</v>
      </c>
      <c r="P63" s="984"/>
      <c r="Q63" s="984"/>
      <c r="R63" s="984"/>
      <c r="S63" s="985"/>
      <c r="T63" s="249" t="s">
        <v>441</v>
      </c>
      <c r="V63" s="250"/>
      <c r="W63" s="242"/>
      <c r="X63" s="243" t="s">
        <v>492</v>
      </c>
      <c r="Y63" s="243" t="s">
        <v>497</v>
      </c>
      <c r="Z63" s="243"/>
      <c r="AA63" s="243" t="s">
        <v>497</v>
      </c>
      <c r="AB63" s="243" t="s">
        <v>497</v>
      </c>
      <c r="AC63" s="244"/>
      <c r="AD63" s="242"/>
      <c r="AE63" s="243" t="s">
        <v>492</v>
      </c>
      <c r="AF63" s="243" t="s">
        <v>497</v>
      </c>
      <c r="AG63" s="243" t="s">
        <v>497</v>
      </c>
      <c r="AH63" s="243"/>
      <c r="AI63" s="243"/>
      <c r="AJ63" s="244" t="s">
        <v>492</v>
      </c>
      <c r="AK63" s="242"/>
      <c r="AL63" s="243"/>
      <c r="AM63" s="243" t="s">
        <v>492</v>
      </c>
      <c r="AN63" s="243" t="s">
        <v>492</v>
      </c>
      <c r="AO63" s="243" t="s">
        <v>497</v>
      </c>
      <c r="AP63" s="243"/>
      <c r="AQ63" s="244" t="s">
        <v>497</v>
      </c>
      <c r="AR63" s="242"/>
      <c r="AS63" s="243" t="s">
        <v>497</v>
      </c>
      <c r="AT63" s="243" t="s">
        <v>497</v>
      </c>
      <c r="AU63" s="243"/>
      <c r="AV63" s="243" t="s">
        <v>497</v>
      </c>
      <c r="AW63" s="243" t="s">
        <v>492</v>
      </c>
      <c r="AX63" s="244"/>
      <c r="AY63" s="242"/>
      <c r="AZ63" s="243"/>
      <c r="BA63" s="245"/>
      <c r="BB63" s="986"/>
      <c r="BC63" s="987"/>
      <c r="BD63" s="1038"/>
      <c r="BE63" s="1039"/>
      <c r="BF63" s="1040"/>
      <c r="BG63" s="1041"/>
      <c r="BH63" s="1041"/>
      <c r="BI63" s="1041"/>
      <c r="BJ63" s="1042"/>
    </row>
    <row r="64" spans="2:62" ht="20.25" customHeight="1" x14ac:dyDescent="0.4">
      <c r="B64" s="989"/>
      <c r="C64" s="992"/>
      <c r="D64" s="982"/>
      <c r="E64" s="229"/>
      <c r="F64" s="230" t="str">
        <f>C63</f>
        <v>介護職員</v>
      </c>
      <c r="G64" s="229"/>
      <c r="H64" s="230" t="str">
        <f>I63</f>
        <v>C</v>
      </c>
      <c r="I64" s="995"/>
      <c r="J64" s="996"/>
      <c r="K64" s="980"/>
      <c r="L64" s="981"/>
      <c r="M64" s="981"/>
      <c r="N64" s="982"/>
      <c r="O64" s="983"/>
      <c r="P64" s="984"/>
      <c r="Q64" s="984"/>
      <c r="R64" s="984"/>
      <c r="S64" s="985"/>
      <c r="T64" s="246" t="s">
        <v>442</v>
      </c>
      <c r="U64" s="247"/>
      <c r="V64" s="248"/>
      <c r="W64" s="234" t="str">
        <f>IF(W63="","",VLOOKUP(W63,'【記載例】参考様式１（勤務表_シフト記号表）'!$C$6:$L$47,10,FALSE))</f>
        <v/>
      </c>
      <c r="X64" s="235">
        <f>IF(X63="","",VLOOKUP(X63,'【記載例】参考様式１（勤務表_シフト記号表）'!$C$6:$L$47,10,FALSE))</f>
        <v>7.9999999999999982</v>
      </c>
      <c r="Y64" s="235">
        <f>IF(Y63="","",VLOOKUP(Y63,'【記載例】参考様式１（勤務表_シフト記号表）'!$C$6:$L$47,10,FALSE))</f>
        <v>8</v>
      </c>
      <c r="Z64" s="235" t="str">
        <f>IF(Z63="","",VLOOKUP(Z63,'【記載例】参考様式１（勤務表_シフト記号表）'!$C$6:$L$47,10,FALSE))</f>
        <v/>
      </c>
      <c r="AA64" s="235">
        <f>IF(AA63="","",VLOOKUP(AA63,'【記載例】参考様式１（勤務表_シフト記号表）'!$C$6:$L$47,10,FALSE))</f>
        <v>8</v>
      </c>
      <c r="AB64" s="235">
        <f>IF(AB63="","",VLOOKUP(AB63,'【記載例】参考様式１（勤務表_シフト記号表）'!$C$6:$L$47,10,FALSE))</f>
        <v>8</v>
      </c>
      <c r="AC64" s="236" t="str">
        <f>IF(AC63="","",VLOOKUP(AC63,'【記載例】参考様式１（勤務表_シフト記号表）'!$C$6:$L$47,10,FALSE))</f>
        <v/>
      </c>
      <c r="AD64" s="234" t="str">
        <f>IF(AD63="","",VLOOKUP(AD63,'【記載例】参考様式１（勤務表_シフト記号表）'!$C$6:$L$47,10,FALSE))</f>
        <v/>
      </c>
      <c r="AE64" s="235">
        <f>IF(AE63="","",VLOOKUP(AE63,'【記載例】参考様式１（勤務表_シフト記号表）'!$C$6:$L$47,10,FALSE))</f>
        <v>7.9999999999999982</v>
      </c>
      <c r="AF64" s="235">
        <f>IF(AF63="","",VLOOKUP(AF63,'【記載例】参考様式１（勤務表_シフト記号表）'!$C$6:$L$47,10,FALSE))</f>
        <v>8</v>
      </c>
      <c r="AG64" s="235">
        <f>IF(AG63="","",VLOOKUP(AG63,'【記載例】参考様式１（勤務表_シフト記号表）'!$C$6:$L$47,10,FALSE))</f>
        <v>8</v>
      </c>
      <c r="AH64" s="235" t="str">
        <f>IF(AH63="","",VLOOKUP(AH63,'【記載例】参考様式１（勤務表_シフト記号表）'!$C$6:$L$47,10,FALSE))</f>
        <v/>
      </c>
      <c r="AI64" s="235" t="str">
        <f>IF(AI63="","",VLOOKUP(AI63,'【記載例】参考様式１（勤務表_シフト記号表）'!$C$6:$L$47,10,FALSE))</f>
        <v/>
      </c>
      <c r="AJ64" s="236">
        <f>IF(AJ63="","",VLOOKUP(AJ63,'【記載例】参考様式１（勤務表_シフト記号表）'!$C$6:$L$47,10,FALSE))</f>
        <v>7.9999999999999982</v>
      </c>
      <c r="AK64" s="234" t="str">
        <f>IF(AK63="","",VLOOKUP(AK63,'【記載例】参考様式１（勤務表_シフト記号表）'!$C$6:$L$47,10,FALSE))</f>
        <v/>
      </c>
      <c r="AL64" s="235" t="str">
        <f>IF(AL63="","",VLOOKUP(AL63,'【記載例】参考様式１（勤務表_シフト記号表）'!$C$6:$L$47,10,FALSE))</f>
        <v/>
      </c>
      <c r="AM64" s="235">
        <f>IF(AM63="","",VLOOKUP(AM63,'【記載例】参考様式１（勤務表_シフト記号表）'!$C$6:$L$47,10,FALSE))</f>
        <v>7.9999999999999982</v>
      </c>
      <c r="AN64" s="235">
        <f>IF(AN63="","",VLOOKUP(AN63,'【記載例】参考様式１（勤務表_シフト記号表）'!$C$6:$L$47,10,FALSE))</f>
        <v>7.9999999999999982</v>
      </c>
      <c r="AO64" s="235">
        <f>IF(AO63="","",VLOOKUP(AO63,'【記載例】参考様式１（勤務表_シフト記号表）'!$C$6:$L$47,10,FALSE))</f>
        <v>8</v>
      </c>
      <c r="AP64" s="235" t="str">
        <f>IF(AP63="","",VLOOKUP(AP63,'【記載例】参考様式１（勤務表_シフト記号表）'!$C$6:$L$47,10,FALSE))</f>
        <v/>
      </c>
      <c r="AQ64" s="236">
        <f>IF(AQ63="","",VLOOKUP(AQ63,'【記載例】参考様式１（勤務表_シフト記号表）'!$C$6:$L$47,10,FALSE))</f>
        <v>8</v>
      </c>
      <c r="AR64" s="234" t="str">
        <f>IF(AR63="","",VLOOKUP(AR63,'【記載例】参考様式１（勤務表_シフト記号表）'!$C$6:$L$47,10,FALSE))</f>
        <v/>
      </c>
      <c r="AS64" s="235">
        <f>IF(AS63="","",VLOOKUP(AS63,'【記載例】参考様式１（勤務表_シフト記号表）'!$C$6:$L$47,10,FALSE))</f>
        <v>8</v>
      </c>
      <c r="AT64" s="235">
        <f>IF(AT63="","",VLOOKUP(AT63,'【記載例】参考様式１（勤務表_シフト記号表）'!$C$6:$L$47,10,FALSE))</f>
        <v>8</v>
      </c>
      <c r="AU64" s="235" t="str">
        <f>IF(AU63="","",VLOOKUP(AU63,'【記載例】参考様式１（勤務表_シフト記号表）'!$C$6:$L$47,10,FALSE))</f>
        <v/>
      </c>
      <c r="AV64" s="235">
        <f>IF(AV63="","",VLOOKUP(AV63,'【記載例】参考様式１（勤務表_シフト記号表）'!$C$6:$L$47,10,FALSE))</f>
        <v>8</v>
      </c>
      <c r="AW64" s="235">
        <f>IF(AW63="","",VLOOKUP(AW63,'【記載例】参考様式１（勤務表_シフト記号表）'!$C$6:$L$47,10,FALSE))</f>
        <v>7.9999999999999982</v>
      </c>
      <c r="AX64" s="236" t="str">
        <f>IF(AX63="","",VLOOKUP(AX63,'【記載例】参考様式１（勤務表_シフト記号表）'!$C$6:$L$47,10,FALSE))</f>
        <v/>
      </c>
      <c r="AY64" s="234" t="str">
        <f>IF(AY63="","",VLOOKUP(AY63,'【記載例】参考様式１（勤務表_シフト記号表）'!$C$6:$L$47,10,FALSE))</f>
        <v/>
      </c>
      <c r="AZ64" s="235" t="str">
        <f>IF(AZ63="","",VLOOKUP(AZ63,'【記載例】参考様式１（勤務表_シフト記号表）'!$C$6:$L$47,10,FALSE))</f>
        <v/>
      </c>
      <c r="BA64" s="235" t="str">
        <f>IF(BA63="","",VLOOKUP(BA63,'【記載例】参考様式１（勤務表_シフト記号表）'!$C$6:$L$47,10,FALSE))</f>
        <v/>
      </c>
      <c r="BB64" s="1046">
        <f>IF($BE$3="４週",SUM(W64:AX64),IF($BE$3="暦月",SUM(W64:BA64),""))</f>
        <v>128</v>
      </c>
      <c r="BC64" s="1047"/>
      <c r="BD64" s="1048">
        <f>IF($BE$3="４週",BB64/4,IF($BE$3="暦月",(BB64/($BE$8/7)),""))</f>
        <v>32</v>
      </c>
      <c r="BE64" s="1047"/>
      <c r="BF64" s="1043"/>
      <c r="BG64" s="1044"/>
      <c r="BH64" s="1044"/>
      <c r="BI64" s="1044"/>
      <c r="BJ64" s="1045"/>
    </row>
    <row r="65" spans="2:62" ht="20.25" customHeight="1" x14ac:dyDescent="0.4">
      <c r="B65" s="988">
        <f>B63+1</f>
        <v>25</v>
      </c>
      <c r="C65" s="1049" t="s">
        <v>455</v>
      </c>
      <c r="D65" s="979"/>
      <c r="E65" s="229"/>
      <c r="F65" s="230"/>
      <c r="G65" s="229"/>
      <c r="H65" s="230"/>
      <c r="I65" s="1050" t="s">
        <v>588</v>
      </c>
      <c r="J65" s="1051"/>
      <c r="K65" s="977" t="s">
        <v>603</v>
      </c>
      <c r="L65" s="978"/>
      <c r="M65" s="978"/>
      <c r="N65" s="979"/>
      <c r="O65" s="983" t="s">
        <v>623</v>
      </c>
      <c r="P65" s="984"/>
      <c r="Q65" s="984"/>
      <c r="R65" s="984"/>
      <c r="S65" s="985"/>
      <c r="T65" s="249" t="s">
        <v>441</v>
      </c>
      <c r="V65" s="250"/>
      <c r="W65" s="242" t="s">
        <v>497</v>
      </c>
      <c r="X65" s="243" t="s">
        <v>497</v>
      </c>
      <c r="Y65" s="243"/>
      <c r="Z65" s="243"/>
      <c r="AA65" s="243" t="s">
        <v>501</v>
      </c>
      <c r="AB65" s="243" t="s">
        <v>502</v>
      </c>
      <c r="AC65" s="244" t="s">
        <v>492</v>
      </c>
      <c r="AD65" s="242" t="s">
        <v>492</v>
      </c>
      <c r="AE65" s="243"/>
      <c r="AF65" s="243" t="s">
        <v>497</v>
      </c>
      <c r="AG65" s="243" t="s">
        <v>497</v>
      </c>
      <c r="AH65" s="243"/>
      <c r="AI65" s="243" t="s">
        <v>501</v>
      </c>
      <c r="AJ65" s="244" t="s">
        <v>502</v>
      </c>
      <c r="AK65" s="242" t="s">
        <v>492</v>
      </c>
      <c r="AL65" s="243" t="s">
        <v>492</v>
      </c>
      <c r="AM65" s="243"/>
      <c r="AN65" s="243" t="s">
        <v>497</v>
      </c>
      <c r="AO65" s="243"/>
      <c r="AP65" s="243"/>
      <c r="AQ65" s="244" t="s">
        <v>501</v>
      </c>
      <c r="AR65" s="242" t="s">
        <v>502</v>
      </c>
      <c r="AS65" s="243" t="s">
        <v>492</v>
      </c>
      <c r="AT65" s="243" t="s">
        <v>492</v>
      </c>
      <c r="AU65" s="243"/>
      <c r="AV65" s="243" t="s">
        <v>492</v>
      </c>
      <c r="AW65" s="243" t="s">
        <v>497</v>
      </c>
      <c r="AX65" s="244" t="s">
        <v>497</v>
      </c>
      <c r="AY65" s="242"/>
      <c r="AZ65" s="243"/>
      <c r="BA65" s="245"/>
      <c r="BB65" s="986"/>
      <c r="BC65" s="987"/>
      <c r="BD65" s="1038"/>
      <c r="BE65" s="1039"/>
      <c r="BF65" s="1040"/>
      <c r="BG65" s="1041"/>
      <c r="BH65" s="1041"/>
      <c r="BI65" s="1041"/>
      <c r="BJ65" s="1042"/>
    </row>
    <row r="66" spans="2:62" ht="20.25" customHeight="1" x14ac:dyDescent="0.4">
      <c r="B66" s="989"/>
      <c r="C66" s="992"/>
      <c r="D66" s="982"/>
      <c r="E66" s="229"/>
      <c r="F66" s="230" t="str">
        <f>C65</f>
        <v>介護職員</v>
      </c>
      <c r="G66" s="229"/>
      <c r="H66" s="230" t="str">
        <f>I65</f>
        <v>A</v>
      </c>
      <c r="I66" s="995"/>
      <c r="J66" s="996"/>
      <c r="K66" s="980"/>
      <c r="L66" s="981"/>
      <c r="M66" s="981"/>
      <c r="N66" s="982"/>
      <c r="O66" s="983"/>
      <c r="P66" s="984"/>
      <c r="Q66" s="984"/>
      <c r="R66" s="984"/>
      <c r="S66" s="985"/>
      <c r="T66" s="246" t="s">
        <v>442</v>
      </c>
      <c r="U66" s="247"/>
      <c r="V66" s="248"/>
      <c r="W66" s="234">
        <f>IF(W65="","",VLOOKUP(W65,'【記載例】参考様式１（勤務表_シフト記号表）'!$C$6:$L$47,10,FALSE))</f>
        <v>8</v>
      </c>
      <c r="X66" s="235">
        <f>IF(X65="","",VLOOKUP(X65,'【記載例】参考様式１（勤務表_シフト記号表）'!$C$6:$L$47,10,FALSE))</f>
        <v>8</v>
      </c>
      <c r="Y66" s="235" t="str">
        <f>IF(Y65="","",VLOOKUP(Y65,'【記載例】参考様式１（勤務表_シフト記号表）'!$C$6:$L$47,10,FALSE))</f>
        <v/>
      </c>
      <c r="Z66" s="235" t="str">
        <f>IF(Z65="","",VLOOKUP(Z65,'【記載例】参考様式１（勤務表_シフト記号表）'!$C$6:$L$47,10,FALSE))</f>
        <v/>
      </c>
      <c r="AA66" s="235">
        <f>IF(AA65="","",VLOOKUP(AA65,'【記載例】参考様式１（勤務表_シフト記号表）'!$C$6:$L$47,10,FALSE))</f>
        <v>8</v>
      </c>
      <c r="AB66" s="235">
        <f>IF(AB65="","",VLOOKUP(AB65,'【記載例】参考様式１（勤務表_シフト記号表）'!$C$6:$L$47,10,FALSE))</f>
        <v>8</v>
      </c>
      <c r="AC66" s="236">
        <f>IF(AC65="","",VLOOKUP(AC65,'【記載例】参考様式１（勤務表_シフト記号表）'!$C$6:$L$47,10,FALSE))</f>
        <v>7.9999999999999982</v>
      </c>
      <c r="AD66" s="234">
        <f>IF(AD65="","",VLOOKUP(AD65,'【記載例】参考様式１（勤務表_シフト記号表）'!$C$6:$L$47,10,FALSE))</f>
        <v>7.9999999999999982</v>
      </c>
      <c r="AE66" s="235" t="str">
        <f>IF(AE65="","",VLOOKUP(AE65,'【記載例】参考様式１（勤務表_シフト記号表）'!$C$6:$L$47,10,FALSE))</f>
        <v/>
      </c>
      <c r="AF66" s="235">
        <f>IF(AF65="","",VLOOKUP(AF65,'【記載例】参考様式１（勤務表_シフト記号表）'!$C$6:$L$47,10,FALSE))</f>
        <v>8</v>
      </c>
      <c r="AG66" s="235">
        <f>IF(AG65="","",VLOOKUP(AG65,'【記載例】参考様式１（勤務表_シフト記号表）'!$C$6:$L$47,10,FALSE))</f>
        <v>8</v>
      </c>
      <c r="AH66" s="235" t="str">
        <f>IF(AH65="","",VLOOKUP(AH65,'【記載例】参考様式１（勤務表_シフト記号表）'!$C$6:$L$47,10,FALSE))</f>
        <v/>
      </c>
      <c r="AI66" s="235">
        <f>IF(AI65="","",VLOOKUP(AI65,'【記載例】参考様式１（勤務表_シフト記号表）'!$C$6:$L$47,10,FALSE))</f>
        <v>8</v>
      </c>
      <c r="AJ66" s="236">
        <f>IF(AJ65="","",VLOOKUP(AJ65,'【記載例】参考様式１（勤務表_シフト記号表）'!$C$6:$L$47,10,FALSE))</f>
        <v>8</v>
      </c>
      <c r="AK66" s="234">
        <f>IF(AK65="","",VLOOKUP(AK65,'【記載例】参考様式１（勤務表_シフト記号表）'!$C$6:$L$47,10,FALSE))</f>
        <v>7.9999999999999982</v>
      </c>
      <c r="AL66" s="235">
        <f>IF(AL65="","",VLOOKUP(AL65,'【記載例】参考様式１（勤務表_シフト記号表）'!$C$6:$L$47,10,FALSE))</f>
        <v>7.9999999999999982</v>
      </c>
      <c r="AM66" s="235" t="str">
        <f>IF(AM65="","",VLOOKUP(AM65,'【記載例】参考様式１（勤務表_シフト記号表）'!$C$6:$L$47,10,FALSE))</f>
        <v/>
      </c>
      <c r="AN66" s="235">
        <f>IF(AN65="","",VLOOKUP(AN65,'【記載例】参考様式１（勤務表_シフト記号表）'!$C$6:$L$47,10,FALSE))</f>
        <v>8</v>
      </c>
      <c r="AO66" s="235" t="str">
        <f>IF(AO65="","",VLOOKUP(AO65,'【記載例】参考様式１（勤務表_シフト記号表）'!$C$6:$L$47,10,FALSE))</f>
        <v/>
      </c>
      <c r="AP66" s="235" t="str">
        <f>IF(AP65="","",VLOOKUP(AP65,'【記載例】参考様式１（勤務表_シフト記号表）'!$C$6:$L$47,10,FALSE))</f>
        <v/>
      </c>
      <c r="AQ66" s="236">
        <f>IF(AQ65="","",VLOOKUP(AQ65,'【記載例】参考様式１（勤務表_シフト記号表）'!$C$6:$L$47,10,FALSE))</f>
        <v>8</v>
      </c>
      <c r="AR66" s="234">
        <f>IF(AR65="","",VLOOKUP(AR65,'【記載例】参考様式１（勤務表_シフト記号表）'!$C$6:$L$47,10,FALSE))</f>
        <v>8</v>
      </c>
      <c r="AS66" s="235">
        <f>IF(AS65="","",VLOOKUP(AS65,'【記載例】参考様式１（勤務表_シフト記号表）'!$C$6:$L$47,10,FALSE))</f>
        <v>7.9999999999999982</v>
      </c>
      <c r="AT66" s="235">
        <f>IF(AT65="","",VLOOKUP(AT65,'【記載例】参考様式１（勤務表_シフト記号表）'!$C$6:$L$47,10,FALSE))</f>
        <v>7.9999999999999982</v>
      </c>
      <c r="AU66" s="235" t="str">
        <f>IF(AU65="","",VLOOKUP(AU65,'【記載例】参考様式１（勤務表_シフト記号表）'!$C$6:$L$47,10,FALSE))</f>
        <v/>
      </c>
      <c r="AV66" s="235">
        <f>IF(AV65="","",VLOOKUP(AV65,'【記載例】参考様式１（勤務表_シフト記号表）'!$C$6:$L$47,10,FALSE))</f>
        <v>7.9999999999999982</v>
      </c>
      <c r="AW66" s="235">
        <f>IF(AW65="","",VLOOKUP(AW65,'【記載例】参考様式１（勤務表_シフト記号表）'!$C$6:$L$47,10,FALSE))</f>
        <v>8</v>
      </c>
      <c r="AX66" s="236">
        <f>IF(AX65="","",VLOOKUP(AX65,'【記載例】参考様式１（勤務表_シフト記号表）'!$C$6:$L$47,10,FALSE))</f>
        <v>8</v>
      </c>
      <c r="AY66" s="234" t="str">
        <f>IF(AY65="","",VLOOKUP(AY65,'【記載例】参考様式１（勤務表_シフト記号表）'!$C$6:$L$47,10,FALSE))</f>
        <v/>
      </c>
      <c r="AZ66" s="235" t="str">
        <f>IF(AZ65="","",VLOOKUP(AZ65,'【記載例】参考様式１（勤務表_シフト記号表）'!$C$6:$L$47,10,FALSE))</f>
        <v/>
      </c>
      <c r="BA66" s="235" t="str">
        <f>IF(BA65="","",VLOOKUP(BA65,'【記載例】参考様式１（勤務表_シフト記号表）'!$C$6:$L$47,10,FALSE))</f>
        <v/>
      </c>
      <c r="BB66" s="1046">
        <f>IF($BE$3="４週",SUM(W66:AX66),IF($BE$3="暦月",SUM(W66:BA66),""))</f>
        <v>160</v>
      </c>
      <c r="BC66" s="1047"/>
      <c r="BD66" s="1048">
        <f>IF($BE$3="４週",BB66/4,IF($BE$3="暦月",(BB66/($BE$8/7)),""))</f>
        <v>40</v>
      </c>
      <c r="BE66" s="1047"/>
      <c r="BF66" s="1043"/>
      <c r="BG66" s="1044"/>
      <c r="BH66" s="1044"/>
      <c r="BI66" s="1044"/>
      <c r="BJ66" s="1045"/>
    </row>
    <row r="67" spans="2:62" ht="20.25" customHeight="1" x14ac:dyDescent="0.4">
      <c r="B67" s="988">
        <f>B65+1</f>
        <v>26</v>
      </c>
      <c r="C67" s="1049" t="s">
        <v>455</v>
      </c>
      <c r="D67" s="979"/>
      <c r="E67" s="229"/>
      <c r="F67" s="230"/>
      <c r="G67" s="229"/>
      <c r="H67" s="230"/>
      <c r="I67" s="1050" t="s">
        <v>588</v>
      </c>
      <c r="J67" s="1051"/>
      <c r="K67" s="977" t="s">
        <v>589</v>
      </c>
      <c r="L67" s="978"/>
      <c r="M67" s="978"/>
      <c r="N67" s="979"/>
      <c r="O67" s="983" t="s">
        <v>624</v>
      </c>
      <c r="P67" s="984"/>
      <c r="Q67" s="984"/>
      <c r="R67" s="984"/>
      <c r="S67" s="985"/>
      <c r="T67" s="249" t="s">
        <v>441</v>
      </c>
      <c r="V67" s="250"/>
      <c r="W67" s="242"/>
      <c r="X67" s="243" t="s">
        <v>492</v>
      </c>
      <c r="Y67" s="243" t="s">
        <v>497</v>
      </c>
      <c r="Z67" s="243" t="s">
        <v>497</v>
      </c>
      <c r="AA67" s="243"/>
      <c r="AB67" s="243" t="s">
        <v>501</v>
      </c>
      <c r="AC67" s="244" t="s">
        <v>502</v>
      </c>
      <c r="AD67" s="242" t="s">
        <v>497</v>
      </c>
      <c r="AE67" s="243"/>
      <c r="AF67" s="243" t="s">
        <v>497</v>
      </c>
      <c r="AG67" s="243" t="s">
        <v>497</v>
      </c>
      <c r="AH67" s="243"/>
      <c r="AI67" s="243"/>
      <c r="AJ67" s="244" t="s">
        <v>501</v>
      </c>
      <c r="AK67" s="242" t="s">
        <v>502</v>
      </c>
      <c r="AL67" s="243" t="s">
        <v>497</v>
      </c>
      <c r="AM67" s="243" t="s">
        <v>497</v>
      </c>
      <c r="AN67" s="243" t="s">
        <v>497</v>
      </c>
      <c r="AO67" s="243" t="s">
        <v>492</v>
      </c>
      <c r="AP67" s="243" t="s">
        <v>492</v>
      </c>
      <c r="AQ67" s="244"/>
      <c r="AR67" s="242" t="s">
        <v>501</v>
      </c>
      <c r="AS67" s="243" t="s">
        <v>502</v>
      </c>
      <c r="AT67" s="243" t="s">
        <v>492</v>
      </c>
      <c r="AU67" s="243" t="s">
        <v>497</v>
      </c>
      <c r="AV67" s="243"/>
      <c r="AW67" s="243"/>
      <c r="AX67" s="244" t="s">
        <v>492</v>
      </c>
      <c r="AY67" s="242"/>
      <c r="AZ67" s="243"/>
      <c r="BA67" s="245"/>
      <c r="BB67" s="986"/>
      <c r="BC67" s="987"/>
      <c r="BD67" s="1038"/>
      <c r="BE67" s="1039"/>
      <c r="BF67" s="1040"/>
      <c r="BG67" s="1041"/>
      <c r="BH67" s="1041"/>
      <c r="BI67" s="1041"/>
      <c r="BJ67" s="1042"/>
    </row>
    <row r="68" spans="2:62" ht="20.25" customHeight="1" x14ac:dyDescent="0.4">
      <c r="B68" s="989"/>
      <c r="C68" s="992"/>
      <c r="D68" s="982"/>
      <c r="E68" s="229"/>
      <c r="F68" s="230" t="str">
        <f>C67</f>
        <v>介護職員</v>
      </c>
      <c r="G68" s="229"/>
      <c r="H68" s="230" t="str">
        <f>I67</f>
        <v>A</v>
      </c>
      <c r="I68" s="995"/>
      <c r="J68" s="996"/>
      <c r="K68" s="980"/>
      <c r="L68" s="981"/>
      <c r="M68" s="981"/>
      <c r="N68" s="982"/>
      <c r="O68" s="983"/>
      <c r="P68" s="984"/>
      <c r="Q68" s="984"/>
      <c r="R68" s="984"/>
      <c r="S68" s="985"/>
      <c r="T68" s="246" t="s">
        <v>442</v>
      </c>
      <c r="U68" s="247"/>
      <c r="V68" s="248"/>
      <c r="W68" s="234" t="str">
        <f>IF(W67="","",VLOOKUP(W67,'【記載例】参考様式１（勤務表_シフト記号表）'!$C$6:$L$47,10,FALSE))</f>
        <v/>
      </c>
      <c r="X68" s="235">
        <f>IF(X67="","",VLOOKUP(X67,'【記載例】参考様式１（勤務表_シフト記号表）'!$C$6:$L$47,10,FALSE))</f>
        <v>7.9999999999999982</v>
      </c>
      <c r="Y68" s="235">
        <f>IF(Y67="","",VLOOKUP(Y67,'【記載例】参考様式１（勤務表_シフト記号表）'!$C$6:$L$47,10,FALSE))</f>
        <v>8</v>
      </c>
      <c r="Z68" s="235">
        <f>IF(Z67="","",VLOOKUP(Z67,'【記載例】参考様式１（勤務表_シフト記号表）'!$C$6:$L$47,10,FALSE))</f>
        <v>8</v>
      </c>
      <c r="AA68" s="235" t="str">
        <f>IF(AA67="","",VLOOKUP(AA67,'【記載例】参考様式１（勤務表_シフト記号表）'!$C$6:$L$47,10,FALSE))</f>
        <v/>
      </c>
      <c r="AB68" s="235">
        <f>IF(AB67="","",VLOOKUP(AB67,'【記載例】参考様式１（勤務表_シフト記号表）'!$C$6:$L$47,10,FALSE))</f>
        <v>8</v>
      </c>
      <c r="AC68" s="236">
        <f>IF(AC67="","",VLOOKUP(AC67,'【記載例】参考様式１（勤務表_シフト記号表）'!$C$6:$L$47,10,FALSE))</f>
        <v>8</v>
      </c>
      <c r="AD68" s="234">
        <f>IF(AD67="","",VLOOKUP(AD67,'【記載例】参考様式１（勤務表_シフト記号表）'!$C$6:$L$47,10,FALSE))</f>
        <v>8</v>
      </c>
      <c r="AE68" s="235" t="str">
        <f>IF(AE67="","",VLOOKUP(AE67,'【記載例】参考様式１（勤務表_シフト記号表）'!$C$6:$L$47,10,FALSE))</f>
        <v/>
      </c>
      <c r="AF68" s="235">
        <f>IF(AF67="","",VLOOKUP(AF67,'【記載例】参考様式１（勤務表_シフト記号表）'!$C$6:$L$47,10,FALSE))</f>
        <v>8</v>
      </c>
      <c r="AG68" s="235">
        <f>IF(AG67="","",VLOOKUP(AG67,'【記載例】参考様式１（勤務表_シフト記号表）'!$C$6:$L$47,10,FALSE))</f>
        <v>8</v>
      </c>
      <c r="AH68" s="235" t="str">
        <f>IF(AH67="","",VLOOKUP(AH67,'【記載例】参考様式１（勤務表_シフト記号表）'!$C$6:$L$47,10,FALSE))</f>
        <v/>
      </c>
      <c r="AI68" s="235" t="str">
        <f>IF(AI67="","",VLOOKUP(AI67,'【記載例】参考様式１（勤務表_シフト記号表）'!$C$6:$L$47,10,FALSE))</f>
        <v/>
      </c>
      <c r="AJ68" s="236">
        <f>IF(AJ67="","",VLOOKUP(AJ67,'【記載例】参考様式１（勤務表_シフト記号表）'!$C$6:$L$47,10,FALSE))</f>
        <v>8</v>
      </c>
      <c r="AK68" s="234">
        <f>IF(AK67="","",VLOOKUP(AK67,'【記載例】参考様式１（勤務表_シフト記号表）'!$C$6:$L$47,10,FALSE))</f>
        <v>8</v>
      </c>
      <c r="AL68" s="235">
        <f>IF(AL67="","",VLOOKUP(AL67,'【記載例】参考様式１（勤務表_シフト記号表）'!$C$6:$L$47,10,FALSE))</f>
        <v>8</v>
      </c>
      <c r="AM68" s="235">
        <f>IF(AM67="","",VLOOKUP(AM67,'【記載例】参考様式１（勤務表_シフト記号表）'!$C$6:$L$47,10,FALSE))</f>
        <v>8</v>
      </c>
      <c r="AN68" s="235">
        <f>IF(AN67="","",VLOOKUP(AN67,'【記載例】参考様式１（勤務表_シフト記号表）'!$C$6:$L$47,10,FALSE))</f>
        <v>8</v>
      </c>
      <c r="AO68" s="235">
        <f>IF(AO67="","",VLOOKUP(AO67,'【記載例】参考様式１（勤務表_シフト記号表）'!$C$6:$L$47,10,FALSE))</f>
        <v>7.9999999999999982</v>
      </c>
      <c r="AP68" s="235">
        <f>IF(AP67="","",VLOOKUP(AP67,'【記載例】参考様式１（勤務表_シフト記号表）'!$C$6:$L$47,10,FALSE))</f>
        <v>7.9999999999999982</v>
      </c>
      <c r="AQ68" s="236" t="str">
        <f>IF(AQ67="","",VLOOKUP(AQ67,'【記載例】参考様式１（勤務表_シフト記号表）'!$C$6:$L$47,10,FALSE))</f>
        <v/>
      </c>
      <c r="AR68" s="234">
        <f>IF(AR67="","",VLOOKUP(AR67,'【記載例】参考様式１（勤務表_シフト記号表）'!$C$6:$L$47,10,FALSE))</f>
        <v>8</v>
      </c>
      <c r="AS68" s="235">
        <f>IF(AS67="","",VLOOKUP(AS67,'【記載例】参考様式１（勤務表_シフト記号表）'!$C$6:$L$47,10,FALSE))</f>
        <v>8</v>
      </c>
      <c r="AT68" s="235">
        <f>IF(AT67="","",VLOOKUP(AT67,'【記載例】参考様式１（勤務表_シフト記号表）'!$C$6:$L$47,10,FALSE))</f>
        <v>7.9999999999999982</v>
      </c>
      <c r="AU68" s="235">
        <f>IF(AU67="","",VLOOKUP(AU67,'【記載例】参考様式１（勤務表_シフト記号表）'!$C$6:$L$47,10,FALSE))</f>
        <v>8</v>
      </c>
      <c r="AV68" s="235" t="str">
        <f>IF(AV67="","",VLOOKUP(AV67,'【記載例】参考様式１（勤務表_シフト記号表）'!$C$6:$L$47,10,FALSE))</f>
        <v/>
      </c>
      <c r="AW68" s="235" t="str">
        <f>IF(AW67="","",VLOOKUP(AW67,'【記載例】参考様式１（勤務表_シフト記号表）'!$C$6:$L$47,10,FALSE))</f>
        <v/>
      </c>
      <c r="AX68" s="236">
        <f>IF(AX67="","",VLOOKUP(AX67,'【記載例】参考様式１（勤務表_シフト記号表）'!$C$6:$L$47,10,FALSE))</f>
        <v>7.9999999999999982</v>
      </c>
      <c r="AY68" s="234" t="str">
        <f>IF(AY67="","",VLOOKUP(AY67,'【記載例】参考様式１（勤務表_シフト記号表）'!$C$6:$L$47,10,FALSE))</f>
        <v/>
      </c>
      <c r="AZ68" s="235" t="str">
        <f>IF(AZ67="","",VLOOKUP(AZ67,'【記載例】参考様式１（勤務表_シフト記号表）'!$C$6:$L$47,10,FALSE))</f>
        <v/>
      </c>
      <c r="BA68" s="235" t="str">
        <f>IF(BA67="","",VLOOKUP(BA67,'【記載例】参考様式１（勤務表_シフト記号表）'!$C$6:$L$47,10,FALSE))</f>
        <v/>
      </c>
      <c r="BB68" s="1046">
        <f>IF($BE$3="４週",SUM(W68:AX68),IF($BE$3="暦月",SUM(W68:BA68),""))</f>
        <v>160</v>
      </c>
      <c r="BC68" s="1047"/>
      <c r="BD68" s="1048">
        <f>IF($BE$3="４週",BB68/4,IF($BE$3="暦月",(BB68/($BE$8/7)),""))</f>
        <v>40</v>
      </c>
      <c r="BE68" s="1047"/>
      <c r="BF68" s="1043"/>
      <c r="BG68" s="1044"/>
      <c r="BH68" s="1044"/>
      <c r="BI68" s="1044"/>
      <c r="BJ68" s="1045"/>
    </row>
    <row r="69" spans="2:62" ht="20.25" customHeight="1" x14ac:dyDescent="0.4">
      <c r="B69" s="988">
        <f>B67+1</f>
        <v>27</v>
      </c>
      <c r="C69" s="1049" t="s">
        <v>455</v>
      </c>
      <c r="D69" s="979"/>
      <c r="E69" s="229"/>
      <c r="F69" s="230"/>
      <c r="G69" s="229"/>
      <c r="H69" s="230"/>
      <c r="I69" s="1050" t="s">
        <v>588</v>
      </c>
      <c r="J69" s="1051"/>
      <c r="K69" s="977" t="s">
        <v>589</v>
      </c>
      <c r="L69" s="978"/>
      <c r="M69" s="978"/>
      <c r="N69" s="979"/>
      <c r="O69" s="983" t="s">
        <v>625</v>
      </c>
      <c r="P69" s="984"/>
      <c r="Q69" s="984"/>
      <c r="R69" s="984"/>
      <c r="S69" s="985"/>
      <c r="T69" s="249" t="s">
        <v>441</v>
      </c>
      <c r="V69" s="250"/>
      <c r="W69" s="242" t="s">
        <v>492</v>
      </c>
      <c r="X69" s="243"/>
      <c r="Y69" s="243" t="s">
        <v>492</v>
      </c>
      <c r="Z69" s="243"/>
      <c r="AA69" s="243" t="s">
        <v>497</v>
      </c>
      <c r="AB69" s="243"/>
      <c r="AC69" s="244" t="s">
        <v>501</v>
      </c>
      <c r="AD69" s="242" t="s">
        <v>502</v>
      </c>
      <c r="AE69" s="243" t="s">
        <v>497</v>
      </c>
      <c r="AF69" s="243" t="s">
        <v>497</v>
      </c>
      <c r="AG69" s="243" t="s">
        <v>492</v>
      </c>
      <c r="AH69" s="243" t="s">
        <v>492</v>
      </c>
      <c r="AI69" s="243"/>
      <c r="AJ69" s="244" t="s">
        <v>497</v>
      </c>
      <c r="AK69" s="242" t="s">
        <v>501</v>
      </c>
      <c r="AL69" s="243" t="s">
        <v>502</v>
      </c>
      <c r="AM69" s="243" t="s">
        <v>492</v>
      </c>
      <c r="AN69" s="243"/>
      <c r="AO69" s="243" t="s">
        <v>497</v>
      </c>
      <c r="AP69" s="243" t="s">
        <v>497</v>
      </c>
      <c r="AQ69" s="244"/>
      <c r="AR69" s="242"/>
      <c r="AS69" s="243" t="s">
        <v>501</v>
      </c>
      <c r="AT69" s="243" t="s">
        <v>502</v>
      </c>
      <c r="AU69" s="243" t="s">
        <v>492</v>
      </c>
      <c r="AV69" s="243" t="s">
        <v>497</v>
      </c>
      <c r="AW69" s="243" t="s">
        <v>497</v>
      </c>
      <c r="AX69" s="244"/>
      <c r="AY69" s="242"/>
      <c r="AZ69" s="243"/>
      <c r="BA69" s="245"/>
      <c r="BB69" s="986"/>
      <c r="BC69" s="987"/>
      <c r="BD69" s="1038"/>
      <c r="BE69" s="1039"/>
      <c r="BF69" s="1040"/>
      <c r="BG69" s="1041"/>
      <c r="BH69" s="1041"/>
      <c r="BI69" s="1041"/>
      <c r="BJ69" s="1042"/>
    </row>
    <row r="70" spans="2:62" ht="20.25" customHeight="1" x14ac:dyDescent="0.4">
      <c r="B70" s="989"/>
      <c r="C70" s="992"/>
      <c r="D70" s="982"/>
      <c r="E70" s="229"/>
      <c r="F70" s="230" t="str">
        <f>C69</f>
        <v>介護職員</v>
      </c>
      <c r="G70" s="229"/>
      <c r="H70" s="230" t="str">
        <f>I69</f>
        <v>A</v>
      </c>
      <c r="I70" s="995"/>
      <c r="J70" s="996"/>
      <c r="K70" s="980"/>
      <c r="L70" s="981"/>
      <c r="M70" s="981"/>
      <c r="N70" s="982"/>
      <c r="O70" s="983"/>
      <c r="P70" s="984"/>
      <c r="Q70" s="984"/>
      <c r="R70" s="984"/>
      <c r="S70" s="985"/>
      <c r="T70" s="246" t="s">
        <v>442</v>
      </c>
      <c r="U70" s="247"/>
      <c r="V70" s="248"/>
      <c r="W70" s="234">
        <f>IF(W69="","",VLOOKUP(W69,'【記載例】参考様式１（勤務表_シフト記号表）'!$C$6:$L$47,10,FALSE))</f>
        <v>7.9999999999999982</v>
      </c>
      <c r="X70" s="235" t="str">
        <f>IF(X69="","",VLOOKUP(X69,'【記載例】参考様式１（勤務表_シフト記号表）'!$C$6:$L$47,10,FALSE))</f>
        <v/>
      </c>
      <c r="Y70" s="235">
        <f>IF(Y69="","",VLOOKUP(Y69,'【記載例】参考様式１（勤務表_シフト記号表）'!$C$6:$L$47,10,FALSE))</f>
        <v>7.9999999999999982</v>
      </c>
      <c r="Z70" s="235" t="str">
        <f>IF(Z69="","",VLOOKUP(Z69,'【記載例】参考様式１（勤務表_シフト記号表）'!$C$6:$L$47,10,FALSE))</f>
        <v/>
      </c>
      <c r="AA70" s="235">
        <f>IF(AA69="","",VLOOKUP(AA69,'【記載例】参考様式１（勤務表_シフト記号表）'!$C$6:$L$47,10,FALSE))</f>
        <v>8</v>
      </c>
      <c r="AB70" s="235" t="str">
        <f>IF(AB69="","",VLOOKUP(AB69,'【記載例】参考様式１（勤務表_シフト記号表）'!$C$6:$L$47,10,FALSE))</f>
        <v/>
      </c>
      <c r="AC70" s="236">
        <f>IF(AC69="","",VLOOKUP(AC69,'【記載例】参考様式１（勤務表_シフト記号表）'!$C$6:$L$47,10,FALSE))</f>
        <v>8</v>
      </c>
      <c r="AD70" s="234">
        <f>IF(AD69="","",VLOOKUP(AD69,'【記載例】参考様式１（勤務表_シフト記号表）'!$C$6:$L$47,10,FALSE))</f>
        <v>8</v>
      </c>
      <c r="AE70" s="235">
        <f>IF(AE69="","",VLOOKUP(AE69,'【記載例】参考様式１（勤務表_シフト記号表）'!$C$6:$L$47,10,FALSE))</f>
        <v>8</v>
      </c>
      <c r="AF70" s="235">
        <f>IF(AF69="","",VLOOKUP(AF69,'【記載例】参考様式１（勤務表_シフト記号表）'!$C$6:$L$47,10,FALSE))</f>
        <v>8</v>
      </c>
      <c r="AG70" s="235">
        <f>IF(AG69="","",VLOOKUP(AG69,'【記載例】参考様式１（勤務表_シフト記号表）'!$C$6:$L$47,10,FALSE))</f>
        <v>7.9999999999999982</v>
      </c>
      <c r="AH70" s="235">
        <f>IF(AH69="","",VLOOKUP(AH69,'【記載例】参考様式１（勤務表_シフト記号表）'!$C$6:$L$47,10,FALSE))</f>
        <v>7.9999999999999982</v>
      </c>
      <c r="AI70" s="235" t="str">
        <f>IF(AI69="","",VLOOKUP(AI69,'【記載例】参考様式１（勤務表_シフト記号表）'!$C$6:$L$47,10,FALSE))</f>
        <v/>
      </c>
      <c r="AJ70" s="236">
        <f>IF(AJ69="","",VLOOKUP(AJ69,'【記載例】参考様式１（勤務表_シフト記号表）'!$C$6:$L$47,10,FALSE))</f>
        <v>8</v>
      </c>
      <c r="AK70" s="234">
        <f>IF(AK69="","",VLOOKUP(AK69,'【記載例】参考様式１（勤務表_シフト記号表）'!$C$6:$L$47,10,FALSE))</f>
        <v>8</v>
      </c>
      <c r="AL70" s="235">
        <f>IF(AL69="","",VLOOKUP(AL69,'【記載例】参考様式１（勤務表_シフト記号表）'!$C$6:$L$47,10,FALSE))</f>
        <v>8</v>
      </c>
      <c r="AM70" s="235">
        <f>IF(AM69="","",VLOOKUP(AM69,'【記載例】参考様式１（勤務表_シフト記号表）'!$C$6:$L$47,10,FALSE))</f>
        <v>7.9999999999999982</v>
      </c>
      <c r="AN70" s="235" t="str">
        <f>IF(AN69="","",VLOOKUP(AN69,'【記載例】参考様式１（勤務表_シフト記号表）'!$C$6:$L$47,10,FALSE))</f>
        <v/>
      </c>
      <c r="AO70" s="235">
        <f>IF(AO69="","",VLOOKUP(AO69,'【記載例】参考様式１（勤務表_シフト記号表）'!$C$6:$L$47,10,FALSE))</f>
        <v>8</v>
      </c>
      <c r="AP70" s="235">
        <f>IF(AP69="","",VLOOKUP(AP69,'【記載例】参考様式１（勤務表_シフト記号表）'!$C$6:$L$47,10,FALSE))</f>
        <v>8</v>
      </c>
      <c r="AQ70" s="236" t="str">
        <f>IF(AQ69="","",VLOOKUP(AQ69,'【記載例】参考様式１（勤務表_シフト記号表）'!$C$6:$L$47,10,FALSE))</f>
        <v/>
      </c>
      <c r="AR70" s="234" t="str">
        <f>IF(AR69="","",VLOOKUP(AR69,'【記載例】参考様式１（勤務表_シフト記号表）'!$C$6:$L$47,10,FALSE))</f>
        <v/>
      </c>
      <c r="AS70" s="235">
        <f>IF(AS69="","",VLOOKUP(AS69,'【記載例】参考様式１（勤務表_シフト記号表）'!$C$6:$L$47,10,FALSE))</f>
        <v>8</v>
      </c>
      <c r="AT70" s="235">
        <f>IF(AT69="","",VLOOKUP(AT69,'【記載例】参考様式１（勤務表_シフト記号表）'!$C$6:$L$47,10,FALSE))</f>
        <v>8</v>
      </c>
      <c r="AU70" s="235">
        <f>IF(AU69="","",VLOOKUP(AU69,'【記載例】参考様式１（勤務表_シフト記号表）'!$C$6:$L$47,10,FALSE))</f>
        <v>7.9999999999999982</v>
      </c>
      <c r="AV70" s="235">
        <f>IF(AV69="","",VLOOKUP(AV69,'【記載例】参考様式１（勤務表_シフト記号表）'!$C$6:$L$47,10,FALSE))</f>
        <v>8</v>
      </c>
      <c r="AW70" s="235">
        <f>IF(AW69="","",VLOOKUP(AW69,'【記載例】参考様式１（勤務表_シフト記号表）'!$C$6:$L$47,10,FALSE))</f>
        <v>8</v>
      </c>
      <c r="AX70" s="236" t="str">
        <f>IF(AX69="","",VLOOKUP(AX69,'【記載例】参考様式１（勤務表_シフト記号表）'!$C$6:$L$47,10,FALSE))</f>
        <v/>
      </c>
      <c r="AY70" s="234" t="str">
        <f>IF(AY69="","",VLOOKUP(AY69,'【記載例】参考様式１（勤務表_シフト記号表）'!$C$6:$L$47,10,FALSE))</f>
        <v/>
      </c>
      <c r="AZ70" s="235" t="str">
        <f>IF(AZ69="","",VLOOKUP(AZ69,'【記載例】参考様式１（勤務表_シフト記号表）'!$C$6:$L$47,10,FALSE))</f>
        <v/>
      </c>
      <c r="BA70" s="235" t="str">
        <f>IF(BA69="","",VLOOKUP(BA69,'【記載例】参考様式１（勤務表_シフト記号表）'!$C$6:$L$47,10,FALSE))</f>
        <v/>
      </c>
      <c r="BB70" s="1046">
        <f>IF($BE$3="４週",SUM(W70:AX70),IF($BE$3="暦月",SUM(W70:BA70),""))</f>
        <v>160</v>
      </c>
      <c r="BC70" s="1047"/>
      <c r="BD70" s="1048">
        <f>IF($BE$3="４週",BB70/4,IF($BE$3="暦月",(BB70/($BE$8/7)),""))</f>
        <v>40</v>
      </c>
      <c r="BE70" s="1047"/>
      <c r="BF70" s="1043"/>
      <c r="BG70" s="1044"/>
      <c r="BH70" s="1044"/>
      <c r="BI70" s="1044"/>
      <c r="BJ70" s="1045"/>
    </row>
    <row r="71" spans="2:62" ht="20.25" customHeight="1" x14ac:dyDescent="0.4">
      <c r="B71" s="988">
        <f>B69+1</f>
        <v>28</v>
      </c>
      <c r="C71" s="1049" t="s">
        <v>455</v>
      </c>
      <c r="D71" s="979"/>
      <c r="E71" s="229"/>
      <c r="F71" s="230"/>
      <c r="G71" s="229"/>
      <c r="H71" s="230"/>
      <c r="I71" s="1050" t="s">
        <v>588</v>
      </c>
      <c r="J71" s="1051"/>
      <c r="K71" s="977" t="s">
        <v>589</v>
      </c>
      <c r="L71" s="978"/>
      <c r="M71" s="978"/>
      <c r="N71" s="979"/>
      <c r="O71" s="983" t="s">
        <v>626</v>
      </c>
      <c r="P71" s="984"/>
      <c r="Q71" s="984"/>
      <c r="R71" s="984"/>
      <c r="S71" s="985"/>
      <c r="T71" s="249" t="s">
        <v>441</v>
      </c>
      <c r="V71" s="250"/>
      <c r="W71" s="242" t="s">
        <v>616</v>
      </c>
      <c r="X71" s="243"/>
      <c r="Y71" s="243" t="s">
        <v>497</v>
      </c>
      <c r="Z71" s="243" t="s">
        <v>492</v>
      </c>
      <c r="AA71" s="243" t="s">
        <v>492</v>
      </c>
      <c r="AB71" s="243" t="s">
        <v>492</v>
      </c>
      <c r="AC71" s="244"/>
      <c r="AD71" s="242" t="s">
        <v>501</v>
      </c>
      <c r="AE71" s="243" t="s">
        <v>502</v>
      </c>
      <c r="AF71" s="243" t="s">
        <v>492</v>
      </c>
      <c r="AG71" s="243"/>
      <c r="AH71" s="243" t="s">
        <v>497</v>
      </c>
      <c r="AI71" s="243" t="s">
        <v>497</v>
      </c>
      <c r="AJ71" s="244"/>
      <c r="AK71" s="242"/>
      <c r="AL71" s="243" t="s">
        <v>501</v>
      </c>
      <c r="AM71" s="243" t="s">
        <v>502</v>
      </c>
      <c r="AN71" s="243" t="s">
        <v>492</v>
      </c>
      <c r="AO71" s="243"/>
      <c r="AP71" s="243" t="s">
        <v>497</v>
      </c>
      <c r="AQ71" s="244" t="s">
        <v>497</v>
      </c>
      <c r="AR71" s="242" t="s">
        <v>497</v>
      </c>
      <c r="AS71" s="243"/>
      <c r="AT71" s="243" t="s">
        <v>501</v>
      </c>
      <c r="AU71" s="243" t="s">
        <v>502</v>
      </c>
      <c r="AV71" s="243" t="s">
        <v>492</v>
      </c>
      <c r="AW71" s="243"/>
      <c r="AX71" s="244" t="s">
        <v>497</v>
      </c>
      <c r="AY71" s="242"/>
      <c r="AZ71" s="243"/>
      <c r="BA71" s="245"/>
      <c r="BB71" s="986"/>
      <c r="BC71" s="987"/>
      <c r="BD71" s="1038"/>
      <c r="BE71" s="1039"/>
      <c r="BF71" s="1040"/>
      <c r="BG71" s="1041"/>
      <c r="BH71" s="1041"/>
      <c r="BI71" s="1041"/>
      <c r="BJ71" s="1042"/>
    </row>
    <row r="72" spans="2:62" ht="20.25" customHeight="1" x14ac:dyDescent="0.4">
      <c r="B72" s="989"/>
      <c r="C72" s="992"/>
      <c r="D72" s="982"/>
      <c r="E72" s="229"/>
      <c r="F72" s="230" t="str">
        <f>C71</f>
        <v>介護職員</v>
      </c>
      <c r="G72" s="229"/>
      <c r="H72" s="230" t="str">
        <f>I71</f>
        <v>A</v>
      </c>
      <c r="I72" s="995"/>
      <c r="J72" s="996"/>
      <c r="K72" s="980"/>
      <c r="L72" s="981"/>
      <c r="M72" s="981"/>
      <c r="N72" s="982"/>
      <c r="O72" s="983"/>
      <c r="P72" s="984"/>
      <c r="Q72" s="984"/>
      <c r="R72" s="984"/>
      <c r="S72" s="985"/>
      <c r="T72" s="246" t="s">
        <v>442</v>
      </c>
      <c r="U72" s="247"/>
      <c r="V72" s="248"/>
      <c r="W72" s="234">
        <f>IF(W71="","",VLOOKUP(W71,'【記載例】参考様式１（勤務表_シフト記号表）'!$C$6:$L$47,10,FALSE))</f>
        <v>8</v>
      </c>
      <c r="X72" s="235" t="str">
        <f>IF(X71="","",VLOOKUP(X71,'【記載例】参考様式１（勤務表_シフト記号表）'!$C$6:$L$47,10,FALSE))</f>
        <v/>
      </c>
      <c r="Y72" s="235">
        <f>IF(Y71="","",VLOOKUP(Y71,'【記載例】参考様式１（勤務表_シフト記号表）'!$C$6:$L$47,10,FALSE))</f>
        <v>8</v>
      </c>
      <c r="Z72" s="235">
        <f>IF(Z71="","",VLOOKUP(Z71,'【記載例】参考様式１（勤務表_シフト記号表）'!$C$6:$L$47,10,FALSE))</f>
        <v>7.9999999999999982</v>
      </c>
      <c r="AA72" s="235">
        <f>IF(AA71="","",VLOOKUP(AA71,'【記載例】参考様式１（勤務表_シフト記号表）'!$C$6:$L$47,10,FALSE))</f>
        <v>7.9999999999999982</v>
      </c>
      <c r="AB72" s="235">
        <f>IF(AB71="","",VLOOKUP(AB71,'【記載例】参考様式１（勤務表_シフト記号表）'!$C$6:$L$47,10,FALSE))</f>
        <v>7.9999999999999982</v>
      </c>
      <c r="AC72" s="236" t="str">
        <f>IF(AC71="","",VLOOKUP(AC71,'【記載例】参考様式１（勤務表_シフト記号表）'!$C$6:$L$47,10,FALSE))</f>
        <v/>
      </c>
      <c r="AD72" s="234">
        <f>IF(AD71="","",VLOOKUP(AD71,'【記載例】参考様式１（勤務表_シフト記号表）'!$C$6:$L$47,10,FALSE))</f>
        <v>8</v>
      </c>
      <c r="AE72" s="235">
        <f>IF(AE71="","",VLOOKUP(AE71,'【記載例】参考様式１（勤務表_シフト記号表）'!$C$6:$L$47,10,FALSE))</f>
        <v>8</v>
      </c>
      <c r="AF72" s="235">
        <f>IF(AF71="","",VLOOKUP(AF71,'【記載例】参考様式１（勤務表_シフト記号表）'!$C$6:$L$47,10,FALSE))</f>
        <v>7.9999999999999982</v>
      </c>
      <c r="AG72" s="235" t="str">
        <f>IF(AG71="","",VLOOKUP(AG71,'【記載例】参考様式１（勤務表_シフト記号表）'!$C$6:$L$47,10,FALSE))</f>
        <v/>
      </c>
      <c r="AH72" s="235">
        <f>IF(AH71="","",VLOOKUP(AH71,'【記載例】参考様式１（勤務表_シフト記号表）'!$C$6:$L$47,10,FALSE))</f>
        <v>8</v>
      </c>
      <c r="AI72" s="235">
        <f>IF(AI71="","",VLOOKUP(AI71,'【記載例】参考様式１（勤務表_シフト記号表）'!$C$6:$L$47,10,FALSE))</f>
        <v>8</v>
      </c>
      <c r="AJ72" s="236" t="str">
        <f>IF(AJ71="","",VLOOKUP(AJ71,'【記載例】参考様式１（勤務表_シフト記号表）'!$C$6:$L$47,10,FALSE))</f>
        <v/>
      </c>
      <c r="AK72" s="234" t="str">
        <f>IF(AK71="","",VLOOKUP(AK71,'【記載例】参考様式１（勤務表_シフト記号表）'!$C$6:$L$47,10,FALSE))</f>
        <v/>
      </c>
      <c r="AL72" s="235">
        <f>IF(AL71="","",VLOOKUP(AL71,'【記載例】参考様式１（勤務表_シフト記号表）'!$C$6:$L$47,10,FALSE))</f>
        <v>8</v>
      </c>
      <c r="AM72" s="235">
        <f>IF(AM71="","",VLOOKUP(AM71,'【記載例】参考様式１（勤務表_シフト記号表）'!$C$6:$L$47,10,FALSE))</f>
        <v>8</v>
      </c>
      <c r="AN72" s="235">
        <f>IF(AN71="","",VLOOKUP(AN71,'【記載例】参考様式１（勤務表_シフト記号表）'!$C$6:$L$47,10,FALSE))</f>
        <v>7.9999999999999982</v>
      </c>
      <c r="AO72" s="235" t="str">
        <f>IF(AO71="","",VLOOKUP(AO71,'【記載例】参考様式１（勤務表_シフト記号表）'!$C$6:$L$47,10,FALSE))</f>
        <v/>
      </c>
      <c r="AP72" s="235">
        <f>IF(AP71="","",VLOOKUP(AP71,'【記載例】参考様式１（勤務表_シフト記号表）'!$C$6:$L$47,10,FALSE))</f>
        <v>8</v>
      </c>
      <c r="AQ72" s="236">
        <f>IF(AQ71="","",VLOOKUP(AQ71,'【記載例】参考様式１（勤務表_シフト記号表）'!$C$6:$L$47,10,FALSE))</f>
        <v>8</v>
      </c>
      <c r="AR72" s="234">
        <f>IF(AR71="","",VLOOKUP(AR71,'【記載例】参考様式１（勤務表_シフト記号表）'!$C$6:$L$47,10,FALSE))</f>
        <v>8</v>
      </c>
      <c r="AS72" s="235" t="str">
        <f>IF(AS71="","",VLOOKUP(AS71,'【記載例】参考様式１（勤務表_シフト記号表）'!$C$6:$L$47,10,FALSE))</f>
        <v/>
      </c>
      <c r="AT72" s="235">
        <f>IF(AT71="","",VLOOKUP(AT71,'【記載例】参考様式１（勤務表_シフト記号表）'!$C$6:$L$47,10,FALSE))</f>
        <v>8</v>
      </c>
      <c r="AU72" s="235">
        <f>IF(AU71="","",VLOOKUP(AU71,'【記載例】参考様式１（勤務表_シフト記号表）'!$C$6:$L$47,10,FALSE))</f>
        <v>8</v>
      </c>
      <c r="AV72" s="235">
        <f>IF(AV71="","",VLOOKUP(AV71,'【記載例】参考様式１（勤務表_シフト記号表）'!$C$6:$L$47,10,FALSE))</f>
        <v>7.9999999999999982</v>
      </c>
      <c r="AW72" s="235" t="str">
        <f>IF(AW71="","",VLOOKUP(AW71,'【記載例】参考様式１（勤務表_シフト記号表）'!$C$6:$L$47,10,FALSE))</f>
        <v/>
      </c>
      <c r="AX72" s="236">
        <f>IF(AX71="","",VLOOKUP(AX71,'【記載例】参考様式１（勤務表_シフト記号表）'!$C$6:$L$47,10,FALSE))</f>
        <v>8</v>
      </c>
      <c r="AY72" s="234" t="str">
        <f>IF(AY71="","",VLOOKUP(AY71,'【記載例】参考様式１（勤務表_シフト記号表）'!$C$6:$L$47,10,FALSE))</f>
        <v/>
      </c>
      <c r="AZ72" s="235" t="str">
        <f>IF(AZ71="","",VLOOKUP(AZ71,'【記載例】参考様式１（勤務表_シフト記号表）'!$C$6:$L$47,10,FALSE))</f>
        <v/>
      </c>
      <c r="BA72" s="235" t="str">
        <f>IF(BA71="","",VLOOKUP(BA71,'【記載例】参考様式１（勤務表_シフト記号表）'!$C$6:$L$47,10,FALSE))</f>
        <v/>
      </c>
      <c r="BB72" s="1046">
        <f>IF($BE$3="４週",SUM(W72:AX72),IF($BE$3="暦月",SUM(W72:BA72),""))</f>
        <v>160</v>
      </c>
      <c r="BC72" s="1047"/>
      <c r="BD72" s="1048">
        <f>IF($BE$3="４週",BB72/4,IF($BE$3="暦月",(BB72/($BE$8/7)),""))</f>
        <v>40</v>
      </c>
      <c r="BE72" s="1047"/>
      <c r="BF72" s="1043"/>
      <c r="BG72" s="1044"/>
      <c r="BH72" s="1044"/>
      <c r="BI72" s="1044"/>
      <c r="BJ72" s="1045"/>
    </row>
    <row r="73" spans="2:62" ht="20.25" customHeight="1" x14ac:dyDescent="0.4">
      <c r="B73" s="988">
        <f>B71+1</f>
        <v>29</v>
      </c>
      <c r="C73" s="1049" t="s">
        <v>455</v>
      </c>
      <c r="D73" s="979"/>
      <c r="E73" s="229"/>
      <c r="F73" s="230"/>
      <c r="G73" s="229"/>
      <c r="H73" s="230"/>
      <c r="I73" s="1050" t="s">
        <v>610</v>
      </c>
      <c r="J73" s="1051"/>
      <c r="K73" s="977" t="s">
        <v>589</v>
      </c>
      <c r="L73" s="978"/>
      <c r="M73" s="978"/>
      <c r="N73" s="979"/>
      <c r="O73" s="983" t="s">
        <v>627</v>
      </c>
      <c r="P73" s="984"/>
      <c r="Q73" s="984"/>
      <c r="R73" s="984"/>
      <c r="S73" s="985"/>
      <c r="T73" s="249" t="s">
        <v>441</v>
      </c>
      <c r="V73" s="250"/>
      <c r="W73" s="242" t="s">
        <v>497</v>
      </c>
      <c r="X73" s="243"/>
      <c r="Y73" s="243"/>
      <c r="Z73" s="243" t="s">
        <v>497</v>
      </c>
      <c r="AA73" s="243"/>
      <c r="AB73" s="243" t="s">
        <v>497</v>
      </c>
      <c r="AC73" s="244" t="s">
        <v>497</v>
      </c>
      <c r="AD73" s="242"/>
      <c r="AE73" s="243" t="s">
        <v>497</v>
      </c>
      <c r="AF73" s="243"/>
      <c r="AG73" s="243"/>
      <c r="AH73" s="243" t="s">
        <v>497</v>
      </c>
      <c r="AI73" s="243" t="s">
        <v>492</v>
      </c>
      <c r="AJ73" s="244" t="s">
        <v>492</v>
      </c>
      <c r="AK73" s="242" t="s">
        <v>497</v>
      </c>
      <c r="AL73" s="243"/>
      <c r="AM73" s="243" t="s">
        <v>497</v>
      </c>
      <c r="AN73" s="243"/>
      <c r="AO73" s="243" t="s">
        <v>497</v>
      </c>
      <c r="AP73" s="243"/>
      <c r="AQ73" s="244" t="s">
        <v>492</v>
      </c>
      <c r="AR73" s="242" t="s">
        <v>492</v>
      </c>
      <c r="AS73" s="243" t="s">
        <v>497</v>
      </c>
      <c r="AT73" s="243"/>
      <c r="AU73" s="243" t="s">
        <v>497</v>
      </c>
      <c r="AV73" s="243"/>
      <c r="AW73" s="243" t="s">
        <v>492</v>
      </c>
      <c r="AX73" s="244"/>
      <c r="AY73" s="242"/>
      <c r="AZ73" s="243"/>
      <c r="BA73" s="245"/>
      <c r="BB73" s="986"/>
      <c r="BC73" s="987"/>
      <c r="BD73" s="1038"/>
      <c r="BE73" s="1039"/>
      <c r="BF73" s="1040"/>
      <c r="BG73" s="1041"/>
      <c r="BH73" s="1041"/>
      <c r="BI73" s="1041"/>
      <c r="BJ73" s="1042"/>
    </row>
    <row r="74" spans="2:62" ht="20.25" customHeight="1" x14ac:dyDescent="0.4">
      <c r="B74" s="989"/>
      <c r="C74" s="1078"/>
      <c r="D74" s="1079"/>
      <c r="E74" s="251"/>
      <c r="F74" s="252" t="str">
        <f>C73</f>
        <v>介護職員</v>
      </c>
      <c r="G74" s="251"/>
      <c r="H74" s="252" t="str">
        <f>I73</f>
        <v>C</v>
      </c>
      <c r="I74" s="1080"/>
      <c r="J74" s="1081"/>
      <c r="K74" s="1082"/>
      <c r="L74" s="1083"/>
      <c r="M74" s="1083"/>
      <c r="N74" s="1079"/>
      <c r="O74" s="983"/>
      <c r="P74" s="984"/>
      <c r="Q74" s="984"/>
      <c r="R74" s="984"/>
      <c r="S74" s="985"/>
      <c r="T74" s="246" t="s">
        <v>442</v>
      </c>
      <c r="U74" s="247"/>
      <c r="V74" s="248"/>
      <c r="W74" s="234">
        <f>IF(W73="","",VLOOKUP(W73,'【記載例】参考様式１（勤務表_シフト記号表）'!$C$6:$L$47,10,FALSE))</f>
        <v>8</v>
      </c>
      <c r="X74" s="235" t="str">
        <f>IF(X73="","",VLOOKUP(X73,'【記載例】参考様式１（勤務表_シフト記号表）'!$C$6:$L$47,10,FALSE))</f>
        <v/>
      </c>
      <c r="Y74" s="235" t="str">
        <f>IF(Y73="","",VLOOKUP(Y73,'【記載例】参考様式１（勤務表_シフト記号表）'!$C$6:$L$47,10,FALSE))</f>
        <v/>
      </c>
      <c r="Z74" s="235">
        <f>IF(Z73="","",VLOOKUP(Z73,'【記載例】参考様式１（勤務表_シフト記号表）'!$C$6:$L$47,10,FALSE))</f>
        <v>8</v>
      </c>
      <c r="AA74" s="235" t="str">
        <f>IF(AA73="","",VLOOKUP(AA73,'【記載例】参考様式１（勤務表_シフト記号表）'!$C$6:$L$47,10,FALSE))</f>
        <v/>
      </c>
      <c r="AB74" s="235">
        <f>IF(AB73="","",VLOOKUP(AB73,'【記載例】参考様式１（勤務表_シフト記号表）'!$C$6:$L$47,10,FALSE))</f>
        <v>8</v>
      </c>
      <c r="AC74" s="236">
        <f>IF(AC73="","",VLOOKUP(AC73,'【記載例】参考様式１（勤務表_シフト記号表）'!$C$6:$L$47,10,FALSE))</f>
        <v>8</v>
      </c>
      <c r="AD74" s="234" t="str">
        <f>IF(AD73="","",VLOOKUP(AD73,'【記載例】参考様式１（勤務表_シフト記号表）'!$C$6:$L$47,10,FALSE))</f>
        <v/>
      </c>
      <c r="AE74" s="235">
        <f>IF(AE73="","",VLOOKUP(AE73,'【記載例】参考様式１（勤務表_シフト記号表）'!$C$6:$L$47,10,FALSE))</f>
        <v>8</v>
      </c>
      <c r="AF74" s="235" t="str">
        <f>IF(AF73="","",VLOOKUP(AF73,'【記載例】参考様式１（勤務表_シフト記号表）'!$C$6:$L$47,10,FALSE))</f>
        <v/>
      </c>
      <c r="AG74" s="235" t="str">
        <f>IF(AG73="","",VLOOKUP(AG73,'【記載例】参考様式１（勤務表_シフト記号表）'!$C$6:$L$47,10,FALSE))</f>
        <v/>
      </c>
      <c r="AH74" s="235">
        <f>IF(AH73="","",VLOOKUP(AH73,'【記載例】参考様式１（勤務表_シフト記号表）'!$C$6:$L$47,10,FALSE))</f>
        <v>8</v>
      </c>
      <c r="AI74" s="235">
        <f>IF(AI73="","",VLOOKUP(AI73,'【記載例】参考様式１（勤務表_シフト記号表）'!$C$6:$L$47,10,FALSE))</f>
        <v>7.9999999999999982</v>
      </c>
      <c r="AJ74" s="236">
        <f>IF(AJ73="","",VLOOKUP(AJ73,'【記載例】参考様式１（勤務表_シフト記号表）'!$C$6:$L$47,10,FALSE))</f>
        <v>7.9999999999999982</v>
      </c>
      <c r="AK74" s="234">
        <f>IF(AK73="","",VLOOKUP(AK73,'【記載例】参考様式１（勤務表_シフト記号表）'!$C$6:$L$47,10,FALSE))</f>
        <v>8</v>
      </c>
      <c r="AL74" s="235" t="str">
        <f>IF(AL73="","",VLOOKUP(AL73,'【記載例】参考様式１（勤務表_シフト記号表）'!$C$6:$L$47,10,FALSE))</f>
        <v/>
      </c>
      <c r="AM74" s="235">
        <f>IF(AM73="","",VLOOKUP(AM73,'【記載例】参考様式１（勤務表_シフト記号表）'!$C$6:$L$47,10,FALSE))</f>
        <v>8</v>
      </c>
      <c r="AN74" s="235" t="str">
        <f>IF(AN73="","",VLOOKUP(AN73,'【記載例】参考様式１（勤務表_シフト記号表）'!$C$6:$L$47,10,FALSE))</f>
        <v/>
      </c>
      <c r="AO74" s="235">
        <f>IF(AO73="","",VLOOKUP(AO73,'【記載例】参考様式１（勤務表_シフト記号表）'!$C$6:$L$47,10,FALSE))</f>
        <v>8</v>
      </c>
      <c r="AP74" s="235" t="str">
        <f>IF(AP73="","",VLOOKUP(AP73,'【記載例】参考様式１（勤務表_シフト記号表）'!$C$6:$L$47,10,FALSE))</f>
        <v/>
      </c>
      <c r="AQ74" s="236">
        <f>IF(AQ73="","",VLOOKUP(AQ73,'【記載例】参考様式１（勤務表_シフト記号表）'!$C$6:$L$47,10,FALSE))</f>
        <v>7.9999999999999982</v>
      </c>
      <c r="AR74" s="234">
        <f>IF(AR73="","",VLOOKUP(AR73,'【記載例】参考様式１（勤務表_シフト記号表）'!$C$6:$L$47,10,FALSE))</f>
        <v>7.9999999999999982</v>
      </c>
      <c r="AS74" s="235">
        <f>IF(AS73="","",VLOOKUP(AS73,'【記載例】参考様式１（勤務表_シフト記号表）'!$C$6:$L$47,10,FALSE))</f>
        <v>8</v>
      </c>
      <c r="AT74" s="235" t="str">
        <f>IF(AT73="","",VLOOKUP(AT73,'【記載例】参考様式１（勤務表_シフト記号表）'!$C$6:$L$47,10,FALSE))</f>
        <v/>
      </c>
      <c r="AU74" s="235">
        <f>IF(AU73="","",VLOOKUP(AU73,'【記載例】参考様式１（勤務表_シフト記号表）'!$C$6:$L$47,10,FALSE))</f>
        <v>8</v>
      </c>
      <c r="AV74" s="235" t="str">
        <f>IF(AV73="","",VLOOKUP(AV73,'【記載例】参考様式１（勤務表_シフト記号表）'!$C$6:$L$47,10,FALSE))</f>
        <v/>
      </c>
      <c r="AW74" s="235">
        <f>IF(AW73="","",VLOOKUP(AW73,'【記載例】参考様式１（勤務表_シフト記号表）'!$C$6:$L$47,10,FALSE))</f>
        <v>7.9999999999999982</v>
      </c>
      <c r="AX74" s="236" t="str">
        <f>IF(AX73="","",VLOOKUP(AX73,'【記載例】参考様式１（勤務表_シフト記号表）'!$C$6:$L$47,10,FALSE))</f>
        <v/>
      </c>
      <c r="AY74" s="234" t="str">
        <f>IF(AY73="","",VLOOKUP(AY73,'【記載例】参考様式１（勤務表_シフト記号表）'!$C$6:$L$47,10,FALSE))</f>
        <v/>
      </c>
      <c r="AZ74" s="235" t="str">
        <f>IF(AZ73="","",VLOOKUP(AZ73,'【記載例】参考様式１（勤務表_シフト記号表）'!$C$6:$L$47,10,FALSE))</f>
        <v/>
      </c>
      <c r="BA74" s="235" t="str">
        <f>IF(BA73="","",VLOOKUP(BA73,'【記載例】参考様式１（勤務表_シフト記号表）'!$C$6:$L$47,10,FALSE))</f>
        <v/>
      </c>
      <c r="BB74" s="1075">
        <f>IF($BE$3="４週",SUM(W74:AX74),IF($BE$3="暦月",SUM(W74:BA74),""))</f>
        <v>128</v>
      </c>
      <c r="BC74" s="1076"/>
      <c r="BD74" s="1077">
        <f>IF($BE$3="４週",BB74/4,IF($BE$3="暦月",(BB74/($BE$8/7)),""))</f>
        <v>32</v>
      </c>
      <c r="BE74" s="1076"/>
      <c r="BF74" s="1072"/>
      <c r="BG74" s="1073"/>
      <c r="BH74" s="1073"/>
      <c r="BI74" s="1073"/>
      <c r="BJ74" s="1074"/>
    </row>
    <row r="75" spans="2:62" ht="20.25" customHeight="1" x14ac:dyDescent="0.4">
      <c r="B75" s="988">
        <f>B73+1</f>
        <v>30</v>
      </c>
      <c r="C75" s="1049"/>
      <c r="D75" s="979"/>
      <c r="E75" s="237"/>
      <c r="F75" s="238"/>
      <c r="G75" s="237"/>
      <c r="H75" s="238"/>
      <c r="I75" s="1050"/>
      <c r="J75" s="1051"/>
      <c r="K75" s="977"/>
      <c r="L75" s="978"/>
      <c r="M75" s="978"/>
      <c r="N75" s="979"/>
      <c r="O75" s="983"/>
      <c r="P75" s="984"/>
      <c r="Q75" s="984"/>
      <c r="R75" s="984"/>
      <c r="S75" s="985"/>
      <c r="T75" s="318" t="s">
        <v>441</v>
      </c>
      <c r="U75" s="319"/>
      <c r="V75" s="320"/>
      <c r="W75" s="242"/>
      <c r="X75" s="243"/>
      <c r="Y75" s="243"/>
      <c r="Z75" s="243"/>
      <c r="AA75" s="243"/>
      <c r="AB75" s="243"/>
      <c r="AC75" s="244"/>
      <c r="AD75" s="242"/>
      <c r="AE75" s="243"/>
      <c r="AF75" s="243"/>
      <c r="AG75" s="243"/>
      <c r="AH75" s="243"/>
      <c r="AI75" s="243"/>
      <c r="AJ75" s="244"/>
      <c r="AK75" s="242"/>
      <c r="AL75" s="243"/>
      <c r="AM75" s="243"/>
      <c r="AN75" s="243"/>
      <c r="AO75" s="243"/>
      <c r="AP75" s="243"/>
      <c r="AQ75" s="244"/>
      <c r="AR75" s="242"/>
      <c r="AS75" s="243"/>
      <c r="AT75" s="243"/>
      <c r="AU75" s="243"/>
      <c r="AV75" s="243"/>
      <c r="AW75" s="243"/>
      <c r="AX75" s="244"/>
      <c r="AY75" s="242"/>
      <c r="AZ75" s="243"/>
      <c r="BA75" s="245"/>
      <c r="BB75" s="986"/>
      <c r="BC75" s="987"/>
      <c r="BD75" s="1038"/>
      <c r="BE75" s="1039"/>
      <c r="BF75" s="1040"/>
      <c r="BG75" s="1041"/>
      <c r="BH75" s="1041"/>
      <c r="BI75" s="1041"/>
      <c r="BJ75" s="1042"/>
    </row>
    <row r="76" spans="2:62" ht="20.25" customHeight="1" thickBot="1" x14ac:dyDescent="0.45">
      <c r="B76" s="1084"/>
      <c r="C76" s="1085"/>
      <c r="D76" s="1086"/>
      <c r="E76" s="253"/>
      <c r="F76" s="254">
        <f>C76</f>
        <v>0</v>
      </c>
      <c r="G76" s="253"/>
      <c r="H76" s="254">
        <f>I76</f>
        <v>0</v>
      </c>
      <c r="I76" s="1087"/>
      <c r="J76" s="1088"/>
      <c r="K76" s="1089"/>
      <c r="L76" s="1090"/>
      <c r="M76" s="1090"/>
      <c r="N76" s="1086"/>
      <c r="O76" s="1091"/>
      <c r="P76" s="1092"/>
      <c r="Q76" s="1092"/>
      <c r="R76" s="1092"/>
      <c r="S76" s="1093"/>
      <c r="T76" s="255" t="s">
        <v>442</v>
      </c>
      <c r="U76" s="256"/>
      <c r="V76" s="257"/>
      <c r="W76" s="258" t="str">
        <f>IF(W75="","",VLOOKUP(W75,'【記載例】参考様式１（勤務表_シフト記号表）'!$C$6:$L$47,10,FALSE))</f>
        <v/>
      </c>
      <c r="X76" s="259" t="str">
        <f>IF(X75="","",VLOOKUP(X75,'【記載例】参考様式１（勤務表_シフト記号表）'!$C$6:$L$47,10,FALSE))</f>
        <v/>
      </c>
      <c r="Y76" s="259" t="str">
        <f>IF(Y75="","",VLOOKUP(Y75,'【記載例】参考様式１（勤務表_シフト記号表）'!$C$6:$L$47,10,FALSE))</f>
        <v/>
      </c>
      <c r="Z76" s="259" t="str">
        <f>IF(Z75="","",VLOOKUP(Z75,'【記載例】参考様式１（勤務表_シフト記号表）'!$C$6:$L$47,10,FALSE))</f>
        <v/>
      </c>
      <c r="AA76" s="259" t="str">
        <f>IF(AA75="","",VLOOKUP(AA75,'【記載例】参考様式１（勤務表_シフト記号表）'!$C$6:$L$47,10,FALSE))</f>
        <v/>
      </c>
      <c r="AB76" s="259" t="str">
        <f>IF(AB75="","",VLOOKUP(AB75,'【記載例】参考様式１（勤務表_シフト記号表）'!$C$6:$L$47,10,FALSE))</f>
        <v/>
      </c>
      <c r="AC76" s="260" t="str">
        <f>IF(AC75="","",VLOOKUP(AC75,'【記載例】参考様式１（勤務表_シフト記号表）'!$C$6:$L$47,10,FALSE))</f>
        <v/>
      </c>
      <c r="AD76" s="258" t="str">
        <f>IF(AD75="","",VLOOKUP(AD75,'【記載例】参考様式１（勤務表_シフト記号表）'!$C$6:$L$47,10,FALSE))</f>
        <v/>
      </c>
      <c r="AE76" s="259" t="str">
        <f>IF(AE75="","",VLOOKUP(AE75,'【記載例】参考様式１（勤務表_シフト記号表）'!$C$6:$L$47,10,FALSE))</f>
        <v/>
      </c>
      <c r="AF76" s="259" t="str">
        <f>IF(AF75="","",VLOOKUP(AF75,'【記載例】参考様式１（勤務表_シフト記号表）'!$C$6:$L$47,10,FALSE))</f>
        <v/>
      </c>
      <c r="AG76" s="259" t="str">
        <f>IF(AG75="","",VLOOKUP(AG75,'【記載例】参考様式１（勤務表_シフト記号表）'!$C$6:$L$47,10,FALSE))</f>
        <v/>
      </c>
      <c r="AH76" s="259" t="str">
        <f>IF(AH75="","",VLOOKUP(AH75,'【記載例】参考様式１（勤務表_シフト記号表）'!$C$6:$L$47,10,FALSE))</f>
        <v/>
      </c>
      <c r="AI76" s="259" t="str">
        <f>IF(AI75="","",VLOOKUP(AI75,'【記載例】参考様式１（勤務表_シフト記号表）'!$C$6:$L$47,10,FALSE))</f>
        <v/>
      </c>
      <c r="AJ76" s="260" t="str">
        <f>IF(AJ75="","",VLOOKUP(AJ75,'【記載例】参考様式１（勤務表_シフト記号表）'!$C$6:$L$47,10,FALSE))</f>
        <v/>
      </c>
      <c r="AK76" s="258" t="str">
        <f>IF(AK75="","",VLOOKUP(AK75,'【記載例】参考様式１（勤務表_シフト記号表）'!$C$6:$L$47,10,FALSE))</f>
        <v/>
      </c>
      <c r="AL76" s="259" t="str">
        <f>IF(AL75="","",VLOOKUP(AL75,'【記載例】参考様式１（勤務表_シフト記号表）'!$C$6:$L$47,10,FALSE))</f>
        <v/>
      </c>
      <c r="AM76" s="259" t="str">
        <f>IF(AM75="","",VLOOKUP(AM75,'【記載例】参考様式１（勤務表_シフト記号表）'!$C$6:$L$47,10,FALSE))</f>
        <v/>
      </c>
      <c r="AN76" s="259" t="str">
        <f>IF(AN75="","",VLOOKUP(AN75,'【記載例】参考様式１（勤務表_シフト記号表）'!$C$6:$L$47,10,FALSE))</f>
        <v/>
      </c>
      <c r="AO76" s="259" t="str">
        <f>IF(AO75="","",VLOOKUP(AO75,'【記載例】参考様式１（勤務表_シフト記号表）'!$C$6:$L$47,10,FALSE))</f>
        <v/>
      </c>
      <c r="AP76" s="259" t="str">
        <f>IF(AP75="","",VLOOKUP(AP75,'【記載例】参考様式１（勤務表_シフト記号表）'!$C$6:$L$47,10,FALSE))</f>
        <v/>
      </c>
      <c r="AQ76" s="260" t="str">
        <f>IF(AQ75="","",VLOOKUP(AQ75,'【記載例】参考様式１（勤務表_シフト記号表）'!$C$6:$L$47,10,FALSE))</f>
        <v/>
      </c>
      <c r="AR76" s="258" t="str">
        <f>IF(AR75="","",VLOOKUP(AR75,'【記載例】参考様式１（勤務表_シフト記号表）'!$C$6:$L$47,10,FALSE))</f>
        <v/>
      </c>
      <c r="AS76" s="259" t="str">
        <f>IF(AS75="","",VLOOKUP(AS75,'【記載例】参考様式１（勤務表_シフト記号表）'!$C$6:$L$47,10,FALSE))</f>
        <v/>
      </c>
      <c r="AT76" s="259" t="str">
        <f>IF(AT75="","",VLOOKUP(AT75,'【記載例】参考様式１（勤務表_シフト記号表）'!$C$6:$L$47,10,FALSE))</f>
        <v/>
      </c>
      <c r="AU76" s="259" t="str">
        <f>IF(AU75="","",VLOOKUP(AU75,'【記載例】参考様式１（勤務表_シフト記号表）'!$C$6:$L$47,10,FALSE))</f>
        <v/>
      </c>
      <c r="AV76" s="259" t="str">
        <f>IF(AV75="","",VLOOKUP(AV75,'【記載例】参考様式１（勤務表_シフト記号表）'!$C$6:$L$47,10,FALSE))</f>
        <v/>
      </c>
      <c r="AW76" s="259" t="str">
        <f>IF(AW75="","",VLOOKUP(AW75,'【記載例】参考様式１（勤務表_シフト記号表）'!$C$6:$L$47,10,FALSE))</f>
        <v/>
      </c>
      <c r="AX76" s="260" t="str">
        <f>IF(AX75="","",VLOOKUP(AX75,'【記載例】参考様式１（勤務表_シフト記号表）'!$C$6:$L$47,10,FALSE))</f>
        <v/>
      </c>
      <c r="AY76" s="258" t="str">
        <f>IF(AY75="","",VLOOKUP(AY75,'【記載例】参考様式１（勤務表_シフト記号表）'!$C$6:$L$47,10,FALSE))</f>
        <v/>
      </c>
      <c r="AZ76" s="259" t="str">
        <f>IF(AZ75="","",VLOOKUP(AZ75,'【記載例】参考様式１（勤務表_シフト記号表）'!$C$6:$L$47,10,FALSE))</f>
        <v/>
      </c>
      <c r="BA76" s="321" t="str">
        <f>IF(BA75="","",VLOOKUP(BA75,'【記載例】参考様式１（勤務表_シフト記号表）'!$C$6:$L$47,10,FALSE))</f>
        <v/>
      </c>
      <c r="BB76" s="1102">
        <f>IF($BE$3="４週",SUM(W76:AX76),IF($BE$3="暦月",SUM(W76:BA76),""))</f>
        <v>0</v>
      </c>
      <c r="BC76" s="1103"/>
      <c r="BD76" s="1104">
        <f>IF($BE$3="４週",BB76/4,IF($BE$3="暦月",(BB76/($BE$8/7)),""))</f>
        <v>0</v>
      </c>
      <c r="BE76" s="1103"/>
      <c r="BF76" s="1099"/>
      <c r="BG76" s="1100"/>
      <c r="BH76" s="1100"/>
      <c r="BI76" s="1100"/>
      <c r="BJ76" s="1101"/>
    </row>
    <row r="77" spans="2:62" ht="20.25" customHeight="1" x14ac:dyDescent="0.4">
      <c r="B77" s="261"/>
      <c r="C77" s="262"/>
      <c r="D77" s="262"/>
      <c r="E77" s="262"/>
      <c r="F77" s="262"/>
      <c r="G77" s="262"/>
      <c r="H77" s="262"/>
      <c r="I77" s="263"/>
      <c r="J77" s="263"/>
      <c r="K77" s="262"/>
      <c r="L77" s="262"/>
      <c r="M77" s="262"/>
      <c r="N77" s="262"/>
      <c r="O77" s="264"/>
      <c r="P77" s="264"/>
      <c r="Q77" s="264"/>
      <c r="R77" s="265"/>
      <c r="S77" s="265"/>
      <c r="T77" s="265"/>
      <c r="U77" s="266"/>
      <c r="V77" s="267"/>
      <c r="W77" s="268"/>
      <c r="X77" s="268"/>
      <c r="Y77" s="268"/>
      <c r="Z77" s="268"/>
      <c r="AA77" s="268"/>
      <c r="AB77" s="268"/>
      <c r="AC77" s="268"/>
      <c r="AD77" s="268"/>
      <c r="AE77" s="268"/>
      <c r="AF77" s="268"/>
      <c r="AG77" s="268"/>
      <c r="AH77" s="268"/>
      <c r="AI77" s="268"/>
      <c r="AJ77" s="268"/>
      <c r="AK77" s="268"/>
      <c r="AL77" s="268"/>
      <c r="AM77" s="268"/>
      <c r="AN77" s="268"/>
      <c r="AO77" s="268"/>
      <c r="AP77" s="268"/>
      <c r="AQ77" s="268"/>
      <c r="AR77" s="268"/>
      <c r="AS77" s="268"/>
      <c r="AT77" s="268"/>
      <c r="AU77" s="268"/>
      <c r="AV77" s="268"/>
      <c r="AW77" s="268"/>
      <c r="AX77" s="268"/>
      <c r="AY77" s="268"/>
      <c r="AZ77" s="268"/>
      <c r="BA77" s="268"/>
      <c r="BB77" s="268"/>
      <c r="BC77" s="268"/>
      <c r="BD77" s="269"/>
      <c r="BE77" s="269"/>
      <c r="BF77" s="264"/>
      <c r="BG77" s="264"/>
      <c r="BH77" s="264"/>
      <c r="BI77" s="264"/>
      <c r="BJ77" s="264"/>
    </row>
    <row r="78" spans="2:62" ht="20.25" customHeight="1" x14ac:dyDescent="0.4">
      <c r="B78" s="261"/>
      <c r="C78" s="262"/>
      <c r="D78" s="262"/>
      <c r="E78" s="262"/>
      <c r="F78" s="262"/>
      <c r="G78" s="262"/>
      <c r="H78" s="262"/>
      <c r="I78" s="270"/>
      <c r="J78" s="192" t="s">
        <v>628</v>
      </c>
      <c r="K78" s="192"/>
      <c r="L78" s="192"/>
      <c r="M78" s="192"/>
      <c r="N78" s="192"/>
      <c r="O78" s="192"/>
      <c r="P78" s="192"/>
      <c r="Q78" s="192"/>
      <c r="R78" s="192"/>
      <c r="S78" s="192"/>
      <c r="T78" s="197"/>
      <c r="U78" s="192"/>
      <c r="V78" s="192"/>
      <c r="W78" s="192"/>
      <c r="X78" s="192"/>
      <c r="Y78" s="192"/>
      <c r="Z78" s="271"/>
      <c r="AA78" s="271"/>
      <c r="AB78" s="271"/>
      <c r="AC78" s="271"/>
      <c r="AD78" s="271"/>
      <c r="AE78" s="271"/>
      <c r="AF78" s="271"/>
      <c r="AG78" s="271"/>
      <c r="AH78" s="271"/>
      <c r="AI78" s="271"/>
      <c r="AJ78" s="271"/>
      <c r="AK78" s="271"/>
      <c r="AL78" s="271"/>
      <c r="AM78" s="271"/>
      <c r="AN78" s="271"/>
      <c r="AO78" s="271"/>
      <c r="AP78" s="271"/>
      <c r="AQ78" s="271"/>
      <c r="AR78" s="271"/>
      <c r="AS78" s="271"/>
      <c r="AT78" s="271"/>
      <c r="AU78" s="271"/>
      <c r="AV78" s="271"/>
      <c r="AW78" s="271"/>
      <c r="AX78" s="271"/>
      <c r="AY78" s="271"/>
      <c r="AZ78" s="271"/>
      <c r="BA78" s="271"/>
      <c r="BB78" s="271"/>
      <c r="BC78" s="271"/>
      <c r="BD78" s="272"/>
      <c r="BE78" s="269"/>
      <c r="BF78" s="264"/>
      <c r="BG78" s="264"/>
      <c r="BH78" s="264"/>
      <c r="BI78" s="264"/>
      <c r="BJ78" s="264"/>
    </row>
    <row r="79" spans="2:62" ht="20.25" customHeight="1" x14ac:dyDescent="0.4">
      <c r="B79" s="261"/>
      <c r="C79" s="262"/>
      <c r="D79" s="262"/>
      <c r="E79" s="262"/>
      <c r="F79" s="262"/>
      <c r="G79" s="262"/>
      <c r="H79" s="262"/>
      <c r="I79" s="270"/>
      <c r="J79" s="192"/>
      <c r="K79" s="192" t="s">
        <v>444</v>
      </c>
      <c r="L79" s="192"/>
      <c r="M79" s="192"/>
      <c r="N79" s="192"/>
      <c r="O79" s="192"/>
      <c r="P79" s="192"/>
      <c r="Q79" s="192"/>
      <c r="R79" s="192"/>
      <c r="S79" s="192"/>
      <c r="T79" s="197"/>
      <c r="U79" s="192"/>
      <c r="V79" s="192"/>
      <c r="W79" s="192"/>
      <c r="X79" s="192"/>
      <c r="Y79" s="192"/>
      <c r="Z79" s="271"/>
      <c r="AA79" s="192" t="s">
        <v>445</v>
      </c>
      <c r="AB79" s="192"/>
      <c r="AC79" s="192"/>
      <c r="AD79" s="192"/>
      <c r="AE79" s="192"/>
      <c r="AF79" s="192"/>
      <c r="AG79" s="192"/>
      <c r="AH79" s="192"/>
      <c r="AI79" s="192"/>
      <c r="AJ79" s="197"/>
      <c r="AK79" s="192"/>
      <c r="AL79" s="192"/>
      <c r="AM79" s="192"/>
      <c r="AN79" s="192"/>
      <c r="AO79" s="271"/>
      <c r="AP79" s="271"/>
      <c r="AQ79" s="192" t="s">
        <v>446</v>
      </c>
      <c r="AR79" s="271"/>
      <c r="AS79" s="271"/>
      <c r="AT79" s="271"/>
      <c r="AU79" s="271"/>
      <c r="AV79" s="271"/>
      <c r="AW79" s="271"/>
      <c r="AX79" s="271"/>
      <c r="AY79" s="271"/>
      <c r="AZ79" s="271"/>
      <c r="BA79" s="271"/>
      <c r="BB79" s="271"/>
      <c r="BC79" s="271"/>
      <c r="BD79" s="272"/>
      <c r="BE79" s="269"/>
      <c r="BF79" s="1105"/>
      <c r="BG79" s="1105"/>
      <c r="BH79" s="1105"/>
      <c r="BI79" s="1105"/>
      <c r="BJ79" s="264"/>
    </row>
    <row r="80" spans="2:62" ht="20.25" customHeight="1" x14ac:dyDescent="0.4">
      <c r="B80" s="261"/>
      <c r="C80" s="262"/>
      <c r="D80" s="262"/>
      <c r="E80" s="262"/>
      <c r="F80" s="262"/>
      <c r="G80" s="262"/>
      <c r="H80" s="262"/>
      <c r="I80" s="270"/>
      <c r="J80" s="192"/>
      <c r="K80" s="1106" t="s">
        <v>447</v>
      </c>
      <c r="L80" s="1106"/>
      <c r="M80" s="1106" t="s">
        <v>448</v>
      </c>
      <c r="N80" s="1106"/>
      <c r="O80" s="1106"/>
      <c r="P80" s="1106"/>
      <c r="Q80" s="192"/>
      <c r="R80" s="1095" t="s">
        <v>449</v>
      </c>
      <c r="S80" s="1095"/>
      <c r="T80" s="1095"/>
      <c r="U80" s="1095"/>
      <c r="V80" s="192"/>
      <c r="W80" s="273" t="s">
        <v>450</v>
      </c>
      <c r="X80" s="273"/>
      <c r="Y80" s="192"/>
      <c r="Z80" s="271"/>
      <c r="AA80" s="1106" t="s">
        <v>447</v>
      </c>
      <c r="AB80" s="1106"/>
      <c r="AC80" s="1106" t="s">
        <v>448</v>
      </c>
      <c r="AD80" s="1106"/>
      <c r="AE80" s="1106"/>
      <c r="AF80" s="1106"/>
      <c r="AG80" s="192"/>
      <c r="AH80" s="1095" t="s">
        <v>449</v>
      </c>
      <c r="AI80" s="1095"/>
      <c r="AJ80" s="1095"/>
      <c r="AK80" s="1095"/>
      <c r="AL80" s="192"/>
      <c r="AM80" s="273" t="s">
        <v>450</v>
      </c>
      <c r="AN80" s="273"/>
      <c r="AO80" s="271"/>
      <c r="AP80" s="271"/>
      <c r="AQ80" s="271"/>
      <c r="AR80" s="271"/>
      <c r="AS80" s="271"/>
      <c r="AT80" s="271"/>
      <c r="AU80" s="271"/>
      <c r="AV80" s="271"/>
      <c r="AW80" s="271"/>
      <c r="AX80" s="271"/>
      <c r="AY80" s="271"/>
      <c r="AZ80" s="271"/>
      <c r="BA80" s="271"/>
      <c r="BB80" s="271"/>
      <c r="BC80" s="271"/>
      <c r="BD80" s="272"/>
      <c r="BE80" s="269"/>
      <c r="BF80" s="1096"/>
      <c r="BG80" s="1096"/>
      <c r="BH80" s="1096"/>
      <c r="BI80" s="1096"/>
      <c r="BJ80" s="264"/>
    </row>
    <row r="81" spans="2:62" ht="20.25" customHeight="1" x14ac:dyDescent="0.4">
      <c r="B81" s="261"/>
      <c r="C81" s="262"/>
      <c r="D81" s="262"/>
      <c r="E81" s="262"/>
      <c r="F81" s="262"/>
      <c r="G81" s="262"/>
      <c r="H81" s="262"/>
      <c r="I81" s="270"/>
      <c r="J81" s="192"/>
      <c r="K81" s="1097"/>
      <c r="L81" s="1097"/>
      <c r="M81" s="1097" t="s">
        <v>451</v>
      </c>
      <c r="N81" s="1097"/>
      <c r="O81" s="1097" t="s">
        <v>452</v>
      </c>
      <c r="P81" s="1097"/>
      <c r="Q81" s="192"/>
      <c r="R81" s="1097" t="s">
        <v>451</v>
      </c>
      <c r="S81" s="1097"/>
      <c r="T81" s="1097" t="s">
        <v>452</v>
      </c>
      <c r="U81" s="1097"/>
      <c r="V81" s="192"/>
      <c r="W81" s="273" t="s">
        <v>453</v>
      </c>
      <c r="X81" s="273"/>
      <c r="Y81" s="192"/>
      <c r="Z81" s="271"/>
      <c r="AA81" s="1097"/>
      <c r="AB81" s="1097"/>
      <c r="AC81" s="1097" t="s">
        <v>451</v>
      </c>
      <c r="AD81" s="1097"/>
      <c r="AE81" s="1097" t="s">
        <v>452</v>
      </c>
      <c r="AF81" s="1097"/>
      <c r="AG81" s="192"/>
      <c r="AH81" s="1097" t="s">
        <v>451</v>
      </c>
      <c r="AI81" s="1097"/>
      <c r="AJ81" s="1097" t="s">
        <v>452</v>
      </c>
      <c r="AK81" s="1097"/>
      <c r="AL81" s="192"/>
      <c r="AM81" s="273" t="s">
        <v>453</v>
      </c>
      <c r="AN81" s="273"/>
      <c r="AO81" s="271"/>
      <c r="AP81" s="271"/>
      <c r="AQ81" s="273" t="s">
        <v>454</v>
      </c>
      <c r="AR81" s="273"/>
      <c r="AS81" s="273"/>
      <c r="AT81" s="273"/>
      <c r="AU81" s="192"/>
      <c r="AV81" s="273" t="s">
        <v>455</v>
      </c>
      <c r="AW81" s="273"/>
      <c r="AX81" s="273"/>
      <c r="AY81" s="273"/>
      <c r="AZ81" s="192"/>
      <c r="BA81" s="1097" t="s">
        <v>456</v>
      </c>
      <c r="BB81" s="1097"/>
      <c r="BC81" s="1097"/>
      <c r="BD81" s="1097"/>
      <c r="BE81" s="269"/>
      <c r="BF81" s="1094"/>
      <c r="BG81" s="1094"/>
      <c r="BH81" s="1094"/>
      <c r="BI81" s="1094"/>
      <c r="BJ81" s="264"/>
    </row>
    <row r="82" spans="2:62" ht="20.25" customHeight="1" x14ac:dyDescent="0.4">
      <c r="B82" s="261"/>
      <c r="C82" s="262"/>
      <c r="D82" s="262"/>
      <c r="E82" s="262"/>
      <c r="F82" s="262"/>
      <c r="G82" s="262"/>
      <c r="H82" s="262"/>
      <c r="I82" s="270"/>
      <c r="J82" s="192"/>
      <c r="K82" s="1112" t="s">
        <v>457</v>
      </c>
      <c r="L82" s="1112"/>
      <c r="M82" s="1113">
        <f>SUMIFS($BB$17:$BB$76,$F$17:$F$76,"看護職員",$H$17:$H$76,"A")</f>
        <v>640</v>
      </c>
      <c r="N82" s="1113"/>
      <c r="O82" s="1107">
        <f>SUMIFS($BD$17:$BD$76,$F$17:$F$76,"看護職員",$H$17:$H$76,"A")</f>
        <v>160</v>
      </c>
      <c r="P82" s="1107"/>
      <c r="Q82" s="274"/>
      <c r="R82" s="1108">
        <v>0</v>
      </c>
      <c r="S82" s="1108"/>
      <c r="T82" s="1108">
        <v>0</v>
      </c>
      <c r="U82" s="1108"/>
      <c r="V82" s="274"/>
      <c r="W82" s="1109">
        <v>3</v>
      </c>
      <c r="X82" s="1110"/>
      <c r="Y82" s="192"/>
      <c r="Z82" s="271"/>
      <c r="AA82" s="1112" t="s">
        <v>457</v>
      </c>
      <c r="AB82" s="1112"/>
      <c r="AC82" s="1113">
        <f>SUMIFS($BB$17:$BB$76,$F$17:$F$76,"介護職員",$H$17:$H$76,"A")</f>
        <v>2720</v>
      </c>
      <c r="AD82" s="1113"/>
      <c r="AE82" s="1107">
        <f>SUMIFS($BD$17:$BD$76,$F$17:$F$76,"介護職員",$H$17:$H$76,"A")</f>
        <v>680</v>
      </c>
      <c r="AF82" s="1107"/>
      <c r="AG82" s="274"/>
      <c r="AH82" s="1108">
        <v>0</v>
      </c>
      <c r="AI82" s="1108"/>
      <c r="AJ82" s="1108">
        <v>0</v>
      </c>
      <c r="AK82" s="1108"/>
      <c r="AL82" s="274"/>
      <c r="AM82" s="1109">
        <v>17</v>
      </c>
      <c r="AN82" s="1110"/>
      <c r="AO82" s="271"/>
      <c r="AP82" s="271"/>
      <c r="AQ82" s="1111">
        <f>U96</f>
        <v>3.5</v>
      </c>
      <c r="AR82" s="1112"/>
      <c r="AS82" s="1112"/>
      <c r="AT82" s="1112"/>
      <c r="AU82" s="275" t="s">
        <v>458</v>
      </c>
      <c r="AV82" s="1111">
        <f>AK96</f>
        <v>20.2</v>
      </c>
      <c r="AW82" s="1112"/>
      <c r="AX82" s="1112"/>
      <c r="AY82" s="1112"/>
      <c r="AZ82" s="275" t="s">
        <v>459</v>
      </c>
      <c r="BA82" s="1098">
        <f>ROUNDDOWN(AQ82+AV82,1)</f>
        <v>23.7</v>
      </c>
      <c r="BB82" s="1098"/>
      <c r="BC82" s="1098"/>
      <c r="BD82" s="1098"/>
      <c r="BE82" s="269"/>
      <c r="BF82" s="276"/>
      <c r="BG82" s="276"/>
      <c r="BH82" s="276"/>
      <c r="BI82" s="276"/>
      <c r="BJ82" s="264"/>
    </row>
    <row r="83" spans="2:62" ht="20.25" customHeight="1" x14ac:dyDescent="0.4">
      <c r="B83" s="261"/>
      <c r="C83" s="262"/>
      <c r="D83" s="262"/>
      <c r="E83" s="262"/>
      <c r="F83" s="262"/>
      <c r="G83" s="262"/>
      <c r="H83" s="262"/>
      <c r="I83" s="270"/>
      <c r="J83" s="192"/>
      <c r="K83" s="1112" t="s">
        <v>460</v>
      </c>
      <c r="L83" s="1112"/>
      <c r="M83" s="1113">
        <f>SUMIFS($BB$17:$BB$76,$F$17:$F$76,"看護職員",$H$17:$H$76,"B")</f>
        <v>160</v>
      </c>
      <c r="N83" s="1113"/>
      <c r="O83" s="1107">
        <f>SUMIFS($BD$17:$BD$76,$F$17:$F$76,"看護職員",$H$17:$H$76,"B")</f>
        <v>40</v>
      </c>
      <c r="P83" s="1107"/>
      <c r="Q83" s="274"/>
      <c r="R83" s="1108">
        <v>80</v>
      </c>
      <c r="S83" s="1108"/>
      <c r="T83" s="1108">
        <v>20</v>
      </c>
      <c r="U83" s="1108"/>
      <c r="V83" s="274"/>
      <c r="W83" s="1109">
        <v>0</v>
      </c>
      <c r="X83" s="1110"/>
      <c r="Y83" s="192"/>
      <c r="Z83" s="271"/>
      <c r="AA83" s="1112" t="s">
        <v>460</v>
      </c>
      <c r="AB83" s="1112"/>
      <c r="AC83" s="1113">
        <f>SUMIFS($BB$17:$BB$76,$F$17:$F$76,"介護職員",$H$17:$H$76,"B")</f>
        <v>0</v>
      </c>
      <c r="AD83" s="1113"/>
      <c r="AE83" s="1107">
        <f>SUMIFS($BD$17:$BD$76,$F$17:$F$76,"介護職員",$H$17:$H$76,"B")</f>
        <v>0</v>
      </c>
      <c r="AF83" s="1107"/>
      <c r="AG83" s="274"/>
      <c r="AH83" s="1108">
        <v>0</v>
      </c>
      <c r="AI83" s="1108"/>
      <c r="AJ83" s="1108">
        <v>0</v>
      </c>
      <c r="AK83" s="1108"/>
      <c r="AL83" s="274"/>
      <c r="AM83" s="1109">
        <v>0</v>
      </c>
      <c r="AN83" s="1110"/>
      <c r="AO83" s="271"/>
      <c r="AP83" s="271"/>
      <c r="AQ83" s="271"/>
      <c r="AR83" s="271"/>
      <c r="AS83" s="271"/>
      <c r="AT83" s="271"/>
      <c r="AU83" s="271"/>
      <c r="AV83" s="271"/>
      <c r="AW83" s="271"/>
      <c r="AX83" s="271"/>
      <c r="AY83" s="271"/>
      <c r="AZ83" s="271"/>
      <c r="BA83" s="271"/>
      <c r="BB83" s="271"/>
      <c r="BC83" s="271"/>
      <c r="BD83" s="272"/>
      <c r="BE83" s="269"/>
      <c r="BF83" s="264"/>
      <c r="BG83" s="264"/>
      <c r="BH83" s="264"/>
      <c r="BI83" s="264"/>
      <c r="BJ83" s="264"/>
    </row>
    <row r="84" spans="2:62" ht="20.25" customHeight="1" x14ac:dyDescent="0.4">
      <c r="B84" s="261"/>
      <c r="C84" s="262"/>
      <c r="D84" s="262"/>
      <c r="E84" s="262"/>
      <c r="F84" s="262"/>
      <c r="G84" s="262"/>
      <c r="H84" s="262"/>
      <c r="I84" s="270"/>
      <c r="J84" s="192"/>
      <c r="K84" s="1112" t="s">
        <v>461</v>
      </c>
      <c r="L84" s="1112"/>
      <c r="M84" s="1113">
        <f>SUMIFS($BB$17:$BB$76,$F$17:$F$76,"看護職員",$H$17:$H$76,"C")</f>
        <v>0</v>
      </c>
      <c r="N84" s="1113"/>
      <c r="O84" s="1107">
        <f>SUMIFS($BD$17:$BD$76,$F$17:$F$76,"看護職員",$H$17:$H$76,"C")</f>
        <v>0</v>
      </c>
      <c r="P84" s="1107"/>
      <c r="Q84" s="274"/>
      <c r="R84" s="1108">
        <v>0</v>
      </c>
      <c r="S84" s="1108"/>
      <c r="T84" s="1114">
        <v>0</v>
      </c>
      <c r="U84" s="1114"/>
      <c r="V84" s="274"/>
      <c r="W84" s="1115" t="s">
        <v>462</v>
      </c>
      <c r="X84" s="1116"/>
      <c r="Y84" s="192"/>
      <c r="Z84" s="271"/>
      <c r="AA84" s="1112" t="s">
        <v>461</v>
      </c>
      <c r="AB84" s="1112"/>
      <c r="AC84" s="1113">
        <f>SUMIFS($BB$17:$BB$76,$F$17:$F$76,"介護職員",$H$17:$H$76,"C")</f>
        <v>512</v>
      </c>
      <c r="AD84" s="1113"/>
      <c r="AE84" s="1107">
        <f>SUMIFS($BD$17:$BD$76,$F$17:$F$76,"介護職員",$H$17:$H$76,"C")</f>
        <v>128</v>
      </c>
      <c r="AF84" s="1107"/>
      <c r="AG84" s="274"/>
      <c r="AH84" s="1108">
        <v>512</v>
      </c>
      <c r="AI84" s="1108"/>
      <c r="AJ84" s="1114">
        <v>128</v>
      </c>
      <c r="AK84" s="1114"/>
      <c r="AL84" s="274"/>
      <c r="AM84" s="1115" t="s">
        <v>462</v>
      </c>
      <c r="AN84" s="1116"/>
      <c r="AO84" s="271"/>
      <c r="AP84" s="271"/>
      <c r="AQ84" s="271"/>
      <c r="AR84" s="271"/>
      <c r="AS84" s="271"/>
      <c r="AT84" s="271"/>
      <c r="AU84" s="271"/>
      <c r="AV84" s="271"/>
      <c r="AW84" s="271"/>
      <c r="AX84" s="271"/>
      <c r="AY84" s="271"/>
      <c r="AZ84" s="271"/>
      <c r="BA84" s="271"/>
      <c r="BB84" s="271"/>
      <c r="BC84" s="271"/>
      <c r="BD84" s="272"/>
      <c r="BE84" s="269"/>
      <c r="BF84" s="264"/>
      <c r="BG84" s="264"/>
      <c r="BH84" s="264"/>
      <c r="BI84" s="264"/>
      <c r="BJ84" s="264"/>
    </row>
    <row r="85" spans="2:62" ht="20.25" customHeight="1" x14ac:dyDescent="0.4">
      <c r="B85" s="261"/>
      <c r="C85" s="262"/>
      <c r="D85" s="262"/>
      <c r="E85" s="262"/>
      <c r="F85" s="262"/>
      <c r="G85" s="262"/>
      <c r="H85" s="262"/>
      <c r="I85" s="270"/>
      <c r="J85" s="192"/>
      <c r="K85" s="1112" t="s">
        <v>463</v>
      </c>
      <c r="L85" s="1112"/>
      <c r="M85" s="1113">
        <f>SUMIFS($BB$17:$BB$76,$F$17:$F$76,"看護職員",$H$17:$H$76,"D")</f>
        <v>0</v>
      </c>
      <c r="N85" s="1113"/>
      <c r="O85" s="1107">
        <f>SUMIFS($BD$17:$BD$76,$F$17:$F$76,"看護職員",$H$17:$H$76,"D")</f>
        <v>0</v>
      </c>
      <c r="P85" s="1107"/>
      <c r="Q85" s="274"/>
      <c r="R85" s="1108">
        <v>0</v>
      </c>
      <c r="S85" s="1108"/>
      <c r="T85" s="1114">
        <v>0</v>
      </c>
      <c r="U85" s="1114"/>
      <c r="V85" s="274"/>
      <c r="W85" s="1115" t="s">
        <v>462</v>
      </c>
      <c r="X85" s="1116"/>
      <c r="Y85" s="192"/>
      <c r="Z85" s="271"/>
      <c r="AA85" s="1112" t="s">
        <v>463</v>
      </c>
      <c r="AB85" s="1112"/>
      <c r="AC85" s="1113">
        <f>SUMIFS($BB$17:$BB$76,$F$17:$F$76,"介護職員",$H$17:$H$76,"D")</f>
        <v>0</v>
      </c>
      <c r="AD85" s="1113"/>
      <c r="AE85" s="1107">
        <f>SUMIFS($BD$17:$BD$76,$F$17:$F$76,"介護職員",$H$17:$H$76,"D")</f>
        <v>0</v>
      </c>
      <c r="AF85" s="1107"/>
      <c r="AG85" s="274"/>
      <c r="AH85" s="1108">
        <v>0</v>
      </c>
      <c r="AI85" s="1108"/>
      <c r="AJ85" s="1114">
        <v>0</v>
      </c>
      <c r="AK85" s="1114"/>
      <c r="AL85" s="274"/>
      <c r="AM85" s="1115" t="s">
        <v>462</v>
      </c>
      <c r="AN85" s="1116"/>
      <c r="AO85" s="271"/>
      <c r="AP85" s="271"/>
      <c r="AQ85" s="192" t="s">
        <v>464</v>
      </c>
      <c r="AR85" s="192"/>
      <c r="AS85" s="192"/>
      <c r="AT85" s="192"/>
      <c r="AU85" s="192"/>
      <c r="AV85" s="192"/>
      <c r="AW85" s="271"/>
      <c r="AX85" s="271"/>
      <c r="AY85" s="271"/>
      <c r="AZ85" s="271"/>
      <c r="BA85" s="271"/>
      <c r="BB85" s="271"/>
      <c r="BC85" s="271"/>
      <c r="BD85" s="272"/>
      <c r="BE85" s="269"/>
      <c r="BF85" s="264"/>
      <c r="BG85" s="264"/>
      <c r="BH85" s="264"/>
      <c r="BI85" s="264"/>
      <c r="BJ85" s="264"/>
    </row>
    <row r="86" spans="2:62" ht="20.25" customHeight="1" x14ac:dyDescent="0.4">
      <c r="B86" s="261"/>
      <c r="C86" s="262"/>
      <c r="D86" s="262"/>
      <c r="E86" s="262"/>
      <c r="F86" s="262"/>
      <c r="G86" s="262"/>
      <c r="H86" s="262"/>
      <c r="I86" s="270"/>
      <c r="J86" s="192"/>
      <c r="K86" s="1112" t="s">
        <v>456</v>
      </c>
      <c r="L86" s="1112"/>
      <c r="M86" s="1113">
        <f>SUM(M82:N85)</f>
        <v>800</v>
      </c>
      <c r="N86" s="1113"/>
      <c r="O86" s="1107">
        <f>SUM(O82:P85)</f>
        <v>200</v>
      </c>
      <c r="P86" s="1107"/>
      <c r="Q86" s="274"/>
      <c r="R86" s="1113">
        <f>SUM(R82:S85)</f>
        <v>80</v>
      </c>
      <c r="S86" s="1113"/>
      <c r="T86" s="1107">
        <f>SUM(T82:U85)</f>
        <v>20</v>
      </c>
      <c r="U86" s="1107"/>
      <c r="V86" s="274"/>
      <c r="W86" s="1124">
        <f>SUM(W82:X83)</f>
        <v>3</v>
      </c>
      <c r="X86" s="1125"/>
      <c r="Y86" s="192"/>
      <c r="Z86" s="271"/>
      <c r="AA86" s="1112" t="s">
        <v>456</v>
      </c>
      <c r="AB86" s="1112"/>
      <c r="AC86" s="1113">
        <f>SUM(AC82:AD85)</f>
        <v>3232</v>
      </c>
      <c r="AD86" s="1113"/>
      <c r="AE86" s="1107">
        <f>SUM(AE82:AF85)</f>
        <v>808</v>
      </c>
      <c r="AF86" s="1107"/>
      <c r="AG86" s="274"/>
      <c r="AH86" s="1113">
        <f>SUM(AH82:AI85)</f>
        <v>512</v>
      </c>
      <c r="AI86" s="1113"/>
      <c r="AJ86" s="1107">
        <f>SUM(AJ82:AK85)</f>
        <v>128</v>
      </c>
      <c r="AK86" s="1107"/>
      <c r="AL86" s="274"/>
      <c r="AM86" s="1124">
        <f>SUM(AM82:AN83)</f>
        <v>17</v>
      </c>
      <c r="AN86" s="1125"/>
      <c r="AO86" s="271"/>
      <c r="AP86" s="271"/>
      <c r="AQ86" s="1112" t="s">
        <v>465</v>
      </c>
      <c r="AR86" s="1112"/>
      <c r="AS86" s="1112" t="s">
        <v>466</v>
      </c>
      <c r="AT86" s="1112"/>
      <c r="AU86" s="1112"/>
      <c r="AV86" s="1112"/>
      <c r="AW86" s="271"/>
      <c r="AX86" s="271"/>
      <c r="AY86" s="271"/>
      <c r="AZ86" s="271"/>
      <c r="BA86" s="271"/>
      <c r="BB86" s="271"/>
      <c r="BC86" s="271"/>
      <c r="BD86" s="272"/>
      <c r="BE86" s="269"/>
      <c r="BF86" s="264"/>
      <c r="BG86" s="264"/>
      <c r="BH86" s="264"/>
      <c r="BI86" s="264"/>
      <c r="BJ86" s="264"/>
    </row>
    <row r="87" spans="2:62" ht="20.25" customHeight="1" x14ac:dyDescent="0.4">
      <c r="B87" s="261"/>
      <c r="C87" s="262"/>
      <c r="D87" s="262"/>
      <c r="E87" s="262"/>
      <c r="F87" s="262"/>
      <c r="G87" s="262"/>
      <c r="H87" s="262"/>
      <c r="I87" s="270"/>
      <c r="J87" s="270"/>
      <c r="K87" s="277"/>
      <c r="L87" s="277"/>
      <c r="M87" s="277"/>
      <c r="N87" s="277"/>
      <c r="O87" s="278"/>
      <c r="P87" s="278"/>
      <c r="Q87" s="278"/>
      <c r="R87" s="279"/>
      <c r="S87" s="279"/>
      <c r="T87" s="279"/>
      <c r="U87" s="279"/>
      <c r="V87" s="280"/>
      <c r="W87" s="271"/>
      <c r="X87" s="271"/>
      <c r="Y87" s="271"/>
      <c r="Z87" s="271"/>
      <c r="AA87" s="277"/>
      <c r="AB87" s="277"/>
      <c r="AC87" s="277"/>
      <c r="AD87" s="277"/>
      <c r="AE87" s="278"/>
      <c r="AF87" s="278"/>
      <c r="AG87" s="278"/>
      <c r="AH87" s="279"/>
      <c r="AI87" s="279"/>
      <c r="AJ87" s="279"/>
      <c r="AK87" s="279"/>
      <c r="AL87" s="280"/>
      <c r="AM87" s="271"/>
      <c r="AN87" s="271"/>
      <c r="AO87" s="271"/>
      <c r="AP87" s="271"/>
      <c r="AQ87" s="1112" t="s">
        <v>457</v>
      </c>
      <c r="AR87" s="1112"/>
      <c r="AS87" s="1112" t="s">
        <v>467</v>
      </c>
      <c r="AT87" s="1112"/>
      <c r="AU87" s="1112"/>
      <c r="AV87" s="1112"/>
      <c r="AW87" s="271"/>
      <c r="AX87" s="271"/>
      <c r="AY87" s="271"/>
      <c r="AZ87" s="271"/>
      <c r="BA87" s="271"/>
      <c r="BB87" s="271"/>
      <c r="BC87" s="271"/>
      <c r="BD87" s="272"/>
      <c r="BE87" s="269"/>
      <c r="BF87" s="264"/>
      <c r="BG87" s="264"/>
      <c r="BH87" s="264"/>
      <c r="BI87" s="264"/>
      <c r="BJ87" s="264"/>
    </row>
    <row r="88" spans="2:62" ht="20.25" customHeight="1" x14ac:dyDescent="0.4">
      <c r="B88" s="261"/>
      <c r="C88" s="262"/>
      <c r="D88" s="262"/>
      <c r="E88" s="262"/>
      <c r="F88" s="262"/>
      <c r="G88" s="262"/>
      <c r="H88" s="262"/>
      <c r="I88" s="270"/>
      <c r="J88" s="270"/>
      <c r="K88" s="197" t="s">
        <v>468</v>
      </c>
      <c r="L88" s="192"/>
      <c r="M88" s="192"/>
      <c r="N88" s="192"/>
      <c r="O88" s="192"/>
      <c r="P88" s="192"/>
      <c r="Q88" s="281" t="s">
        <v>469</v>
      </c>
      <c r="R88" s="1120" t="s">
        <v>470</v>
      </c>
      <c r="S88" s="1121"/>
      <c r="T88" s="281"/>
      <c r="U88" s="281"/>
      <c r="V88" s="192"/>
      <c r="W88" s="192"/>
      <c r="X88" s="192"/>
      <c r="Y88" s="271"/>
      <c r="Z88" s="271"/>
      <c r="AA88" s="197" t="s">
        <v>468</v>
      </c>
      <c r="AB88" s="192"/>
      <c r="AC88" s="192"/>
      <c r="AD88" s="192"/>
      <c r="AE88" s="192"/>
      <c r="AF88" s="192"/>
      <c r="AG88" s="281" t="s">
        <v>469</v>
      </c>
      <c r="AH88" s="1122" t="str">
        <f>R88</f>
        <v>週</v>
      </c>
      <c r="AI88" s="1123"/>
      <c r="AJ88" s="281"/>
      <c r="AK88" s="281"/>
      <c r="AL88" s="192"/>
      <c r="AM88" s="192"/>
      <c r="AN88" s="192"/>
      <c r="AO88" s="271"/>
      <c r="AP88" s="271"/>
      <c r="AQ88" s="1112" t="s">
        <v>460</v>
      </c>
      <c r="AR88" s="1112"/>
      <c r="AS88" s="1112" t="s">
        <v>471</v>
      </c>
      <c r="AT88" s="1112"/>
      <c r="AU88" s="1112"/>
      <c r="AV88" s="1112"/>
      <c r="AW88" s="271"/>
      <c r="AX88" s="271"/>
      <c r="AY88" s="271"/>
      <c r="AZ88" s="271"/>
      <c r="BA88" s="271"/>
      <c r="BB88" s="271"/>
      <c r="BC88" s="271"/>
      <c r="BD88" s="272"/>
      <c r="BE88" s="269"/>
      <c r="BF88" s="264"/>
      <c r="BG88" s="264"/>
      <c r="BH88" s="264"/>
      <c r="BI88" s="264"/>
      <c r="BJ88" s="264"/>
    </row>
    <row r="89" spans="2:62" ht="20.25" customHeight="1" x14ac:dyDescent="0.4">
      <c r="B89" s="261"/>
      <c r="C89" s="262"/>
      <c r="D89" s="262"/>
      <c r="E89" s="262"/>
      <c r="F89" s="262"/>
      <c r="G89" s="262"/>
      <c r="H89" s="262"/>
      <c r="I89" s="270"/>
      <c r="J89" s="270"/>
      <c r="K89" s="192" t="s">
        <v>472</v>
      </c>
      <c r="L89" s="192"/>
      <c r="M89" s="192"/>
      <c r="N89" s="192"/>
      <c r="O89" s="192"/>
      <c r="P89" s="192" t="s">
        <v>473</v>
      </c>
      <c r="Q89" s="192"/>
      <c r="R89" s="192"/>
      <c r="S89" s="192"/>
      <c r="T89" s="197"/>
      <c r="U89" s="192"/>
      <c r="V89" s="192"/>
      <c r="W89" s="192"/>
      <c r="X89" s="192"/>
      <c r="Y89" s="271"/>
      <c r="Z89" s="271"/>
      <c r="AA89" s="192" t="s">
        <v>472</v>
      </c>
      <c r="AB89" s="192"/>
      <c r="AC89" s="192"/>
      <c r="AD89" s="192"/>
      <c r="AE89" s="192"/>
      <c r="AF89" s="192" t="s">
        <v>473</v>
      </c>
      <c r="AG89" s="192"/>
      <c r="AH89" s="192"/>
      <c r="AI89" s="192"/>
      <c r="AJ89" s="197"/>
      <c r="AK89" s="192"/>
      <c r="AL89" s="192"/>
      <c r="AM89" s="192"/>
      <c r="AN89" s="192"/>
      <c r="AO89" s="271"/>
      <c r="AP89" s="271"/>
      <c r="AQ89" s="1112" t="s">
        <v>461</v>
      </c>
      <c r="AR89" s="1112"/>
      <c r="AS89" s="1112" t="s">
        <v>474</v>
      </c>
      <c r="AT89" s="1112"/>
      <c r="AU89" s="1112"/>
      <c r="AV89" s="1112"/>
      <c r="AW89" s="271"/>
      <c r="AX89" s="271"/>
      <c r="AY89" s="271"/>
      <c r="AZ89" s="271"/>
      <c r="BA89" s="271"/>
      <c r="BB89" s="271"/>
      <c r="BC89" s="271"/>
      <c r="BD89" s="272"/>
      <c r="BE89" s="269"/>
      <c r="BF89" s="264"/>
      <c r="BG89" s="264"/>
      <c r="BH89" s="264"/>
      <c r="BI89" s="264"/>
      <c r="BJ89" s="264"/>
    </row>
    <row r="90" spans="2:62" ht="20.25" customHeight="1" x14ac:dyDescent="0.4">
      <c r="B90" s="261"/>
      <c r="C90" s="262"/>
      <c r="D90" s="262"/>
      <c r="E90" s="262"/>
      <c r="F90" s="262"/>
      <c r="G90" s="262"/>
      <c r="H90" s="262"/>
      <c r="I90" s="270"/>
      <c r="J90" s="270"/>
      <c r="K90" s="192" t="str">
        <f>IF($R$88="週","対象時間数（週平均）","対象時間数（当月合計）")</f>
        <v>対象時間数（週平均）</v>
      </c>
      <c r="L90" s="192"/>
      <c r="M90" s="192"/>
      <c r="N90" s="192"/>
      <c r="O90" s="192"/>
      <c r="P90" s="192" t="str">
        <f>IF($R$88="週","週に勤務すべき時間数","当月に勤務すべき時間数")</f>
        <v>週に勤務すべき時間数</v>
      </c>
      <c r="Q90" s="192"/>
      <c r="R90" s="192"/>
      <c r="S90" s="192"/>
      <c r="T90" s="197"/>
      <c r="U90" s="192" t="s">
        <v>475</v>
      </c>
      <c r="V90" s="192"/>
      <c r="W90" s="192"/>
      <c r="X90" s="192"/>
      <c r="Y90" s="271"/>
      <c r="Z90" s="271"/>
      <c r="AA90" s="192" t="str">
        <f>IF(AH88="週","対象時間数（週平均）","対象時間数（当月合計）")</f>
        <v>対象時間数（週平均）</v>
      </c>
      <c r="AB90" s="192"/>
      <c r="AC90" s="192"/>
      <c r="AD90" s="192"/>
      <c r="AE90" s="192"/>
      <c r="AF90" s="192" t="str">
        <f>IF($AH$88="週","週に勤務すべき時間数","当月に勤務すべき時間数")</f>
        <v>週に勤務すべき時間数</v>
      </c>
      <c r="AG90" s="192"/>
      <c r="AH90" s="192"/>
      <c r="AI90" s="192"/>
      <c r="AJ90" s="197"/>
      <c r="AK90" s="192" t="s">
        <v>475</v>
      </c>
      <c r="AL90" s="192"/>
      <c r="AM90" s="192"/>
      <c r="AN90" s="192"/>
      <c r="AO90" s="271"/>
      <c r="AP90" s="271"/>
      <c r="AQ90" s="1112" t="s">
        <v>463</v>
      </c>
      <c r="AR90" s="1112"/>
      <c r="AS90" s="1112" t="s">
        <v>476</v>
      </c>
      <c r="AT90" s="1112"/>
      <c r="AU90" s="1112"/>
      <c r="AV90" s="1112"/>
      <c r="AW90" s="271"/>
      <c r="AX90" s="271"/>
      <c r="AY90" s="271"/>
      <c r="AZ90" s="271"/>
      <c r="BA90" s="271"/>
      <c r="BB90" s="271"/>
      <c r="BC90" s="271"/>
      <c r="BD90" s="272"/>
      <c r="BE90" s="269"/>
      <c r="BF90" s="264"/>
      <c r="BG90" s="264"/>
      <c r="BH90" s="264"/>
      <c r="BI90" s="264"/>
      <c r="BJ90" s="264"/>
    </row>
    <row r="91" spans="2:62" ht="20.25" customHeight="1" x14ac:dyDescent="0.4">
      <c r="I91" s="192"/>
      <c r="J91" s="192"/>
      <c r="K91" s="1126">
        <f>IF($R$88="週",T86,R86)</f>
        <v>20</v>
      </c>
      <c r="L91" s="1126"/>
      <c r="M91" s="1126"/>
      <c r="N91" s="1126"/>
      <c r="O91" s="275" t="s">
        <v>477</v>
      </c>
      <c r="P91" s="1112">
        <f>IF($R$88="週",$BA$6,$BE$6)</f>
        <v>40</v>
      </c>
      <c r="Q91" s="1112"/>
      <c r="R91" s="1112"/>
      <c r="S91" s="1112"/>
      <c r="T91" s="275" t="s">
        <v>459</v>
      </c>
      <c r="U91" s="1117">
        <f>ROUNDDOWN(K91/P91,1)</f>
        <v>0.5</v>
      </c>
      <c r="V91" s="1117"/>
      <c r="W91" s="1117"/>
      <c r="X91" s="1117"/>
      <c r="Y91" s="192"/>
      <c r="Z91" s="192"/>
      <c r="AA91" s="1126">
        <f>IF($AH$88="週",AJ86,AH86)</f>
        <v>128</v>
      </c>
      <c r="AB91" s="1126"/>
      <c r="AC91" s="1126"/>
      <c r="AD91" s="1126"/>
      <c r="AE91" s="275" t="s">
        <v>477</v>
      </c>
      <c r="AF91" s="1112">
        <f>IF($AH$88="週",$BA$6,$BE$6)</f>
        <v>40</v>
      </c>
      <c r="AG91" s="1112"/>
      <c r="AH91" s="1112"/>
      <c r="AI91" s="1112"/>
      <c r="AJ91" s="275" t="s">
        <v>459</v>
      </c>
      <c r="AK91" s="1117">
        <f>ROUNDDOWN(AA91/AF91,1)</f>
        <v>3.2</v>
      </c>
      <c r="AL91" s="1117"/>
      <c r="AM91" s="1117"/>
      <c r="AN91" s="1117"/>
      <c r="AO91" s="192"/>
      <c r="AP91" s="192"/>
      <c r="AQ91" s="192"/>
      <c r="AR91" s="192"/>
      <c r="AS91" s="192"/>
      <c r="AT91" s="192"/>
      <c r="AU91" s="192"/>
      <c r="AV91" s="192"/>
      <c r="AW91" s="192"/>
      <c r="AX91" s="192"/>
      <c r="AY91" s="192"/>
      <c r="AZ91" s="192"/>
      <c r="BA91" s="192"/>
      <c r="BB91" s="192"/>
      <c r="BC91" s="192"/>
      <c r="BD91" s="192"/>
    </row>
    <row r="92" spans="2:62" ht="20.25" customHeight="1" x14ac:dyDescent="0.4">
      <c r="I92" s="192"/>
      <c r="J92" s="192"/>
      <c r="K92" s="192"/>
      <c r="L92" s="192"/>
      <c r="M92" s="192"/>
      <c r="N92" s="192"/>
      <c r="O92" s="192"/>
      <c r="P92" s="192"/>
      <c r="Q92" s="192"/>
      <c r="R92" s="192"/>
      <c r="S92" s="192"/>
      <c r="T92" s="197"/>
      <c r="U92" s="192" t="s">
        <v>478</v>
      </c>
      <c r="V92" s="192"/>
      <c r="W92" s="192"/>
      <c r="X92" s="192"/>
      <c r="Y92" s="192"/>
      <c r="Z92" s="192"/>
      <c r="AA92" s="192"/>
      <c r="AB92" s="192"/>
      <c r="AC92" s="192"/>
      <c r="AD92" s="192"/>
      <c r="AE92" s="192"/>
      <c r="AF92" s="192"/>
      <c r="AG92" s="192"/>
      <c r="AH92" s="192"/>
      <c r="AI92" s="192"/>
      <c r="AJ92" s="197"/>
      <c r="AK92" s="192" t="s">
        <v>478</v>
      </c>
      <c r="AL92" s="192"/>
      <c r="AM92" s="192"/>
      <c r="AN92" s="192"/>
      <c r="AO92" s="192"/>
      <c r="AP92" s="192"/>
      <c r="AQ92" s="192"/>
      <c r="AR92" s="192"/>
      <c r="AS92" s="192"/>
      <c r="AT92" s="192"/>
      <c r="AU92" s="192"/>
      <c r="AV92" s="192"/>
      <c r="AW92" s="192"/>
      <c r="AX92" s="192"/>
      <c r="AY92" s="192"/>
      <c r="AZ92" s="192"/>
      <c r="BA92" s="192"/>
      <c r="BB92" s="192"/>
      <c r="BC92" s="192"/>
      <c r="BD92" s="192"/>
    </row>
    <row r="93" spans="2:62" ht="20.25" customHeight="1" x14ac:dyDescent="0.4">
      <c r="I93" s="192"/>
      <c r="J93" s="192"/>
      <c r="K93" s="192" t="s">
        <v>479</v>
      </c>
      <c r="L93" s="192"/>
      <c r="M93" s="192"/>
      <c r="N93" s="192"/>
      <c r="O93" s="192"/>
      <c r="P93" s="192"/>
      <c r="Q93" s="192"/>
      <c r="R93" s="192"/>
      <c r="S93" s="192"/>
      <c r="T93" s="197"/>
      <c r="U93" s="192"/>
      <c r="V93" s="192"/>
      <c r="W93" s="192"/>
      <c r="X93" s="192"/>
      <c r="Y93" s="192"/>
      <c r="Z93" s="192"/>
      <c r="AA93" s="192" t="s">
        <v>480</v>
      </c>
      <c r="AB93" s="192"/>
      <c r="AC93" s="192"/>
      <c r="AD93" s="192"/>
      <c r="AE93" s="192"/>
      <c r="AF93" s="192"/>
      <c r="AG93" s="192"/>
      <c r="AH93" s="192"/>
      <c r="AI93" s="192"/>
      <c r="AJ93" s="197"/>
      <c r="AK93" s="192"/>
      <c r="AL93" s="192"/>
      <c r="AM93" s="192"/>
      <c r="AN93" s="192"/>
      <c r="AO93" s="192"/>
      <c r="AP93" s="192"/>
      <c r="AQ93" s="192"/>
      <c r="AR93" s="192"/>
      <c r="AS93" s="192"/>
      <c r="AT93" s="192"/>
      <c r="AU93" s="192"/>
      <c r="AV93" s="192"/>
      <c r="AW93" s="192"/>
      <c r="AX93" s="192"/>
      <c r="AY93" s="192"/>
      <c r="AZ93" s="192"/>
      <c r="BA93" s="192"/>
      <c r="BB93" s="192"/>
      <c r="BC93" s="192"/>
      <c r="BD93" s="192"/>
    </row>
    <row r="94" spans="2:62" ht="20.25" customHeight="1" x14ac:dyDescent="0.4">
      <c r="I94" s="192"/>
      <c r="J94" s="192"/>
      <c r="K94" s="192" t="s">
        <v>450</v>
      </c>
      <c r="L94" s="192"/>
      <c r="M94" s="192"/>
      <c r="N94" s="192"/>
      <c r="O94" s="192"/>
      <c r="P94" s="192"/>
      <c r="Q94" s="192"/>
      <c r="R94" s="192"/>
      <c r="S94" s="192"/>
      <c r="T94" s="197"/>
      <c r="U94" s="1106"/>
      <c r="V94" s="1106"/>
      <c r="W94" s="1106"/>
      <c r="X94" s="1106"/>
      <c r="Y94" s="192"/>
      <c r="Z94" s="192"/>
      <c r="AA94" s="192" t="s">
        <v>450</v>
      </c>
      <c r="AB94" s="192"/>
      <c r="AC94" s="192"/>
      <c r="AD94" s="192"/>
      <c r="AE94" s="192"/>
      <c r="AF94" s="192"/>
      <c r="AG94" s="192"/>
      <c r="AH94" s="192"/>
      <c r="AI94" s="192"/>
      <c r="AJ94" s="197"/>
      <c r="AK94" s="1106"/>
      <c r="AL94" s="1106"/>
      <c r="AM94" s="1106"/>
      <c r="AN94" s="1106"/>
      <c r="AO94" s="192"/>
      <c r="AP94" s="192"/>
      <c r="AQ94" s="192"/>
      <c r="AR94" s="192"/>
      <c r="AS94" s="192"/>
      <c r="AT94" s="192"/>
      <c r="AU94" s="192"/>
      <c r="AV94" s="192"/>
      <c r="AW94" s="192"/>
      <c r="AX94" s="192"/>
      <c r="AY94" s="192"/>
      <c r="AZ94" s="192"/>
      <c r="BA94" s="192"/>
      <c r="BB94" s="192"/>
      <c r="BC94" s="192"/>
      <c r="BD94" s="192"/>
    </row>
    <row r="95" spans="2:62" ht="20.25" customHeight="1" x14ac:dyDescent="0.4">
      <c r="I95" s="192"/>
      <c r="J95" s="192"/>
      <c r="K95" s="192" t="s">
        <v>481</v>
      </c>
      <c r="L95" s="192"/>
      <c r="M95" s="192"/>
      <c r="N95" s="192"/>
      <c r="O95" s="192"/>
      <c r="P95" s="192" t="s">
        <v>482</v>
      </c>
      <c r="Q95" s="192"/>
      <c r="R95" s="192"/>
      <c r="S95" s="192"/>
      <c r="T95" s="192"/>
      <c r="U95" s="1097" t="s">
        <v>456</v>
      </c>
      <c r="V95" s="1097"/>
      <c r="W95" s="1097"/>
      <c r="X95" s="1097"/>
      <c r="Y95" s="192"/>
      <c r="Z95" s="192"/>
      <c r="AA95" s="192" t="s">
        <v>481</v>
      </c>
      <c r="AB95" s="192"/>
      <c r="AC95" s="192"/>
      <c r="AD95" s="192"/>
      <c r="AE95" s="192"/>
      <c r="AF95" s="192" t="s">
        <v>482</v>
      </c>
      <c r="AG95" s="192"/>
      <c r="AH95" s="192"/>
      <c r="AI95" s="192"/>
      <c r="AJ95" s="192"/>
      <c r="AK95" s="1097" t="s">
        <v>456</v>
      </c>
      <c r="AL95" s="1097"/>
      <c r="AM95" s="1097"/>
      <c r="AN95" s="1097"/>
      <c r="AO95" s="192"/>
      <c r="AP95" s="192"/>
      <c r="AQ95" s="192"/>
      <c r="AR95" s="192"/>
      <c r="AS95" s="192"/>
      <c r="AT95" s="192"/>
      <c r="AU95" s="192"/>
      <c r="AV95" s="192"/>
      <c r="AW95" s="192"/>
      <c r="AX95" s="192"/>
      <c r="AY95" s="192"/>
      <c r="AZ95" s="192"/>
      <c r="BA95" s="192"/>
      <c r="BB95" s="192"/>
      <c r="BC95" s="192"/>
      <c r="BD95" s="192"/>
    </row>
    <row r="96" spans="2:62" ht="20.25" customHeight="1" x14ac:dyDescent="0.4">
      <c r="I96" s="192"/>
      <c r="J96" s="192"/>
      <c r="K96" s="1112">
        <f>W86</f>
        <v>3</v>
      </c>
      <c r="L96" s="1112"/>
      <c r="M96" s="1112"/>
      <c r="N96" s="1112"/>
      <c r="O96" s="275" t="s">
        <v>458</v>
      </c>
      <c r="P96" s="1117">
        <f>U91</f>
        <v>0.5</v>
      </c>
      <c r="Q96" s="1117"/>
      <c r="R96" s="1117"/>
      <c r="S96" s="1117"/>
      <c r="T96" s="275" t="s">
        <v>459</v>
      </c>
      <c r="U96" s="1098">
        <f>ROUNDDOWN(K96+P96,1)</f>
        <v>3.5</v>
      </c>
      <c r="V96" s="1098"/>
      <c r="W96" s="1098"/>
      <c r="X96" s="1098"/>
      <c r="Y96" s="279"/>
      <c r="Z96" s="279"/>
      <c r="AA96" s="1118">
        <f>AM86</f>
        <v>17</v>
      </c>
      <c r="AB96" s="1118"/>
      <c r="AC96" s="1118"/>
      <c r="AD96" s="1118"/>
      <c r="AE96" s="280" t="s">
        <v>458</v>
      </c>
      <c r="AF96" s="1119">
        <f>AK91</f>
        <v>3.2</v>
      </c>
      <c r="AG96" s="1119"/>
      <c r="AH96" s="1119"/>
      <c r="AI96" s="1119"/>
      <c r="AJ96" s="280" t="s">
        <v>459</v>
      </c>
      <c r="AK96" s="1098">
        <f>ROUNDDOWN(AA96+AF96,1)</f>
        <v>20.2</v>
      </c>
      <c r="AL96" s="1098"/>
      <c r="AM96" s="1098"/>
      <c r="AN96" s="1098"/>
      <c r="AO96" s="192"/>
      <c r="AP96" s="192"/>
      <c r="AQ96" s="192"/>
      <c r="AR96" s="192"/>
      <c r="AS96" s="192"/>
      <c r="AT96" s="192"/>
      <c r="AU96" s="192"/>
      <c r="AV96" s="192"/>
      <c r="AW96" s="192"/>
      <c r="AX96" s="192"/>
      <c r="AY96" s="192"/>
      <c r="AZ96" s="192"/>
      <c r="BA96" s="192"/>
      <c r="BB96" s="192"/>
      <c r="BC96" s="192"/>
      <c r="BD96" s="192"/>
    </row>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15" ht="20.25" customHeight="1" x14ac:dyDescent="0.4"/>
    <row r="116" ht="20.25" customHeight="1" x14ac:dyDescent="0.4"/>
    <row r="143" spans="3:59" x14ac:dyDescent="0.4">
      <c r="C143" s="199"/>
      <c r="D143" s="199"/>
      <c r="E143" s="199"/>
      <c r="F143" s="199"/>
      <c r="G143" s="199"/>
      <c r="H143" s="199"/>
      <c r="I143" s="199"/>
      <c r="J143" s="199"/>
      <c r="K143" s="282"/>
      <c r="L143" s="282"/>
      <c r="M143" s="282"/>
      <c r="N143" s="282"/>
      <c r="O143" s="282"/>
      <c r="P143" s="282"/>
      <c r="Q143" s="282"/>
      <c r="R143" s="282"/>
      <c r="S143" s="282"/>
      <c r="T143" s="282"/>
      <c r="U143" s="282"/>
      <c r="V143" s="282"/>
      <c r="W143" s="282"/>
      <c r="X143" s="282"/>
      <c r="Y143" s="282"/>
      <c r="Z143" s="282"/>
      <c r="AA143" s="282"/>
      <c r="AB143" s="282"/>
      <c r="AC143" s="282"/>
      <c r="AD143" s="282"/>
      <c r="AE143" s="282"/>
      <c r="AF143" s="282"/>
      <c r="AG143" s="282"/>
      <c r="AH143" s="282"/>
      <c r="AI143" s="282"/>
      <c r="AJ143" s="282"/>
      <c r="AK143" s="282"/>
      <c r="AL143" s="282"/>
      <c r="AM143" s="282"/>
      <c r="AN143" s="282"/>
      <c r="AO143" s="282"/>
      <c r="AP143" s="282"/>
      <c r="AQ143" s="282"/>
      <c r="AR143" s="282"/>
      <c r="AS143" s="282"/>
      <c r="AT143" s="282"/>
      <c r="AU143" s="282"/>
      <c r="AV143" s="282"/>
      <c r="AW143" s="282"/>
      <c r="AX143" s="282"/>
      <c r="AY143" s="282"/>
      <c r="AZ143" s="282"/>
      <c r="BA143" s="282"/>
      <c r="BB143" s="282"/>
      <c r="BC143" s="282"/>
      <c r="BD143" s="282"/>
      <c r="BE143" s="282"/>
      <c r="BF143" s="282"/>
      <c r="BG143" s="282"/>
    </row>
    <row r="144" spans="3:59" x14ac:dyDescent="0.4">
      <c r="C144" s="199"/>
      <c r="D144" s="199"/>
      <c r="E144" s="199"/>
      <c r="F144" s="199"/>
      <c r="G144" s="199"/>
      <c r="H144" s="199"/>
      <c r="I144" s="199"/>
      <c r="J144" s="199"/>
      <c r="K144" s="282"/>
      <c r="L144" s="282"/>
      <c r="M144" s="282"/>
      <c r="N144" s="282"/>
      <c r="O144" s="282"/>
      <c r="P144" s="282"/>
      <c r="Q144" s="282"/>
      <c r="R144" s="282"/>
      <c r="S144" s="282"/>
      <c r="T144" s="282"/>
      <c r="U144" s="282"/>
      <c r="V144" s="282"/>
      <c r="W144" s="282"/>
      <c r="X144" s="282"/>
      <c r="Y144" s="282"/>
      <c r="Z144" s="282"/>
      <c r="AA144" s="282"/>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c r="AW144" s="282"/>
      <c r="AX144" s="282"/>
      <c r="AY144" s="282"/>
      <c r="AZ144" s="282"/>
      <c r="BA144" s="282"/>
      <c r="BB144" s="282"/>
      <c r="BC144" s="282"/>
      <c r="BD144" s="282"/>
      <c r="BE144" s="282"/>
      <c r="BF144" s="282"/>
      <c r="BG144" s="282"/>
    </row>
    <row r="145" spans="3:12" x14ac:dyDescent="0.4">
      <c r="C145" s="283"/>
      <c r="D145" s="283"/>
      <c r="E145" s="283"/>
      <c r="F145" s="283"/>
      <c r="G145" s="283"/>
      <c r="H145" s="283"/>
      <c r="I145" s="283"/>
      <c r="J145" s="283"/>
      <c r="K145" s="199"/>
      <c r="L145" s="199"/>
    </row>
    <row r="146" spans="3:12" x14ac:dyDescent="0.4">
      <c r="C146" s="283"/>
      <c r="D146" s="283"/>
      <c r="E146" s="283"/>
      <c r="F146" s="283"/>
      <c r="G146" s="283"/>
      <c r="H146" s="283"/>
      <c r="I146" s="283"/>
      <c r="J146" s="283"/>
      <c r="K146" s="199"/>
      <c r="L146" s="199"/>
    </row>
    <row r="147" spans="3:12" x14ac:dyDescent="0.4">
      <c r="C147" s="199"/>
      <c r="D147" s="199"/>
      <c r="E147" s="199"/>
      <c r="F147" s="199"/>
      <c r="G147" s="199"/>
      <c r="H147" s="199"/>
      <c r="I147" s="199"/>
      <c r="J147" s="199"/>
    </row>
    <row r="148" spans="3:12" x14ac:dyDescent="0.4">
      <c r="C148" s="199"/>
      <c r="D148" s="199"/>
      <c r="E148" s="199"/>
      <c r="F148" s="199"/>
      <c r="G148" s="199"/>
      <c r="H148" s="199"/>
      <c r="I148" s="199"/>
      <c r="J148" s="199"/>
    </row>
    <row r="149" spans="3:12" x14ac:dyDescent="0.4">
      <c r="C149" s="199"/>
      <c r="D149" s="199"/>
      <c r="E149" s="199"/>
      <c r="F149" s="199"/>
      <c r="G149" s="199"/>
      <c r="H149" s="199"/>
      <c r="I149" s="199"/>
      <c r="J149" s="199"/>
    </row>
    <row r="150" spans="3:12" x14ac:dyDescent="0.4">
      <c r="C150" s="199"/>
      <c r="D150" s="199"/>
      <c r="E150" s="199"/>
      <c r="F150" s="199"/>
      <c r="G150" s="199"/>
      <c r="H150" s="199"/>
      <c r="I150" s="199"/>
      <c r="J150" s="199"/>
    </row>
  </sheetData>
  <sheetProtection sheet="1" insertRows="0" deleteRows="0"/>
  <mergeCells count="434">
    <mergeCell ref="U94:X94"/>
    <mergeCell ref="AK94:AN94"/>
    <mergeCell ref="U95:X95"/>
    <mergeCell ref="AK95:AN95"/>
    <mergeCell ref="K96:N96"/>
    <mergeCell ref="P96:S96"/>
    <mergeCell ref="U96:X96"/>
    <mergeCell ref="AA96:AD96"/>
    <mergeCell ref="AF96:AI96"/>
    <mergeCell ref="AK96:AN96"/>
    <mergeCell ref="AQ90:AR90"/>
    <mergeCell ref="AS90:AV90"/>
    <mergeCell ref="K91:N91"/>
    <mergeCell ref="P91:S91"/>
    <mergeCell ref="U91:X91"/>
    <mergeCell ref="AA91:AD91"/>
    <mergeCell ref="AF91:AI91"/>
    <mergeCell ref="AK91:AN91"/>
    <mergeCell ref="R88:S88"/>
    <mergeCell ref="AH88:AI88"/>
    <mergeCell ref="AQ88:AR88"/>
    <mergeCell ref="AS88:AV88"/>
    <mergeCell ref="AQ89:AR89"/>
    <mergeCell ref="AS89:AV89"/>
    <mergeCell ref="AS86:AV86"/>
    <mergeCell ref="AQ87:AR87"/>
    <mergeCell ref="AS87:AV87"/>
    <mergeCell ref="AM85:AN85"/>
    <mergeCell ref="K86:L86"/>
    <mergeCell ref="M86:N86"/>
    <mergeCell ref="O86:P86"/>
    <mergeCell ref="R86:S86"/>
    <mergeCell ref="T86:U86"/>
    <mergeCell ref="W86:X86"/>
    <mergeCell ref="AA86:AB86"/>
    <mergeCell ref="AC86:AD86"/>
    <mergeCell ref="AE86:AF86"/>
    <mergeCell ref="W85:X85"/>
    <mergeCell ref="AA85:AB85"/>
    <mergeCell ref="AC85:AD85"/>
    <mergeCell ref="AE85:AF85"/>
    <mergeCell ref="AH85:AI85"/>
    <mergeCell ref="AJ85:AK85"/>
    <mergeCell ref="K85:L85"/>
    <mergeCell ref="M85:N85"/>
    <mergeCell ref="O85:P85"/>
    <mergeCell ref="R85:S85"/>
    <mergeCell ref="T85:U85"/>
    <mergeCell ref="AH86:AI86"/>
    <mergeCell ref="AJ86:AK86"/>
    <mergeCell ref="AM86:AN86"/>
    <mergeCell ref="AQ86:AR86"/>
    <mergeCell ref="AH83:AI83"/>
    <mergeCell ref="AJ83:AK83"/>
    <mergeCell ref="AM83:AN83"/>
    <mergeCell ref="K84:L84"/>
    <mergeCell ref="M84:N84"/>
    <mergeCell ref="O84:P84"/>
    <mergeCell ref="R84:S84"/>
    <mergeCell ref="T84:U84"/>
    <mergeCell ref="W84:X84"/>
    <mergeCell ref="AA84:AB84"/>
    <mergeCell ref="AC84:AD84"/>
    <mergeCell ref="AE84:AF84"/>
    <mergeCell ref="AH84:AI84"/>
    <mergeCell ref="AJ84:AK84"/>
    <mergeCell ref="AM84:AN84"/>
    <mergeCell ref="K83:L83"/>
    <mergeCell ref="M83:N83"/>
    <mergeCell ref="O83:P83"/>
    <mergeCell ref="R83:S83"/>
    <mergeCell ref="T83:U83"/>
    <mergeCell ref="W83:X83"/>
    <mergeCell ref="AA83:AB83"/>
    <mergeCell ref="AC83:AD83"/>
    <mergeCell ref="AE83:AF83"/>
    <mergeCell ref="K82:L82"/>
    <mergeCell ref="M82:N82"/>
    <mergeCell ref="O82:P82"/>
    <mergeCell ref="R82:S82"/>
    <mergeCell ref="T82:U82"/>
    <mergeCell ref="W82:X82"/>
    <mergeCell ref="AA82:AB82"/>
    <mergeCell ref="AC82:AD82"/>
    <mergeCell ref="BA82:BD82"/>
    <mergeCell ref="AE82:AF82"/>
    <mergeCell ref="AH82:AI82"/>
    <mergeCell ref="AJ82:AK82"/>
    <mergeCell ref="AM82:AN82"/>
    <mergeCell ref="AQ82:AT82"/>
    <mergeCell ref="AV82:AY82"/>
    <mergeCell ref="BF79:BI79"/>
    <mergeCell ref="K80:L81"/>
    <mergeCell ref="M80:P80"/>
    <mergeCell ref="R80:U80"/>
    <mergeCell ref="AA80:AB81"/>
    <mergeCell ref="AC80:AF80"/>
    <mergeCell ref="AH80:AK80"/>
    <mergeCell ref="BF80:BI80"/>
    <mergeCell ref="M81:N81"/>
    <mergeCell ref="O81:P81"/>
    <mergeCell ref="R81:S81"/>
    <mergeCell ref="T81:U81"/>
    <mergeCell ref="AC81:AD81"/>
    <mergeCell ref="AE81:AF81"/>
    <mergeCell ref="AH81:AI81"/>
    <mergeCell ref="AJ81:AK81"/>
    <mergeCell ref="BA81:BD81"/>
    <mergeCell ref="BF81:BI81"/>
    <mergeCell ref="B75:B76"/>
    <mergeCell ref="C75:D76"/>
    <mergeCell ref="I75:J76"/>
    <mergeCell ref="K75:N76"/>
    <mergeCell ref="O75:S76"/>
    <mergeCell ref="BB75:BC75"/>
    <mergeCell ref="BD75:BE75"/>
    <mergeCell ref="BF75:BJ76"/>
    <mergeCell ref="BB76:BC76"/>
    <mergeCell ref="BD76:BE76"/>
    <mergeCell ref="B73:B74"/>
    <mergeCell ref="C73:D74"/>
    <mergeCell ref="I73:J74"/>
    <mergeCell ref="K73:N74"/>
    <mergeCell ref="O73:S74"/>
    <mergeCell ref="BB73:BC73"/>
    <mergeCell ref="BD73:BE73"/>
    <mergeCell ref="BF73:BJ74"/>
    <mergeCell ref="BB74:BC74"/>
    <mergeCell ref="BD74:BE74"/>
    <mergeCell ref="B71:B72"/>
    <mergeCell ref="C71:D72"/>
    <mergeCell ref="I71:J72"/>
    <mergeCell ref="K71:N72"/>
    <mergeCell ref="O71:S72"/>
    <mergeCell ref="BB71:BC71"/>
    <mergeCell ref="BD71:BE71"/>
    <mergeCell ref="BF71:BJ72"/>
    <mergeCell ref="BB72:BC72"/>
    <mergeCell ref="BD72:BE72"/>
    <mergeCell ref="B69:B70"/>
    <mergeCell ref="C69:D70"/>
    <mergeCell ref="I69:J70"/>
    <mergeCell ref="K69:N70"/>
    <mergeCell ref="O69:S70"/>
    <mergeCell ref="BB69:BC69"/>
    <mergeCell ref="BD69:BE69"/>
    <mergeCell ref="BF69:BJ70"/>
    <mergeCell ref="BB70:BC70"/>
    <mergeCell ref="BD70:BE70"/>
    <mergeCell ref="B67:B68"/>
    <mergeCell ref="C67:D68"/>
    <mergeCell ref="I67:J68"/>
    <mergeCell ref="K67:N68"/>
    <mergeCell ref="O67:S68"/>
    <mergeCell ref="BB67:BC67"/>
    <mergeCell ref="BD67:BE67"/>
    <mergeCell ref="BF67:BJ68"/>
    <mergeCell ref="BB68:BC68"/>
    <mergeCell ref="BD68:BE68"/>
    <mergeCell ref="B65:B66"/>
    <mergeCell ref="C65:D66"/>
    <mergeCell ref="I65:J66"/>
    <mergeCell ref="K65:N66"/>
    <mergeCell ref="O65:S66"/>
    <mergeCell ref="BB65:BC65"/>
    <mergeCell ref="BD65:BE65"/>
    <mergeCell ref="BF65:BJ66"/>
    <mergeCell ref="BB66:BC66"/>
    <mergeCell ref="BD66:BE66"/>
    <mergeCell ref="B63:B64"/>
    <mergeCell ref="C63:D64"/>
    <mergeCell ref="I63:J64"/>
    <mergeCell ref="K63:N64"/>
    <mergeCell ref="O63:S64"/>
    <mergeCell ref="BB63:BC63"/>
    <mergeCell ref="BD63:BE63"/>
    <mergeCell ref="BF63:BJ64"/>
    <mergeCell ref="BB64:BC64"/>
    <mergeCell ref="BD64:BE64"/>
    <mergeCell ref="B61:B62"/>
    <mergeCell ref="C61:D62"/>
    <mergeCell ref="I61:J62"/>
    <mergeCell ref="K61:N62"/>
    <mergeCell ref="O61:S62"/>
    <mergeCell ref="BB61:BC61"/>
    <mergeCell ref="BD61:BE61"/>
    <mergeCell ref="BF61:BJ62"/>
    <mergeCell ref="BB62:BC62"/>
    <mergeCell ref="BD62:BE62"/>
    <mergeCell ref="B59:B60"/>
    <mergeCell ref="C59:D60"/>
    <mergeCell ref="I59:J60"/>
    <mergeCell ref="K59:N60"/>
    <mergeCell ref="O59:S60"/>
    <mergeCell ref="BB59:BC59"/>
    <mergeCell ref="BD59:BE59"/>
    <mergeCell ref="BF59:BJ60"/>
    <mergeCell ref="BB60:BC60"/>
    <mergeCell ref="BD60:BE60"/>
    <mergeCell ref="B57:B58"/>
    <mergeCell ref="C57:D58"/>
    <mergeCell ref="I57:J58"/>
    <mergeCell ref="K57:N58"/>
    <mergeCell ref="O57:S58"/>
    <mergeCell ref="BB57:BC57"/>
    <mergeCell ref="BD57:BE57"/>
    <mergeCell ref="BF57:BJ58"/>
    <mergeCell ref="BB58:BC58"/>
    <mergeCell ref="BD58:BE58"/>
    <mergeCell ref="B55:B56"/>
    <mergeCell ref="C55:D56"/>
    <mergeCell ref="I55:J56"/>
    <mergeCell ref="K55:N56"/>
    <mergeCell ref="O55:S56"/>
    <mergeCell ref="BB55:BC55"/>
    <mergeCell ref="BD55:BE55"/>
    <mergeCell ref="BF55:BJ56"/>
    <mergeCell ref="BB56:BC56"/>
    <mergeCell ref="BD56:BE56"/>
    <mergeCell ref="B53:B54"/>
    <mergeCell ref="C53:D54"/>
    <mergeCell ref="I53:J54"/>
    <mergeCell ref="K53:N54"/>
    <mergeCell ref="O53:S54"/>
    <mergeCell ref="BB53:BC53"/>
    <mergeCell ref="BD53:BE53"/>
    <mergeCell ref="BF53:BJ54"/>
    <mergeCell ref="BB54:BC54"/>
    <mergeCell ref="BD54:BE54"/>
    <mergeCell ref="B51:B52"/>
    <mergeCell ref="C51:D52"/>
    <mergeCell ref="I51:J52"/>
    <mergeCell ref="K51:N52"/>
    <mergeCell ref="O51:S52"/>
    <mergeCell ref="BB51:BC51"/>
    <mergeCell ref="BD51:BE51"/>
    <mergeCell ref="BF51:BJ52"/>
    <mergeCell ref="BB52:BC52"/>
    <mergeCell ref="BD52:BE52"/>
    <mergeCell ref="B49:B50"/>
    <mergeCell ref="C49:D50"/>
    <mergeCell ref="I49:J50"/>
    <mergeCell ref="K49:N50"/>
    <mergeCell ref="O49:S50"/>
    <mergeCell ref="BB49:BC49"/>
    <mergeCell ref="BD49:BE49"/>
    <mergeCell ref="BF49:BJ50"/>
    <mergeCell ref="BB50:BC50"/>
    <mergeCell ref="BD50:BE50"/>
    <mergeCell ref="B47:B48"/>
    <mergeCell ref="C47:D48"/>
    <mergeCell ref="I47:J48"/>
    <mergeCell ref="K47:N48"/>
    <mergeCell ref="O47:S48"/>
    <mergeCell ref="BB47:BC47"/>
    <mergeCell ref="BD47:BE47"/>
    <mergeCell ref="BF47:BJ48"/>
    <mergeCell ref="BB48:BC48"/>
    <mergeCell ref="BD48:BE48"/>
    <mergeCell ref="B45:B46"/>
    <mergeCell ref="C45:D46"/>
    <mergeCell ref="I45:J46"/>
    <mergeCell ref="K45:N46"/>
    <mergeCell ref="O45:S46"/>
    <mergeCell ref="BB45:BC45"/>
    <mergeCell ref="BD45:BE45"/>
    <mergeCell ref="BF45:BJ46"/>
    <mergeCell ref="BB46:BC46"/>
    <mergeCell ref="BD46:BE46"/>
    <mergeCell ref="B43:B44"/>
    <mergeCell ref="C43:D44"/>
    <mergeCell ref="I43:J44"/>
    <mergeCell ref="K43:N44"/>
    <mergeCell ref="O43:S44"/>
    <mergeCell ref="BB43:BC43"/>
    <mergeCell ref="BD43:BE43"/>
    <mergeCell ref="BF43:BJ44"/>
    <mergeCell ref="BB44:BC44"/>
    <mergeCell ref="BD44:BE44"/>
    <mergeCell ref="B41:B42"/>
    <mergeCell ref="C41:D42"/>
    <mergeCell ref="I41:J42"/>
    <mergeCell ref="K41:N42"/>
    <mergeCell ref="O41:S42"/>
    <mergeCell ref="BB41:BC41"/>
    <mergeCell ref="BD41:BE41"/>
    <mergeCell ref="BF41:BJ42"/>
    <mergeCell ref="BB42:BC42"/>
    <mergeCell ref="BD42:BE42"/>
    <mergeCell ref="B39:B40"/>
    <mergeCell ref="C39:D40"/>
    <mergeCell ref="I39:J40"/>
    <mergeCell ref="K39:N40"/>
    <mergeCell ref="O39:S40"/>
    <mergeCell ref="BB39:BC39"/>
    <mergeCell ref="BD39:BE39"/>
    <mergeCell ref="BF39:BJ40"/>
    <mergeCell ref="BB40:BC40"/>
    <mergeCell ref="BD40:BE40"/>
    <mergeCell ref="B37:B38"/>
    <mergeCell ref="C37:D38"/>
    <mergeCell ref="I37:J38"/>
    <mergeCell ref="K37:N38"/>
    <mergeCell ref="O37:S38"/>
    <mergeCell ref="BB37:BC37"/>
    <mergeCell ref="BD37:BE37"/>
    <mergeCell ref="BF37:BJ38"/>
    <mergeCell ref="BB38:BC38"/>
    <mergeCell ref="BD38:BE38"/>
    <mergeCell ref="B35:B36"/>
    <mergeCell ref="C35:D36"/>
    <mergeCell ref="I35:J36"/>
    <mergeCell ref="K35:N36"/>
    <mergeCell ref="O35:S36"/>
    <mergeCell ref="BB35:BC35"/>
    <mergeCell ref="BD35:BE35"/>
    <mergeCell ref="BF35:BJ36"/>
    <mergeCell ref="BB36:BC36"/>
    <mergeCell ref="BD36:BE36"/>
    <mergeCell ref="B33:B34"/>
    <mergeCell ref="C33:D34"/>
    <mergeCell ref="I33:J34"/>
    <mergeCell ref="K33:N34"/>
    <mergeCell ref="O33:S34"/>
    <mergeCell ref="BB33:BC33"/>
    <mergeCell ref="BD33:BE33"/>
    <mergeCell ref="BF33:BJ34"/>
    <mergeCell ref="BB34:BC34"/>
    <mergeCell ref="BD34:BE34"/>
    <mergeCell ref="B31:B32"/>
    <mergeCell ref="C31:D32"/>
    <mergeCell ref="I31:J32"/>
    <mergeCell ref="K31:N32"/>
    <mergeCell ref="O31:S32"/>
    <mergeCell ref="BB31:BC31"/>
    <mergeCell ref="BD31:BE31"/>
    <mergeCell ref="BF31:BJ32"/>
    <mergeCell ref="BB32:BC32"/>
    <mergeCell ref="BD32:BE32"/>
    <mergeCell ref="B29:B30"/>
    <mergeCell ref="C29:D30"/>
    <mergeCell ref="I29:J30"/>
    <mergeCell ref="K29:N30"/>
    <mergeCell ref="O29:S30"/>
    <mergeCell ref="BB29:BC29"/>
    <mergeCell ref="BD29:BE29"/>
    <mergeCell ref="BF29:BJ30"/>
    <mergeCell ref="BB30:BC30"/>
    <mergeCell ref="BD30:BE30"/>
    <mergeCell ref="B27:B28"/>
    <mergeCell ref="C27:D28"/>
    <mergeCell ref="I27:J28"/>
    <mergeCell ref="K27:N28"/>
    <mergeCell ref="O27:S28"/>
    <mergeCell ref="BB27:BC27"/>
    <mergeCell ref="BD27:BE27"/>
    <mergeCell ref="BF27:BJ28"/>
    <mergeCell ref="BB28:BC28"/>
    <mergeCell ref="BD28:BE28"/>
    <mergeCell ref="B25:B26"/>
    <mergeCell ref="C25:D26"/>
    <mergeCell ref="I25:J26"/>
    <mergeCell ref="K25:N26"/>
    <mergeCell ref="O25:S26"/>
    <mergeCell ref="BB25:BC25"/>
    <mergeCell ref="BD25:BE25"/>
    <mergeCell ref="BF25:BJ26"/>
    <mergeCell ref="BB26:BC26"/>
    <mergeCell ref="BD26:BE26"/>
    <mergeCell ref="B23:B24"/>
    <mergeCell ref="C23:D24"/>
    <mergeCell ref="I23:J24"/>
    <mergeCell ref="K23:N24"/>
    <mergeCell ref="O23:S24"/>
    <mergeCell ref="BB23:BC23"/>
    <mergeCell ref="BD23:BE23"/>
    <mergeCell ref="BF23:BJ24"/>
    <mergeCell ref="BB24:BC24"/>
    <mergeCell ref="BD24:BE24"/>
    <mergeCell ref="B21:B22"/>
    <mergeCell ref="C21:D22"/>
    <mergeCell ref="I21:J22"/>
    <mergeCell ref="K21:N22"/>
    <mergeCell ref="O21:S22"/>
    <mergeCell ref="BB21:BC21"/>
    <mergeCell ref="BD21:BE21"/>
    <mergeCell ref="BF21:BJ22"/>
    <mergeCell ref="BB22:BC22"/>
    <mergeCell ref="BD22:BE22"/>
    <mergeCell ref="BD17:BE17"/>
    <mergeCell ref="BF17:BJ18"/>
    <mergeCell ref="BB18:BC18"/>
    <mergeCell ref="BD18:BE18"/>
    <mergeCell ref="B19:B20"/>
    <mergeCell ref="C19:D20"/>
    <mergeCell ref="I19:J20"/>
    <mergeCell ref="K19:N20"/>
    <mergeCell ref="O19:S20"/>
    <mergeCell ref="BB19:BC19"/>
    <mergeCell ref="B17:B18"/>
    <mergeCell ref="C17:D18"/>
    <mergeCell ref="I17:J18"/>
    <mergeCell ref="K17:N18"/>
    <mergeCell ref="O17:S18"/>
    <mergeCell ref="BB17:BC17"/>
    <mergeCell ref="BD19:BE19"/>
    <mergeCell ref="BF19:BJ20"/>
    <mergeCell ref="BB20:BC20"/>
    <mergeCell ref="BD20:BE20"/>
    <mergeCell ref="BE8:BF8"/>
    <mergeCell ref="BE10:BF10"/>
    <mergeCell ref="B12:B16"/>
    <mergeCell ref="C12:D16"/>
    <mergeCell ref="I12:J16"/>
    <mergeCell ref="K12:N16"/>
    <mergeCell ref="O12:S16"/>
    <mergeCell ref="W12:BA12"/>
    <mergeCell ref="BB12:BC16"/>
    <mergeCell ref="BD12:BE16"/>
    <mergeCell ref="BF12:BJ16"/>
    <mergeCell ref="W13:AC13"/>
    <mergeCell ref="AD13:AJ13"/>
    <mergeCell ref="AK13:AQ13"/>
    <mergeCell ref="AR13:AX13"/>
    <mergeCell ref="AY13:BA13"/>
    <mergeCell ref="AT1:BI1"/>
    <mergeCell ref="AC2:AD2"/>
    <mergeCell ref="AF2:AG2"/>
    <mergeCell ref="AJ2:AK2"/>
    <mergeCell ref="AT2:BI2"/>
    <mergeCell ref="BE3:BH3"/>
    <mergeCell ref="BE4:BH4"/>
    <mergeCell ref="BA6:BB6"/>
    <mergeCell ref="BE6:BF6"/>
  </mergeCells>
  <phoneticPr fontId="2"/>
  <conditionalFormatting sqref="K91:N91">
    <cfRule type="expression" dxfId="37" priority="32">
      <formula>INDIRECT(ADDRESS(ROW(),COLUMN()))=TRUNC(INDIRECT(ADDRESS(ROW(),COLUMN())))</formula>
    </cfRule>
  </conditionalFormatting>
  <conditionalFormatting sqref="M82:X86">
    <cfRule type="expression" dxfId="36" priority="34">
      <formula>INDIRECT(ADDRESS(ROW(),COLUMN()))=TRUNC(INDIRECT(ADDRESS(ROW(),COLUMN())))</formula>
    </cfRule>
  </conditionalFormatting>
  <conditionalFormatting sqref="W80:X80 Z80 W89:Z89">
    <cfRule type="expression" dxfId="35" priority="68">
      <formula>OR(#REF!=$B78,#REF!=$B78)</formula>
    </cfRule>
  </conditionalFormatting>
  <conditionalFormatting sqref="W90:Z90">
    <cfRule type="expression" dxfId="34" priority="67">
      <formula>OR(#REF!=$B77,#REF!=$B77)</formula>
    </cfRule>
  </conditionalFormatting>
  <conditionalFormatting sqref="W18:BE18">
    <cfRule type="expression" dxfId="33" priority="64">
      <formula>INDIRECT(ADDRESS(ROW(),COLUMN()))=TRUNC(INDIRECT(ADDRESS(ROW(),COLUMN())))</formula>
    </cfRule>
  </conditionalFormatting>
  <conditionalFormatting sqref="W20:BE20">
    <cfRule type="expression" dxfId="32" priority="29">
      <formula>INDIRECT(ADDRESS(ROW(),COLUMN()))=TRUNC(INDIRECT(ADDRESS(ROW(),COLUMN())))</formula>
    </cfRule>
  </conditionalFormatting>
  <conditionalFormatting sqref="W22:BE22">
    <cfRule type="expression" dxfId="31" priority="28">
      <formula>INDIRECT(ADDRESS(ROW(),COLUMN()))=TRUNC(INDIRECT(ADDRESS(ROW(),COLUMN())))</formula>
    </cfRule>
  </conditionalFormatting>
  <conditionalFormatting sqref="W24:BE24">
    <cfRule type="expression" dxfId="30" priority="27">
      <formula>INDIRECT(ADDRESS(ROW(),COLUMN()))=TRUNC(INDIRECT(ADDRESS(ROW(),COLUMN())))</formula>
    </cfRule>
  </conditionalFormatting>
  <conditionalFormatting sqref="W26:BE26">
    <cfRule type="expression" dxfId="29" priority="26">
      <formula>INDIRECT(ADDRESS(ROW(),COLUMN()))=TRUNC(INDIRECT(ADDRESS(ROW(),COLUMN())))</formula>
    </cfRule>
  </conditionalFormatting>
  <conditionalFormatting sqref="W28:BE28">
    <cfRule type="expression" dxfId="28" priority="25">
      <formula>INDIRECT(ADDRESS(ROW(),COLUMN()))=TRUNC(INDIRECT(ADDRESS(ROW(),COLUMN())))</formula>
    </cfRule>
  </conditionalFormatting>
  <conditionalFormatting sqref="W30:BE30">
    <cfRule type="expression" dxfId="27" priority="24">
      <formula>INDIRECT(ADDRESS(ROW(),COLUMN()))=TRUNC(INDIRECT(ADDRESS(ROW(),COLUMN())))</formula>
    </cfRule>
  </conditionalFormatting>
  <conditionalFormatting sqref="W32:BE32">
    <cfRule type="expression" dxfId="26" priority="23">
      <formula>INDIRECT(ADDRESS(ROW(),COLUMN()))=TRUNC(INDIRECT(ADDRESS(ROW(),COLUMN())))</formula>
    </cfRule>
  </conditionalFormatting>
  <conditionalFormatting sqref="W34:BE34">
    <cfRule type="expression" dxfId="25" priority="22">
      <formula>INDIRECT(ADDRESS(ROW(),COLUMN()))=TRUNC(INDIRECT(ADDRESS(ROW(),COLUMN())))</formula>
    </cfRule>
  </conditionalFormatting>
  <conditionalFormatting sqref="W36:BE36">
    <cfRule type="expression" dxfId="24" priority="21">
      <formula>INDIRECT(ADDRESS(ROW(),COLUMN()))=TRUNC(INDIRECT(ADDRESS(ROW(),COLUMN())))</formula>
    </cfRule>
  </conditionalFormatting>
  <conditionalFormatting sqref="W38:BE38">
    <cfRule type="expression" dxfId="23" priority="20">
      <formula>INDIRECT(ADDRESS(ROW(),COLUMN()))=TRUNC(INDIRECT(ADDRESS(ROW(),COLUMN())))</formula>
    </cfRule>
  </conditionalFormatting>
  <conditionalFormatting sqref="W40:BE40">
    <cfRule type="expression" dxfId="22" priority="19">
      <formula>INDIRECT(ADDRESS(ROW(),COLUMN()))=TRUNC(INDIRECT(ADDRESS(ROW(),COLUMN())))</formula>
    </cfRule>
  </conditionalFormatting>
  <conditionalFormatting sqref="W42:BE42">
    <cfRule type="expression" dxfId="21" priority="18">
      <formula>INDIRECT(ADDRESS(ROW(),COLUMN()))=TRUNC(INDIRECT(ADDRESS(ROW(),COLUMN())))</formula>
    </cfRule>
  </conditionalFormatting>
  <conditionalFormatting sqref="W44:BE44">
    <cfRule type="expression" dxfId="20" priority="17">
      <formula>INDIRECT(ADDRESS(ROW(),COLUMN()))=TRUNC(INDIRECT(ADDRESS(ROW(),COLUMN())))</formula>
    </cfRule>
  </conditionalFormatting>
  <conditionalFormatting sqref="W46:BE46">
    <cfRule type="expression" dxfId="19" priority="16">
      <formula>INDIRECT(ADDRESS(ROW(),COLUMN()))=TRUNC(INDIRECT(ADDRESS(ROW(),COLUMN())))</formula>
    </cfRule>
  </conditionalFormatting>
  <conditionalFormatting sqref="W48:BE48">
    <cfRule type="expression" dxfId="18" priority="15">
      <formula>INDIRECT(ADDRESS(ROW(),COLUMN()))=TRUNC(INDIRECT(ADDRESS(ROW(),COLUMN())))</formula>
    </cfRule>
  </conditionalFormatting>
  <conditionalFormatting sqref="W50:BE50">
    <cfRule type="expression" dxfId="17" priority="14">
      <formula>INDIRECT(ADDRESS(ROW(),COLUMN()))=TRUNC(INDIRECT(ADDRESS(ROW(),COLUMN())))</formula>
    </cfRule>
  </conditionalFormatting>
  <conditionalFormatting sqref="W52:BE52">
    <cfRule type="expression" dxfId="16" priority="13">
      <formula>INDIRECT(ADDRESS(ROW(),COLUMN()))=TRUNC(INDIRECT(ADDRESS(ROW(),COLUMN())))</formula>
    </cfRule>
  </conditionalFormatting>
  <conditionalFormatting sqref="W54:BE54">
    <cfRule type="expression" dxfId="15" priority="12">
      <formula>INDIRECT(ADDRESS(ROW(),COLUMN()))=TRUNC(INDIRECT(ADDRESS(ROW(),COLUMN())))</formula>
    </cfRule>
  </conditionalFormatting>
  <conditionalFormatting sqref="W56:BE56">
    <cfRule type="expression" dxfId="14" priority="11">
      <formula>INDIRECT(ADDRESS(ROW(),COLUMN()))=TRUNC(INDIRECT(ADDRESS(ROW(),COLUMN())))</formula>
    </cfRule>
  </conditionalFormatting>
  <conditionalFormatting sqref="W58:BE58">
    <cfRule type="expression" dxfId="13" priority="10">
      <formula>INDIRECT(ADDRESS(ROW(),COLUMN()))=TRUNC(INDIRECT(ADDRESS(ROW(),COLUMN())))</formula>
    </cfRule>
  </conditionalFormatting>
  <conditionalFormatting sqref="W60:BE60">
    <cfRule type="expression" dxfId="12" priority="9">
      <formula>INDIRECT(ADDRESS(ROW(),COLUMN()))=TRUNC(INDIRECT(ADDRESS(ROW(),COLUMN())))</formula>
    </cfRule>
  </conditionalFormatting>
  <conditionalFormatting sqref="W62:BE62">
    <cfRule type="expression" dxfId="11" priority="8">
      <formula>INDIRECT(ADDRESS(ROW(),COLUMN()))=TRUNC(INDIRECT(ADDRESS(ROW(),COLUMN())))</formula>
    </cfRule>
  </conditionalFormatting>
  <conditionalFormatting sqref="W64:BE64">
    <cfRule type="expression" dxfId="10" priority="7">
      <formula>INDIRECT(ADDRESS(ROW(),COLUMN()))=TRUNC(INDIRECT(ADDRESS(ROW(),COLUMN())))</formula>
    </cfRule>
  </conditionalFormatting>
  <conditionalFormatting sqref="W66:BE66">
    <cfRule type="expression" dxfId="9" priority="6">
      <formula>INDIRECT(ADDRESS(ROW(),COLUMN()))=TRUNC(INDIRECT(ADDRESS(ROW(),COLUMN())))</formula>
    </cfRule>
  </conditionalFormatting>
  <conditionalFormatting sqref="W68:BE68">
    <cfRule type="expression" dxfId="8" priority="5">
      <formula>INDIRECT(ADDRESS(ROW(),COLUMN()))=TRUNC(INDIRECT(ADDRESS(ROW(),COLUMN())))</formula>
    </cfRule>
  </conditionalFormatting>
  <conditionalFormatting sqref="W70:BE70">
    <cfRule type="expression" dxfId="7" priority="4">
      <formula>INDIRECT(ADDRESS(ROW(),COLUMN()))=TRUNC(INDIRECT(ADDRESS(ROW(),COLUMN())))</formula>
    </cfRule>
  </conditionalFormatting>
  <conditionalFormatting sqref="W72:BE72">
    <cfRule type="expression" dxfId="6" priority="3">
      <formula>INDIRECT(ADDRESS(ROW(),COLUMN()))=TRUNC(INDIRECT(ADDRESS(ROW(),COLUMN())))</formula>
    </cfRule>
  </conditionalFormatting>
  <conditionalFormatting sqref="W74:BE74">
    <cfRule type="expression" dxfId="5" priority="2">
      <formula>INDIRECT(ADDRESS(ROW(),COLUMN()))=TRUNC(INDIRECT(ADDRESS(ROW(),COLUMN())))</formula>
    </cfRule>
  </conditionalFormatting>
  <conditionalFormatting sqref="W76:BE76">
    <cfRule type="expression" dxfId="4" priority="1">
      <formula>INDIRECT(ADDRESS(ROW(),COLUMN()))=TRUNC(INDIRECT(ADDRESS(ROW(),COLUMN())))</formula>
    </cfRule>
  </conditionalFormatting>
  <conditionalFormatting sqref="AA91:AD91">
    <cfRule type="expression" dxfId="3" priority="31">
      <formula>INDIRECT(ADDRESS(ROW(),COLUMN()))=TRUNC(INDIRECT(ADDRESS(ROW(),COLUMN())))</formula>
    </cfRule>
  </conditionalFormatting>
  <conditionalFormatting sqref="AC82:AN86">
    <cfRule type="expression" dxfId="2" priority="30">
      <formula>INDIRECT(ADDRESS(ROW(),COLUMN()))=TRUNC(INDIRECT(ADDRESS(ROW(),COLUMN())))</formula>
    </cfRule>
  </conditionalFormatting>
  <conditionalFormatting sqref="AM80:BA80 AM89:BA89">
    <cfRule type="expression" dxfId="1" priority="66">
      <formula>OR(#REF!=$B78,#REF!=$B78)</formula>
    </cfRule>
  </conditionalFormatting>
  <conditionalFormatting sqref="AM90:BA90">
    <cfRule type="expression" dxfId="0" priority="65">
      <formula>OR(#REF!=$B77,#REF!=$B77)</formula>
    </cfRule>
  </conditionalFormatting>
  <dataValidations count="10">
    <dataValidation type="list" allowBlank="1" showInputMessage="1" showErrorMessage="1" sqref="BE4:BH4" xr:uid="{00000000-0002-0000-1500-000000000000}">
      <formula1>"予定,実績,予定・実績"</formula1>
    </dataValidation>
    <dataValidation type="decimal" allowBlank="1" showInputMessage="1" showErrorMessage="1" error="入力可能範囲　32～40" sqref="BA6:BB6" xr:uid="{00000000-0002-0000-1500-000001000000}">
      <formula1>32</formula1>
      <formula2>40</formula2>
    </dataValidation>
    <dataValidation type="list" allowBlank="1" showInputMessage="1" showErrorMessage="1" sqref="AF3:AF4" xr:uid="{00000000-0002-0000-1500-000002000000}">
      <formula1>#REF!</formula1>
    </dataValidation>
    <dataValidation type="list" allowBlank="1" showInputMessage="1" showErrorMessage="1" sqref="BE3:BH3" xr:uid="{00000000-0002-0000-1500-000003000000}">
      <formula1>"４週,暦月"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xr:uid="{00000000-0002-0000-1500-000004000000}">
      <formula1>【記載例】シフト記号表</formula1>
    </dataValidation>
    <dataValidation type="list" allowBlank="1" showInputMessage="1" showErrorMessage="1" sqref="R88:S88" xr:uid="{00000000-0002-0000-1500-000005000000}">
      <formula1>"週,暦月"</formula1>
    </dataValidation>
    <dataValidation type="list" allowBlank="1" showInputMessage="1" sqref="C17:D76" xr:uid="{00000000-0002-0000-1500-000006000000}">
      <formula1>職種</formula1>
    </dataValidation>
    <dataValidation type="list" errorStyle="warning" allowBlank="1" showInputMessage="1" error="リストにない場合のみ、入力してください。" sqref="K17:N76" xr:uid="{00000000-0002-0000-1500-000007000000}">
      <formula1>INDIRECT(C17)</formula1>
    </dataValidation>
    <dataValidation type="list" allowBlank="1" showInputMessage="1" sqref="I17:J76" xr:uid="{00000000-0002-0000-1500-000008000000}">
      <formula1>"A, B, C, D"</formula1>
    </dataValidation>
    <dataValidation allowBlank="1" showInputMessage="1" showErrorMessage="1" error="入力可能範囲　32～40" sqref="BE10" xr:uid="{00000000-0002-0000-1500-000009000000}"/>
  </dataValidations>
  <printOptions horizontalCentered="1"/>
  <pageMargins left="0.15748031496062992" right="0.15748031496062992" top="0.59055118110236227" bottom="0.35433070866141736" header="0.15748031496062992" footer="0.15748031496062992"/>
  <pageSetup paperSize="9" scale="29" orientation="portrait" r:id="rId1"/>
  <headerFooter>
    <oddFooter>&amp;R&amp;16&amp;P/&amp;N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7" tint="0.39997558519241921"/>
    <pageSetUpPr fitToPage="1"/>
  </sheetPr>
  <dimension ref="B1:N54"/>
  <sheetViews>
    <sheetView zoomScale="75" zoomScaleNormal="75" workbookViewId="0">
      <selection activeCell="AY19" sqref="AY19"/>
    </sheetView>
  </sheetViews>
  <sheetFormatPr defaultColWidth="6.5" defaultRowHeight="25.5" x14ac:dyDescent="0.4"/>
  <cols>
    <col min="1" max="1" width="1.5" style="286" customWidth="1"/>
    <col min="2" max="2" width="5.25" style="285" customWidth="1"/>
    <col min="3" max="3" width="9.875" style="285" customWidth="1"/>
    <col min="4" max="4" width="9.875" style="285" hidden="1" customWidth="1"/>
    <col min="5" max="5" width="3.125" style="285" bestFit="1" customWidth="1"/>
    <col min="6" max="6" width="14.625" style="286" customWidth="1"/>
    <col min="7" max="7" width="3.125" style="286" bestFit="1" customWidth="1"/>
    <col min="8" max="8" width="14.625" style="286" customWidth="1"/>
    <col min="9" max="9" width="3.125" style="286" bestFit="1" customWidth="1"/>
    <col min="10" max="10" width="14.625" style="285" customWidth="1"/>
    <col min="11" max="11" width="3.125" style="286" bestFit="1" customWidth="1"/>
    <col min="12" max="12" width="14.625" style="286" customWidth="1"/>
    <col min="13" max="13" width="3.125" style="286" customWidth="1"/>
    <col min="14" max="14" width="47.25" style="286" customWidth="1"/>
    <col min="15" max="16384" width="6.5" style="286"/>
  </cols>
  <sheetData>
    <row r="1" spans="2:14" x14ac:dyDescent="0.4">
      <c r="B1" s="284" t="s">
        <v>483</v>
      </c>
    </row>
    <row r="2" spans="2:14" x14ac:dyDescent="0.4">
      <c r="B2" s="287" t="s">
        <v>484</v>
      </c>
      <c r="F2" s="288"/>
      <c r="J2" s="289"/>
    </row>
    <row r="3" spans="2:14" x14ac:dyDescent="0.4">
      <c r="B3" s="288" t="s">
        <v>485</v>
      </c>
      <c r="F3" s="289" t="s">
        <v>486</v>
      </c>
      <c r="J3" s="289"/>
    </row>
    <row r="4" spans="2:14" x14ac:dyDescent="0.4">
      <c r="B4" s="287"/>
      <c r="F4" s="1127" t="s">
        <v>487</v>
      </c>
      <c r="G4" s="1127"/>
      <c r="H4" s="1127"/>
      <c r="I4" s="1127"/>
      <c r="J4" s="1127"/>
      <c r="K4" s="1127"/>
      <c r="L4" s="1127"/>
      <c r="N4" s="1127" t="s">
        <v>488</v>
      </c>
    </row>
    <row r="5" spans="2:14" x14ac:dyDescent="0.4">
      <c r="B5" s="285" t="s">
        <v>428</v>
      </c>
      <c r="C5" s="285" t="s">
        <v>465</v>
      </c>
      <c r="F5" s="285" t="s">
        <v>489</v>
      </c>
      <c r="G5" s="285"/>
      <c r="H5" s="285" t="s">
        <v>490</v>
      </c>
      <c r="J5" s="285" t="s">
        <v>491</v>
      </c>
      <c r="L5" s="285" t="s">
        <v>487</v>
      </c>
      <c r="N5" s="1127"/>
    </row>
    <row r="6" spans="2:14" x14ac:dyDescent="0.4">
      <c r="B6" s="290">
        <v>1</v>
      </c>
      <c r="C6" s="291" t="s">
        <v>492</v>
      </c>
      <c r="D6" s="292" t="str">
        <f>C6</f>
        <v>a</v>
      </c>
      <c r="E6" s="290" t="s">
        <v>493</v>
      </c>
      <c r="F6" s="293">
        <v>0.29166666666666669</v>
      </c>
      <c r="G6" s="290" t="s">
        <v>494</v>
      </c>
      <c r="H6" s="293">
        <v>0.66666666666666663</v>
      </c>
      <c r="I6" s="294" t="s">
        <v>14</v>
      </c>
      <c r="J6" s="293">
        <v>4.1666666666666664E-2</v>
      </c>
      <c r="K6" s="295" t="s">
        <v>409</v>
      </c>
      <c r="L6" s="296">
        <f>IF(OR(F6="",H6=""),"",(H6+IF(F6&gt;H6,1,0)-F6-J6)*24)</f>
        <v>7.9999999999999982</v>
      </c>
      <c r="N6" s="297"/>
    </row>
    <row r="7" spans="2:14" x14ac:dyDescent="0.4">
      <c r="B7" s="290">
        <v>2</v>
      </c>
      <c r="C7" s="291" t="s">
        <v>495</v>
      </c>
      <c r="D7" s="292" t="str">
        <f t="shared" ref="D7:D38" si="0">C7</f>
        <v>b</v>
      </c>
      <c r="E7" s="290" t="s">
        <v>493</v>
      </c>
      <c r="F7" s="293">
        <v>0.375</v>
      </c>
      <c r="G7" s="290" t="s">
        <v>494</v>
      </c>
      <c r="H7" s="293">
        <v>0.75</v>
      </c>
      <c r="I7" s="294" t="s">
        <v>14</v>
      </c>
      <c r="J7" s="293">
        <v>4.1666666666666664E-2</v>
      </c>
      <c r="K7" s="295" t="s">
        <v>409</v>
      </c>
      <c r="L7" s="296">
        <f>IF(OR(F7="",H7=""),"",(H7+IF(F7&gt;H7,1,0)-F7-J7)*24)</f>
        <v>8</v>
      </c>
      <c r="N7" s="297"/>
    </row>
    <row r="8" spans="2:14" x14ac:dyDescent="0.4">
      <c r="B8" s="290">
        <v>3</v>
      </c>
      <c r="C8" s="291" t="s">
        <v>496</v>
      </c>
      <c r="D8" s="292" t="str">
        <f t="shared" si="0"/>
        <v>c</v>
      </c>
      <c r="E8" s="290" t="s">
        <v>493</v>
      </c>
      <c r="F8" s="293">
        <v>0.41666666666666669</v>
      </c>
      <c r="G8" s="290" t="s">
        <v>494</v>
      </c>
      <c r="H8" s="293">
        <v>0.79166666666666663</v>
      </c>
      <c r="I8" s="294" t="s">
        <v>14</v>
      </c>
      <c r="J8" s="293">
        <v>4.1666666666666664E-2</v>
      </c>
      <c r="K8" s="295" t="s">
        <v>409</v>
      </c>
      <c r="L8" s="296">
        <f>IF(OR(F8="",H8=""),"",(H8+IF(F8&gt;H8,1,0)-F8-J8)*24)</f>
        <v>7.9999999999999982</v>
      </c>
      <c r="N8" s="297"/>
    </row>
    <row r="9" spans="2:14" x14ac:dyDescent="0.4">
      <c r="B9" s="290">
        <v>4</v>
      </c>
      <c r="C9" s="291" t="s">
        <v>497</v>
      </c>
      <c r="D9" s="292" t="str">
        <f t="shared" si="0"/>
        <v>d</v>
      </c>
      <c r="E9" s="290" t="s">
        <v>493</v>
      </c>
      <c r="F9" s="293">
        <v>0.5</v>
      </c>
      <c r="G9" s="290" t="s">
        <v>494</v>
      </c>
      <c r="H9" s="293">
        <v>0.875</v>
      </c>
      <c r="I9" s="294" t="s">
        <v>14</v>
      </c>
      <c r="J9" s="293">
        <v>4.1666666666666664E-2</v>
      </c>
      <c r="K9" s="295" t="s">
        <v>409</v>
      </c>
      <c r="L9" s="296">
        <f>IF(OR(F9="",H9=""),"",(H9+IF(F9&gt;H9,1,0)-F9-J9)*24)</f>
        <v>8</v>
      </c>
      <c r="N9" s="297"/>
    </row>
    <row r="10" spans="2:14" x14ac:dyDescent="0.4">
      <c r="B10" s="290">
        <v>5</v>
      </c>
      <c r="C10" s="291" t="s">
        <v>498</v>
      </c>
      <c r="D10" s="292" t="str">
        <f t="shared" si="0"/>
        <v>e</v>
      </c>
      <c r="E10" s="290" t="s">
        <v>493</v>
      </c>
      <c r="F10" s="293">
        <v>0.375</v>
      </c>
      <c r="G10" s="290" t="s">
        <v>494</v>
      </c>
      <c r="H10" s="293">
        <v>0.54166666666666663</v>
      </c>
      <c r="I10" s="294" t="s">
        <v>14</v>
      </c>
      <c r="J10" s="293">
        <v>0</v>
      </c>
      <c r="K10" s="295" t="s">
        <v>409</v>
      </c>
      <c r="L10" s="296">
        <f t="shared" ref="L10:L22" si="1">IF(OR(F10="",H10=""),"",(H10+IF(F10&gt;H10,1,0)-F10-J10)*24)</f>
        <v>3.9999999999999991</v>
      </c>
      <c r="N10" s="297"/>
    </row>
    <row r="11" spans="2:14" x14ac:dyDescent="0.4">
      <c r="B11" s="290">
        <v>6</v>
      </c>
      <c r="C11" s="291" t="s">
        <v>499</v>
      </c>
      <c r="D11" s="292" t="str">
        <f t="shared" si="0"/>
        <v>f</v>
      </c>
      <c r="E11" s="290" t="s">
        <v>493</v>
      </c>
      <c r="F11" s="293">
        <v>0.54166666666666663</v>
      </c>
      <c r="G11" s="290" t="s">
        <v>494</v>
      </c>
      <c r="H11" s="293">
        <v>0.75</v>
      </c>
      <c r="I11" s="294" t="s">
        <v>14</v>
      </c>
      <c r="J11" s="293">
        <v>4.1666666666666664E-2</v>
      </c>
      <c r="K11" s="295" t="s">
        <v>409</v>
      </c>
      <c r="L11" s="296">
        <f>IF(OR(F11="",H11=""),"",(H11+IF(F11&gt;H11,1,0)-F11-J11)*24)</f>
        <v>4.0000000000000009</v>
      </c>
      <c r="N11" s="297"/>
    </row>
    <row r="12" spans="2:14" x14ac:dyDescent="0.4">
      <c r="B12" s="290">
        <v>7</v>
      </c>
      <c r="C12" s="291" t="s">
        <v>500</v>
      </c>
      <c r="D12" s="292" t="str">
        <f t="shared" si="0"/>
        <v>g</v>
      </c>
      <c r="E12" s="290" t="s">
        <v>493</v>
      </c>
      <c r="F12" s="293">
        <v>0.58333333333333337</v>
      </c>
      <c r="G12" s="290" t="s">
        <v>494</v>
      </c>
      <c r="H12" s="293">
        <v>0.83333333333333337</v>
      </c>
      <c r="I12" s="294" t="s">
        <v>14</v>
      </c>
      <c r="J12" s="293">
        <v>0</v>
      </c>
      <c r="K12" s="295" t="s">
        <v>409</v>
      </c>
      <c r="L12" s="296">
        <f t="shared" si="1"/>
        <v>6</v>
      </c>
      <c r="N12" s="297"/>
    </row>
    <row r="13" spans="2:14" x14ac:dyDescent="0.4">
      <c r="B13" s="290">
        <v>8</v>
      </c>
      <c r="C13" s="291" t="s">
        <v>501</v>
      </c>
      <c r="D13" s="292" t="str">
        <f t="shared" si="0"/>
        <v>h</v>
      </c>
      <c r="E13" s="290" t="s">
        <v>493</v>
      </c>
      <c r="F13" s="293">
        <v>0.66666666666666663</v>
      </c>
      <c r="G13" s="290" t="s">
        <v>494</v>
      </c>
      <c r="H13" s="293">
        <v>1</v>
      </c>
      <c r="I13" s="294" t="s">
        <v>14</v>
      </c>
      <c r="J13" s="293">
        <v>0</v>
      </c>
      <c r="K13" s="295" t="s">
        <v>409</v>
      </c>
      <c r="L13" s="296">
        <f t="shared" si="1"/>
        <v>8</v>
      </c>
      <c r="N13" s="297" t="s">
        <v>629</v>
      </c>
    </row>
    <row r="14" spans="2:14" x14ac:dyDescent="0.4">
      <c r="B14" s="290">
        <v>9</v>
      </c>
      <c r="C14" s="291" t="s">
        <v>502</v>
      </c>
      <c r="D14" s="292" t="str">
        <f t="shared" si="0"/>
        <v>i</v>
      </c>
      <c r="E14" s="290" t="s">
        <v>493</v>
      </c>
      <c r="F14" s="293">
        <v>0</v>
      </c>
      <c r="G14" s="290" t="s">
        <v>494</v>
      </c>
      <c r="H14" s="293">
        <v>0.375</v>
      </c>
      <c r="I14" s="294" t="s">
        <v>14</v>
      </c>
      <c r="J14" s="293">
        <v>4.1666666666666664E-2</v>
      </c>
      <c r="K14" s="295" t="s">
        <v>409</v>
      </c>
      <c r="L14" s="296">
        <f t="shared" si="1"/>
        <v>8</v>
      </c>
      <c r="N14" s="297" t="s">
        <v>630</v>
      </c>
    </row>
    <row r="15" spans="2:14" x14ac:dyDescent="0.4">
      <c r="B15" s="290">
        <v>10</v>
      </c>
      <c r="C15" s="291" t="s">
        <v>503</v>
      </c>
      <c r="D15" s="292" t="str">
        <f t="shared" si="0"/>
        <v>j</v>
      </c>
      <c r="E15" s="290" t="s">
        <v>493</v>
      </c>
      <c r="F15" s="293"/>
      <c r="G15" s="290" t="s">
        <v>494</v>
      </c>
      <c r="H15" s="293"/>
      <c r="I15" s="294" t="s">
        <v>14</v>
      </c>
      <c r="J15" s="293">
        <v>0</v>
      </c>
      <c r="K15" s="295" t="s">
        <v>409</v>
      </c>
      <c r="L15" s="296" t="str">
        <f t="shared" si="1"/>
        <v/>
      </c>
      <c r="N15" s="297"/>
    </row>
    <row r="16" spans="2:14" x14ac:dyDescent="0.4">
      <c r="B16" s="290">
        <v>11</v>
      </c>
      <c r="C16" s="291" t="s">
        <v>504</v>
      </c>
      <c r="D16" s="292" t="str">
        <f t="shared" si="0"/>
        <v>k</v>
      </c>
      <c r="E16" s="290" t="s">
        <v>493</v>
      </c>
      <c r="F16" s="293"/>
      <c r="G16" s="290" t="s">
        <v>494</v>
      </c>
      <c r="H16" s="293"/>
      <c r="I16" s="294" t="s">
        <v>14</v>
      </c>
      <c r="J16" s="293">
        <v>0</v>
      </c>
      <c r="K16" s="295" t="s">
        <v>409</v>
      </c>
      <c r="L16" s="296" t="str">
        <f t="shared" si="1"/>
        <v/>
      </c>
      <c r="N16" s="297"/>
    </row>
    <row r="17" spans="2:14" x14ac:dyDescent="0.4">
      <c r="B17" s="290">
        <v>12</v>
      </c>
      <c r="C17" s="291" t="s">
        <v>505</v>
      </c>
      <c r="D17" s="292" t="str">
        <f t="shared" si="0"/>
        <v>l</v>
      </c>
      <c r="E17" s="290" t="s">
        <v>493</v>
      </c>
      <c r="F17" s="293"/>
      <c r="G17" s="290" t="s">
        <v>494</v>
      </c>
      <c r="H17" s="293"/>
      <c r="I17" s="294" t="s">
        <v>14</v>
      </c>
      <c r="J17" s="293">
        <v>0</v>
      </c>
      <c r="K17" s="295" t="s">
        <v>409</v>
      </c>
      <c r="L17" s="296" t="str">
        <f t="shared" si="1"/>
        <v/>
      </c>
      <c r="N17" s="297"/>
    </row>
    <row r="18" spans="2:14" x14ac:dyDescent="0.4">
      <c r="B18" s="290">
        <v>13</v>
      </c>
      <c r="C18" s="291" t="s">
        <v>506</v>
      </c>
      <c r="D18" s="292" t="str">
        <f t="shared" si="0"/>
        <v>m</v>
      </c>
      <c r="E18" s="290" t="s">
        <v>493</v>
      </c>
      <c r="F18" s="293"/>
      <c r="G18" s="290" t="s">
        <v>494</v>
      </c>
      <c r="H18" s="293"/>
      <c r="I18" s="294" t="s">
        <v>14</v>
      </c>
      <c r="J18" s="293">
        <v>0</v>
      </c>
      <c r="K18" s="295" t="s">
        <v>409</v>
      </c>
      <c r="L18" s="296" t="str">
        <f t="shared" si="1"/>
        <v/>
      </c>
      <c r="N18" s="297"/>
    </row>
    <row r="19" spans="2:14" x14ac:dyDescent="0.4">
      <c r="B19" s="290">
        <v>14</v>
      </c>
      <c r="C19" s="291" t="s">
        <v>507</v>
      </c>
      <c r="D19" s="292" t="str">
        <f t="shared" si="0"/>
        <v>n</v>
      </c>
      <c r="E19" s="290" t="s">
        <v>493</v>
      </c>
      <c r="F19" s="293"/>
      <c r="G19" s="290" t="s">
        <v>494</v>
      </c>
      <c r="H19" s="293"/>
      <c r="I19" s="294" t="s">
        <v>14</v>
      </c>
      <c r="J19" s="293">
        <v>0</v>
      </c>
      <c r="K19" s="295" t="s">
        <v>409</v>
      </c>
      <c r="L19" s="296" t="str">
        <f t="shared" si="1"/>
        <v/>
      </c>
      <c r="N19" s="297"/>
    </row>
    <row r="20" spans="2:14" x14ac:dyDescent="0.4">
      <c r="B20" s="290">
        <v>15</v>
      </c>
      <c r="C20" s="291" t="s">
        <v>508</v>
      </c>
      <c r="D20" s="292" t="str">
        <f t="shared" si="0"/>
        <v>o</v>
      </c>
      <c r="E20" s="290" t="s">
        <v>493</v>
      </c>
      <c r="F20" s="293"/>
      <c r="G20" s="290" t="s">
        <v>494</v>
      </c>
      <c r="H20" s="293"/>
      <c r="I20" s="294" t="s">
        <v>14</v>
      </c>
      <c r="J20" s="293">
        <v>0</v>
      </c>
      <c r="K20" s="295" t="s">
        <v>409</v>
      </c>
      <c r="L20" s="296" t="str">
        <f t="shared" si="1"/>
        <v/>
      </c>
      <c r="N20" s="297"/>
    </row>
    <row r="21" spans="2:14" x14ac:dyDescent="0.4">
      <c r="B21" s="290">
        <v>16</v>
      </c>
      <c r="C21" s="291" t="s">
        <v>509</v>
      </c>
      <c r="D21" s="292" t="str">
        <f t="shared" si="0"/>
        <v>p</v>
      </c>
      <c r="E21" s="290" t="s">
        <v>493</v>
      </c>
      <c r="F21" s="293"/>
      <c r="G21" s="290" t="s">
        <v>494</v>
      </c>
      <c r="H21" s="293"/>
      <c r="I21" s="294" t="s">
        <v>14</v>
      </c>
      <c r="J21" s="293">
        <v>0</v>
      </c>
      <c r="K21" s="295" t="s">
        <v>409</v>
      </c>
      <c r="L21" s="296" t="str">
        <f t="shared" si="1"/>
        <v/>
      </c>
      <c r="N21" s="297"/>
    </row>
    <row r="22" spans="2:14" x14ac:dyDescent="0.4">
      <c r="B22" s="290">
        <v>17</v>
      </c>
      <c r="C22" s="291" t="s">
        <v>510</v>
      </c>
      <c r="D22" s="292" t="str">
        <f t="shared" si="0"/>
        <v>q</v>
      </c>
      <c r="E22" s="290" t="s">
        <v>493</v>
      </c>
      <c r="F22" s="293"/>
      <c r="G22" s="290" t="s">
        <v>494</v>
      </c>
      <c r="H22" s="293"/>
      <c r="I22" s="294" t="s">
        <v>14</v>
      </c>
      <c r="J22" s="293">
        <v>0</v>
      </c>
      <c r="K22" s="295" t="s">
        <v>409</v>
      </c>
      <c r="L22" s="296" t="str">
        <f t="shared" si="1"/>
        <v/>
      </c>
      <c r="N22" s="297"/>
    </row>
    <row r="23" spans="2:14" x14ac:dyDescent="0.4">
      <c r="B23" s="290">
        <v>18</v>
      </c>
      <c r="C23" s="291" t="s">
        <v>511</v>
      </c>
      <c r="D23" s="292" t="str">
        <f t="shared" si="0"/>
        <v>r</v>
      </c>
      <c r="E23" s="290" t="s">
        <v>493</v>
      </c>
      <c r="F23" s="298"/>
      <c r="G23" s="290" t="s">
        <v>494</v>
      </c>
      <c r="H23" s="298"/>
      <c r="I23" s="294" t="s">
        <v>14</v>
      </c>
      <c r="J23" s="298"/>
      <c r="K23" s="295" t="s">
        <v>409</v>
      </c>
      <c r="L23" s="291">
        <v>1</v>
      </c>
      <c r="N23" s="297"/>
    </row>
    <row r="24" spans="2:14" x14ac:dyDescent="0.4">
      <c r="B24" s="290">
        <v>19</v>
      </c>
      <c r="C24" s="291" t="s">
        <v>512</v>
      </c>
      <c r="D24" s="292" t="str">
        <f t="shared" si="0"/>
        <v>s</v>
      </c>
      <c r="E24" s="290" t="s">
        <v>493</v>
      </c>
      <c r="F24" s="298"/>
      <c r="G24" s="290" t="s">
        <v>494</v>
      </c>
      <c r="H24" s="298"/>
      <c r="I24" s="294" t="s">
        <v>14</v>
      </c>
      <c r="J24" s="298"/>
      <c r="K24" s="295" t="s">
        <v>409</v>
      </c>
      <c r="L24" s="291">
        <v>2</v>
      </c>
      <c r="N24" s="297"/>
    </row>
    <row r="25" spans="2:14" x14ac:dyDescent="0.4">
      <c r="B25" s="290">
        <v>20</v>
      </c>
      <c r="C25" s="291" t="s">
        <v>513</v>
      </c>
      <c r="D25" s="292" t="str">
        <f t="shared" si="0"/>
        <v>t</v>
      </c>
      <c r="E25" s="290" t="s">
        <v>493</v>
      </c>
      <c r="F25" s="298"/>
      <c r="G25" s="290" t="s">
        <v>494</v>
      </c>
      <c r="H25" s="298"/>
      <c r="I25" s="294" t="s">
        <v>14</v>
      </c>
      <c r="J25" s="298"/>
      <c r="K25" s="295" t="s">
        <v>409</v>
      </c>
      <c r="L25" s="291">
        <v>3</v>
      </c>
      <c r="N25" s="297"/>
    </row>
    <row r="26" spans="2:14" x14ac:dyDescent="0.4">
      <c r="B26" s="290">
        <v>21</v>
      </c>
      <c r="C26" s="291" t="s">
        <v>514</v>
      </c>
      <c r="D26" s="292" t="str">
        <f t="shared" si="0"/>
        <v>u</v>
      </c>
      <c r="E26" s="290" t="s">
        <v>493</v>
      </c>
      <c r="F26" s="298"/>
      <c r="G26" s="290" t="s">
        <v>494</v>
      </c>
      <c r="H26" s="298"/>
      <c r="I26" s="294" t="s">
        <v>14</v>
      </c>
      <c r="J26" s="298"/>
      <c r="K26" s="295" t="s">
        <v>409</v>
      </c>
      <c r="L26" s="291">
        <v>4</v>
      </c>
      <c r="N26" s="297"/>
    </row>
    <row r="27" spans="2:14" x14ac:dyDescent="0.4">
      <c r="B27" s="290">
        <v>22</v>
      </c>
      <c r="C27" s="291" t="s">
        <v>515</v>
      </c>
      <c r="D27" s="292" t="str">
        <f t="shared" si="0"/>
        <v>v</v>
      </c>
      <c r="E27" s="290" t="s">
        <v>493</v>
      </c>
      <c r="F27" s="298"/>
      <c r="G27" s="290" t="s">
        <v>494</v>
      </c>
      <c r="H27" s="298"/>
      <c r="I27" s="294" t="s">
        <v>14</v>
      </c>
      <c r="J27" s="298"/>
      <c r="K27" s="295" t="s">
        <v>409</v>
      </c>
      <c r="L27" s="291">
        <v>5</v>
      </c>
      <c r="N27" s="297"/>
    </row>
    <row r="28" spans="2:14" x14ac:dyDescent="0.4">
      <c r="B28" s="290">
        <v>23</v>
      </c>
      <c r="C28" s="291" t="s">
        <v>516</v>
      </c>
      <c r="D28" s="292" t="str">
        <f t="shared" si="0"/>
        <v>w</v>
      </c>
      <c r="E28" s="290" t="s">
        <v>493</v>
      </c>
      <c r="F28" s="298"/>
      <c r="G28" s="290" t="s">
        <v>494</v>
      </c>
      <c r="H28" s="298"/>
      <c r="I28" s="294" t="s">
        <v>14</v>
      </c>
      <c r="J28" s="298"/>
      <c r="K28" s="295" t="s">
        <v>409</v>
      </c>
      <c r="L28" s="291">
        <v>6</v>
      </c>
      <c r="N28" s="297"/>
    </row>
    <row r="29" spans="2:14" x14ac:dyDescent="0.4">
      <c r="B29" s="290">
        <v>24</v>
      </c>
      <c r="C29" s="291" t="s">
        <v>517</v>
      </c>
      <c r="D29" s="292" t="str">
        <f t="shared" si="0"/>
        <v>x</v>
      </c>
      <c r="E29" s="290" t="s">
        <v>493</v>
      </c>
      <c r="F29" s="298"/>
      <c r="G29" s="290" t="s">
        <v>494</v>
      </c>
      <c r="H29" s="298"/>
      <c r="I29" s="294" t="s">
        <v>14</v>
      </c>
      <c r="J29" s="298"/>
      <c r="K29" s="295" t="s">
        <v>409</v>
      </c>
      <c r="L29" s="291">
        <v>7</v>
      </c>
      <c r="N29" s="297"/>
    </row>
    <row r="30" spans="2:14" x14ac:dyDescent="0.4">
      <c r="B30" s="290">
        <v>25</v>
      </c>
      <c r="C30" s="291" t="s">
        <v>518</v>
      </c>
      <c r="D30" s="292" t="str">
        <f t="shared" si="0"/>
        <v>y</v>
      </c>
      <c r="E30" s="290" t="s">
        <v>493</v>
      </c>
      <c r="F30" s="298"/>
      <c r="G30" s="290" t="s">
        <v>494</v>
      </c>
      <c r="H30" s="298"/>
      <c r="I30" s="294" t="s">
        <v>14</v>
      </c>
      <c r="J30" s="298"/>
      <c r="K30" s="295" t="s">
        <v>409</v>
      </c>
      <c r="L30" s="291">
        <v>8</v>
      </c>
      <c r="N30" s="297"/>
    </row>
    <row r="31" spans="2:14" x14ac:dyDescent="0.4">
      <c r="B31" s="290">
        <v>26</v>
      </c>
      <c r="C31" s="291" t="s">
        <v>519</v>
      </c>
      <c r="D31" s="292" t="str">
        <f t="shared" si="0"/>
        <v>z</v>
      </c>
      <c r="E31" s="290" t="s">
        <v>493</v>
      </c>
      <c r="F31" s="298"/>
      <c r="G31" s="290" t="s">
        <v>494</v>
      </c>
      <c r="H31" s="298"/>
      <c r="I31" s="294" t="s">
        <v>14</v>
      </c>
      <c r="J31" s="298"/>
      <c r="K31" s="295" t="s">
        <v>409</v>
      </c>
      <c r="L31" s="291">
        <v>1</v>
      </c>
      <c r="N31" s="297"/>
    </row>
    <row r="32" spans="2:14" x14ac:dyDescent="0.4">
      <c r="B32" s="290">
        <v>27</v>
      </c>
      <c r="C32" s="291" t="s">
        <v>517</v>
      </c>
      <c r="D32" s="292" t="str">
        <f t="shared" si="0"/>
        <v>x</v>
      </c>
      <c r="E32" s="290" t="s">
        <v>493</v>
      </c>
      <c r="F32" s="298"/>
      <c r="G32" s="290" t="s">
        <v>494</v>
      </c>
      <c r="H32" s="298"/>
      <c r="I32" s="294" t="s">
        <v>14</v>
      </c>
      <c r="J32" s="298"/>
      <c r="K32" s="295" t="s">
        <v>409</v>
      </c>
      <c r="L32" s="291">
        <v>2</v>
      </c>
      <c r="N32" s="297"/>
    </row>
    <row r="33" spans="2:14" x14ac:dyDescent="0.4">
      <c r="B33" s="290">
        <v>28</v>
      </c>
      <c r="C33" s="291" t="s">
        <v>520</v>
      </c>
      <c r="D33" s="292" t="str">
        <f t="shared" si="0"/>
        <v>aa</v>
      </c>
      <c r="E33" s="290" t="s">
        <v>493</v>
      </c>
      <c r="F33" s="298"/>
      <c r="G33" s="290" t="s">
        <v>494</v>
      </c>
      <c r="H33" s="298"/>
      <c r="I33" s="294" t="s">
        <v>14</v>
      </c>
      <c r="J33" s="298"/>
      <c r="K33" s="295" t="s">
        <v>409</v>
      </c>
      <c r="L33" s="291">
        <v>3</v>
      </c>
      <c r="N33" s="297"/>
    </row>
    <row r="34" spans="2:14" x14ac:dyDescent="0.4">
      <c r="B34" s="290">
        <v>29</v>
      </c>
      <c r="C34" s="291" t="s">
        <v>521</v>
      </c>
      <c r="D34" s="292" t="str">
        <f t="shared" si="0"/>
        <v>ab</v>
      </c>
      <c r="E34" s="290" t="s">
        <v>493</v>
      </c>
      <c r="F34" s="298"/>
      <c r="G34" s="290" t="s">
        <v>494</v>
      </c>
      <c r="H34" s="298"/>
      <c r="I34" s="294" t="s">
        <v>14</v>
      </c>
      <c r="J34" s="298"/>
      <c r="K34" s="295" t="s">
        <v>409</v>
      </c>
      <c r="L34" s="291">
        <v>4</v>
      </c>
      <c r="N34" s="297"/>
    </row>
    <row r="35" spans="2:14" x14ac:dyDescent="0.4">
      <c r="B35" s="290">
        <v>30</v>
      </c>
      <c r="C35" s="291" t="s">
        <v>522</v>
      </c>
      <c r="D35" s="292" t="str">
        <f t="shared" si="0"/>
        <v>ac</v>
      </c>
      <c r="E35" s="290" t="s">
        <v>493</v>
      </c>
      <c r="F35" s="298"/>
      <c r="G35" s="290" t="s">
        <v>494</v>
      </c>
      <c r="H35" s="298"/>
      <c r="I35" s="294" t="s">
        <v>14</v>
      </c>
      <c r="J35" s="298"/>
      <c r="K35" s="295" t="s">
        <v>409</v>
      </c>
      <c r="L35" s="291">
        <v>5</v>
      </c>
      <c r="N35" s="297"/>
    </row>
    <row r="36" spans="2:14" x14ac:dyDescent="0.4">
      <c r="B36" s="290">
        <v>31</v>
      </c>
      <c r="C36" s="291" t="s">
        <v>523</v>
      </c>
      <c r="D36" s="292" t="str">
        <f t="shared" si="0"/>
        <v>ad</v>
      </c>
      <c r="E36" s="290" t="s">
        <v>493</v>
      </c>
      <c r="F36" s="298"/>
      <c r="G36" s="290" t="s">
        <v>494</v>
      </c>
      <c r="H36" s="298"/>
      <c r="I36" s="294" t="s">
        <v>14</v>
      </c>
      <c r="J36" s="298"/>
      <c r="K36" s="295" t="s">
        <v>409</v>
      </c>
      <c r="L36" s="291">
        <v>6</v>
      </c>
      <c r="N36" s="297"/>
    </row>
    <row r="37" spans="2:14" x14ac:dyDescent="0.4">
      <c r="B37" s="290">
        <v>32</v>
      </c>
      <c r="C37" s="291" t="s">
        <v>524</v>
      </c>
      <c r="D37" s="292" t="str">
        <f t="shared" si="0"/>
        <v>ae</v>
      </c>
      <c r="E37" s="290" t="s">
        <v>493</v>
      </c>
      <c r="F37" s="298"/>
      <c r="G37" s="290" t="s">
        <v>494</v>
      </c>
      <c r="H37" s="298"/>
      <c r="I37" s="294" t="s">
        <v>14</v>
      </c>
      <c r="J37" s="298"/>
      <c r="K37" s="295" t="s">
        <v>409</v>
      </c>
      <c r="L37" s="291">
        <v>7</v>
      </c>
      <c r="N37" s="297"/>
    </row>
    <row r="38" spans="2:14" x14ac:dyDescent="0.4">
      <c r="B38" s="290">
        <v>33</v>
      </c>
      <c r="C38" s="291" t="s">
        <v>525</v>
      </c>
      <c r="D38" s="292" t="str">
        <f t="shared" si="0"/>
        <v>af</v>
      </c>
      <c r="E38" s="290" t="s">
        <v>493</v>
      </c>
      <c r="F38" s="298"/>
      <c r="G38" s="290" t="s">
        <v>494</v>
      </c>
      <c r="H38" s="298"/>
      <c r="I38" s="294" t="s">
        <v>14</v>
      </c>
      <c r="J38" s="298"/>
      <c r="K38" s="295" t="s">
        <v>409</v>
      </c>
      <c r="L38" s="291">
        <v>8</v>
      </c>
      <c r="N38" s="297"/>
    </row>
    <row r="39" spans="2:14" x14ac:dyDescent="0.4">
      <c r="B39" s="290">
        <v>34</v>
      </c>
      <c r="C39" s="299" t="s">
        <v>526</v>
      </c>
      <c r="D39" s="292"/>
      <c r="E39" s="290" t="s">
        <v>493</v>
      </c>
      <c r="F39" s="293">
        <v>0.29166666666666669</v>
      </c>
      <c r="G39" s="290" t="s">
        <v>494</v>
      </c>
      <c r="H39" s="293">
        <v>0.39583333333333331</v>
      </c>
      <c r="I39" s="294" t="s">
        <v>14</v>
      </c>
      <c r="J39" s="293">
        <v>0</v>
      </c>
      <c r="K39" s="295" t="s">
        <v>409</v>
      </c>
      <c r="L39" s="296">
        <f t="shared" ref="L39:L40" si="2">IF(OR(F39="",H39=""),"",(H39+IF(F39&gt;H39,1,0)-F39-J39)*24)</f>
        <v>2.4999999999999991</v>
      </c>
      <c r="N39" s="297"/>
    </row>
    <row r="40" spans="2:14" x14ac:dyDescent="0.4">
      <c r="B40" s="290"/>
      <c r="C40" s="300" t="s">
        <v>462</v>
      </c>
      <c r="D40" s="292"/>
      <c r="E40" s="290" t="s">
        <v>493</v>
      </c>
      <c r="F40" s="293">
        <v>0.6875</v>
      </c>
      <c r="G40" s="290" t="s">
        <v>494</v>
      </c>
      <c r="H40" s="293">
        <v>0.83333333333333337</v>
      </c>
      <c r="I40" s="294" t="s">
        <v>14</v>
      </c>
      <c r="J40" s="293">
        <v>0</v>
      </c>
      <c r="K40" s="295" t="s">
        <v>409</v>
      </c>
      <c r="L40" s="296">
        <f t="shared" si="2"/>
        <v>3.5000000000000009</v>
      </c>
      <c r="N40" s="297"/>
    </row>
    <row r="41" spans="2:14" x14ac:dyDescent="0.4">
      <c r="B41" s="290"/>
      <c r="C41" s="301" t="s">
        <v>462</v>
      </c>
      <c r="D41" s="292" t="str">
        <f>C39</f>
        <v>ag</v>
      </c>
      <c r="E41" s="290" t="s">
        <v>493</v>
      </c>
      <c r="F41" s="293" t="s">
        <v>462</v>
      </c>
      <c r="G41" s="290" t="s">
        <v>494</v>
      </c>
      <c r="H41" s="293" t="s">
        <v>462</v>
      </c>
      <c r="I41" s="294" t="s">
        <v>14</v>
      </c>
      <c r="J41" s="293" t="s">
        <v>462</v>
      </c>
      <c r="K41" s="295" t="s">
        <v>409</v>
      </c>
      <c r="L41" s="296">
        <f>IF(OR(L39="",L40=""),"",L39+L40)</f>
        <v>6</v>
      </c>
      <c r="N41" s="297" t="s">
        <v>631</v>
      </c>
    </row>
    <row r="42" spans="2:14" x14ac:dyDescent="0.4">
      <c r="B42" s="290"/>
      <c r="C42" s="299" t="s">
        <v>527</v>
      </c>
      <c r="D42" s="292"/>
      <c r="E42" s="290" t="s">
        <v>493</v>
      </c>
      <c r="F42" s="293"/>
      <c r="G42" s="290" t="s">
        <v>494</v>
      </c>
      <c r="H42" s="293"/>
      <c r="I42" s="294" t="s">
        <v>14</v>
      </c>
      <c r="J42" s="293">
        <v>0</v>
      </c>
      <c r="K42" s="295" t="s">
        <v>409</v>
      </c>
      <c r="L42" s="296" t="str">
        <f t="shared" ref="L42:L43" si="3">IF(OR(F42="",H42=""),"",(H42+IF(F42&gt;H42,1,0)-F42-J42)*24)</f>
        <v/>
      </c>
      <c r="N42" s="297"/>
    </row>
    <row r="43" spans="2:14" x14ac:dyDescent="0.4">
      <c r="B43" s="290">
        <v>35</v>
      </c>
      <c r="C43" s="300" t="s">
        <v>462</v>
      </c>
      <c r="D43" s="292"/>
      <c r="E43" s="290" t="s">
        <v>493</v>
      </c>
      <c r="F43" s="293"/>
      <c r="G43" s="290" t="s">
        <v>494</v>
      </c>
      <c r="H43" s="293"/>
      <c r="I43" s="294" t="s">
        <v>14</v>
      </c>
      <c r="J43" s="293">
        <v>0</v>
      </c>
      <c r="K43" s="295" t="s">
        <v>409</v>
      </c>
      <c r="L43" s="296" t="str">
        <f t="shared" si="3"/>
        <v/>
      </c>
      <c r="N43" s="297"/>
    </row>
    <row r="44" spans="2:14" x14ac:dyDescent="0.4">
      <c r="B44" s="290"/>
      <c r="C44" s="301" t="s">
        <v>462</v>
      </c>
      <c r="D44" s="292" t="str">
        <f>C42</f>
        <v>ah</v>
      </c>
      <c r="E44" s="290" t="s">
        <v>493</v>
      </c>
      <c r="F44" s="293" t="s">
        <v>462</v>
      </c>
      <c r="G44" s="290" t="s">
        <v>494</v>
      </c>
      <c r="H44" s="293" t="s">
        <v>462</v>
      </c>
      <c r="I44" s="294" t="s">
        <v>14</v>
      </c>
      <c r="J44" s="293" t="s">
        <v>462</v>
      </c>
      <c r="K44" s="295" t="s">
        <v>409</v>
      </c>
      <c r="L44" s="296" t="str">
        <f>IF(OR(L42="",L43=""),"",L42+L43)</f>
        <v/>
      </c>
      <c r="N44" s="297" t="s">
        <v>632</v>
      </c>
    </row>
    <row r="45" spans="2:14" x14ac:dyDescent="0.4">
      <c r="B45" s="290"/>
      <c r="C45" s="299" t="s">
        <v>528</v>
      </c>
      <c r="D45" s="292"/>
      <c r="E45" s="290" t="s">
        <v>493</v>
      </c>
      <c r="F45" s="293"/>
      <c r="G45" s="290" t="s">
        <v>494</v>
      </c>
      <c r="H45" s="293"/>
      <c r="I45" s="294" t="s">
        <v>14</v>
      </c>
      <c r="J45" s="293">
        <v>0</v>
      </c>
      <c r="K45" s="295" t="s">
        <v>409</v>
      </c>
      <c r="L45" s="296" t="str">
        <f t="shared" ref="L45:L46" si="4">IF(OR(F45="",H45=""),"",(H45+IF(F45&gt;H45,1,0)-F45-J45)*24)</f>
        <v/>
      </c>
      <c r="N45" s="297"/>
    </row>
    <row r="46" spans="2:14" x14ac:dyDescent="0.4">
      <c r="B46" s="290">
        <v>36</v>
      </c>
      <c r="C46" s="300" t="s">
        <v>462</v>
      </c>
      <c r="D46" s="292"/>
      <c r="E46" s="290" t="s">
        <v>493</v>
      </c>
      <c r="F46" s="293"/>
      <c r="G46" s="290" t="s">
        <v>494</v>
      </c>
      <c r="H46" s="293"/>
      <c r="I46" s="294" t="s">
        <v>14</v>
      </c>
      <c r="J46" s="293">
        <v>0</v>
      </c>
      <c r="K46" s="295" t="s">
        <v>409</v>
      </c>
      <c r="L46" s="296" t="str">
        <f t="shared" si="4"/>
        <v/>
      </c>
      <c r="N46" s="297"/>
    </row>
    <row r="47" spans="2:14" x14ac:dyDescent="0.4">
      <c r="B47" s="290"/>
      <c r="C47" s="301" t="s">
        <v>462</v>
      </c>
      <c r="D47" s="292" t="str">
        <f>C45</f>
        <v>ai</v>
      </c>
      <c r="E47" s="290" t="s">
        <v>493</v>
      </c>
      <c r="F47" s="293" t="s">
        <v>462</v>
      </c>
      <c r="G47" s="290" t="s">
        <v>494</v>
      </c>
      <c r="H47" s="293" t="s">
        <v>462</v>
      </c>
      <c r="I47" s="294" t="s">
        <v>14</v>
      </c>
      <c r="J47" s="293" t="s">
        <v>462</v>
      </c>
      <c r="K47" s="295" t="s">
        <v>409</v>
      </c>
      <c r="L47" s="296" t="str">
        <f>IF(OR(L45="",L46=""),"",L45+L46)</f>
        <v/>
      </c>
      <c r="N47" s="297" t="s">
        <v>632</v>
      </c>
    </row>
    <row r="49" spans="3:4" x14ac:dyDescent="0.4">
      <c r="C49" s="287" t="s">
        <v>529</v>
      </c>
      <c r="D49" s="287"/>
    </row>
    <row r="50" spans="3:4" x14ac:dyDescent="0.4">
      <c r="C50" s="287" t="s">
        <v>530</v>
      </c>
      <c r="D50" s="287"/>
    </row>
    <row r="51" spans="3:4" x14ac:dyDescent="0.4">
      <c r="C51" s="287" t="s">
        <v>531</v>
      </c>
      <c r="D51" s="287"/>
    </row>
    <row r="52" spans="3:4" x14ac:dyDescent="0.4">
      <c r="C52" s="287" t="s">
        <v>532</v>
      </c>
      <c r="D52" s="287"/>
    </row>
    <row r="53" spans="3:4" x14ac:dyDescent="0.4">
      <c r="C53" s="287" t="s">
        <v>533</v>
      </c>
      <c r="D53" s="287"/>
    </row>
    <row r="54" spans="3:4" x14ac:dyDescent="0.4">
      <c r="C54" s="287" t="s">
        <v>534</v>
      </c>
      <c r="D54" s="287"/>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2:AF123"/>
  <sheetViews>
    <sheetView view="pageBreakPreview" zoomScale="70" zoomScaleNormal="100" zoomScaleSheetLayoutView="70" workbookViewId="0">
      <selection activeCell="AO10" sqref="AO10"/>
    </sheetView>
  </sheetViews>
  <sheetFormatPr defaultColWidth="3.625" defaultRowHeight="17.25" x14ac:dyDescent="0.4"/>
  <cols>
    <col min="1" max="1" width="1.25" style="340" customWidth="1"/>
    <col min="2" max="12" width="2.875" style="340" customWidth="1"/>
    <col min="13" max="13" width="11.75" style="340" customWidth="1"/>
    <col min="14" max="14" width="3.75" style="340" bestFit="1" customWidth="1"/>
    <col min="15" max="32" width="2.875" style="340" customWidth="1"/>
    <col min="33" max="33" width="1.25" style="340" customWidth="1"/>
    <col min="34" max="36" width="2.875" style="340" customWidth="1"/>
    <col min="37" max="256" width="3.625" style="340"/>
    <col min="257" max="257" width="1.25" style="340" customWidth="1"/>
    <col min="258" max="268" width="2.875" style="340" customWidth="1"/>
    <col min="269" max="269" width="11.75" style="340" customWidth="1"/>
    <col min="270" max="270" width="3.75" style="340" bestFit="1" customWidth="1"/>
    <col min="271" max="288" width="2.875" style="340" customWidth="1"/>
    <col min="289" max="289" width="1.25" style="340" customWidth="1"/>
    <col min="290" max="292" width="2.875" style="340" customWidth="1"/>
    <col min="293" max="512" width="3.625" style="340"/>
    <col min="513" max="513" width="1.25" style="340" customWidth="1"/>
    <col min="514" max="524" width="2.875" style="340" customWidth="1"/>
    <col min="525" max="525" width="11.75" style="340" customWidth="1"/>
    <col min="526" max="526" width="3.75" style="340" bestFit="1" customWidth="1"/>
    <col min="527" max="544" width="2.875" style="340" customWidth="1"/>
    <col min="545" max="545" width="1.25" style="340" customWidth="1"/>
    <col min="546" max="548" width="2.875" style="340" customWidth="1"/>
    <col min="549" max="768" width="3.625" style="340"/>
    <col min="769" max="769" width="1.25" style="340" customWidth="1"/>
    <col min="770" max="780" width="2.875" style="340" customWidth="1"/>
    <col min="781" max="781" width="11.75" style="340" customWidth="1"/>
    <col min="782" max="782" width="3.75" style="340" bestFit="1" customWidth="1"/>
    <col min="783" max="800" width="2.875" style="340" customWidth="1"/>
    <col min="801" max="801" width="1.25" style="340" customWidth="1"/>
    <col min="802" max="804" width="2.875" style="340" customWidth="1"/>
    <col min="805" max="1024" width="3.625" style="340"/>
    <col min="1025" max="1025" width="1.25" style="340" customWidth="1"/>
    <col min="1026" max="1036" width="2.875" style="340" customWidth="1"/>
    <col min="1037" max="1037" width="11.75" style="340" customWidth="1"/>
    <col min="1038" max="1038" width="3.75" style="340" bestFit="1" customWidth="1"/>
    <col min="1039" max="1056" width="2.875" style="340" customWidth="1"/>
    <col min="1057" max="1057" width="1.25" style="340" customWidth="1"/>
    <col min="1058" max="1060" width="2.875" style="340" customWidth="1"/>
    <col min="1061" max="1280" width="3.625" style="340"/>
    <col min="1281" max="1281" width="1.25" style="340" customWidth="1"/>
    <col min="1282" max="1292" width="2.875" style="340" customWidth="1"/>
    <col min="1293" max="1293" width="11.75" style="340" customWidth="1"/>
    <col min="1294" max="1294" width="3.75" style="340" bestFit="1" customWidth="1"/>
    <col min="1295" max="1312" width="2.875" style="340" customWidth="1"/>
    <col min="1313" max="1313" width="1.25" style="340" customWidth="1"/>
    <col min="1314" max="1316" width="2.875" style="340" customWidth="1"/>
    <col min="1317" max="1536" width="3.625" style="340"/>
    <col min="1537" max="1537" width="1.25" style="340" customWidth="1"/>
    <col min="1538" max="1548" width="2.875" style="340" customWidth="1"/>
    <col min="1549" max="1549" width="11.75" style="340" customWidth="1"/>
    <col min="1550" max="1550" width="3.75" style="340" bestFit="1" customWidth="1"/>
    <col min="1551" max="1568" width="2.875" style="340" customWidth="1"/>
    <col min="1569" max="1569" width="1.25" style="340" customWidth="1"/>
    <col min="1570" max="1572" width="2.875" style="340" customWidth="1"/>
    <col min="1573" max="1792" width="3.625" style="340"/>
    <col min="1793" max="1793" width="1.25" style="340" customWidth="1"/>
    <col min="1794" max="1804" width="2.875" style="340" customWidth="1"/>
    <col min="1805" max="1805" width="11.75" style="340" customWidth="1"/>
    <col min="1806" max="1806" width="3.75" style="340" bestFit="1" customWidth="1"/>
    <col min="1807" max="1824" width="2.875" style="340" customWidth="1"/>
    <col min="1825" max="1825" width="1.25" style="340" customWidth="1"/>
    <col min="1826" max="1828" width="2.875" style="340" customWidth="1"/>
    <col min="1829" max="2048" width="3.625" style="340"/>
    <col min="2049" max="2049" width="1.25" style="340" customWidth="1"/>
    <col min="2050" max="2060" width="2.875" style="340" customWidth="1"/>
    <col min="2061" max="2061" width="11.75" style="340" customWidth="1"/>
    <col min="2062" max="2062" width="3.75" style="340" bestFit="1" customWidth="1"/>
    <col min="2063" max="2080" width="2.875" style="340" customWidth="1"/>
    <col min="2081" max="2081" width="1.25" style="340" customWidth="1"/>
    <col min="2082" max="2084" width="2.875" style="340" customWidth="1"/>
    <col min="2085" max="2304" width="3.625" style="340"/>
    <col min="2305" max="2305" width="1.25" style="340" customWidth="1"/>
    <col min="2306" max="2316" width="2.875" style="340" customWidth="1"/>
    <col min="2317" max="2317" width="11.75" style="340" customWidth="1"/>
    <col min="2318" max="2318" width="3.75" style="340" bestFit="1" customWidth="1"/>
    <col min="2319" max="2336" width="2.875" style="340" customWidth="1"/>
    <col min="2337" max="2337" width="1.25" style="340" customWidth="1"/>
    <col min="2338" max="2340" width="2.875" style="340" customWidth="1"/>
    <col min="2341" max="2560" width="3.625" style="340"/>
    <col min="2561" max="2561" width="1.25" style="340" customWidth="1"/>
    <col min="2562" max="2572" width="2.875" style="340" customWidth="1"/>
    <col min="2573" max="2573" width="11.75" style="340" customWidth="1"/>
    <col min="2574" max="2574" width="3.75" style="340" bestFit="1" customWidth="1"/>
    <col min="2575" max="2592" width="2.875" style="340" customWidth="1"/>
    <col min="2593" max="2593" width="1.25" style="340" customWidth="1"/>
    <col min="2594" max="2596" width="2.875" style="340" customWidth="1"/>
    <col min="2597" max="2816" width="3.625" style="340"/>
    <col min="2817" max="2817" width="1.25" style="340" customWidth="1"/>
    <col min="2818" max="2828" width="2.875" style="340" customWidth="1"/>
    <col min="2829" max="2829" width="11.75" style="340" customWidth="1"/>
    <col min="2830" max="2830" width="3.75" style="340" bestFit="1" customWidth="1"/>
    <col min="2831" max="2848" width="2.875" style="340" customWidth="1"/>
    <col min="2849" max="2849" width="1.25" style="340" customWidth="1"/>
    <col min="2850" max="2852" width="2.875" style="340" customWidth="1"/>
    <col min="2853" max="3072" width="3.625" style="340"/>
    <col min="3073" max="3073" width="1.25" style="340" customWidth="1"/>
    <col min="3074" max="3084" width="2.875" style="340" customWidth="1"/>
    <col min="3085" max="3085" width="11.75" style="340" customWidth="1"/>
    <col min="3086" max="3086" width="3.75" style="340" bestFit="1" customWidth="1"/>
    <col min="3087" max="3104" width="2.875" style="340" customWidth="1"/>
    <col min="3105" max="3105" width="1.25" style="340" customWidth="1"/>
    <col min="3106" max="3108" width="2.875" style="340" customWidth="1"/>
    <col min="3109" max="3328" width="3.625" style="340"/>
    <col min="3329" max="3329" width="1.25" style="340" customWidth="1"/>
    <col min="3330" max="3340" width="2.875" style="340" customWidth="1"/>
    <col min="3341" max="3341" width="11.75" style="340" customWidth="1"/>
    <col min="3342" max="3342" width="3.75" style="340" bestFit="1" customWidth="1"/>
    <col min="3343" max="3360" width="2.875" style="340" customWidth="1"/>
    <col min="3361" max="3361" width="1.25" style="340" customWidth="1"/>
    <col min="3362" max="3364" width="2.875" style="340" customWidth="1"/>
    <col min="3365" max="3584" width="3.625" style="340"/>
    <col min="3585" max="3585" width="1.25" style="340" customWidth="1"/>
    <col min="3586" max="3596" width="2.875" style="340" customWidth="1"/>
    <col min="3597" max="3597" width="11.75" style="340" customWidth="1"/>
    <col min="3598" max="3598" width="3.75" style="340" bestFit="1" customWidth="1"/>
    <col min="3599" max="3616" width="2.875" style="340" customWidth="1"/>
    <col min="3617" max="3617" width="1.25" style="340" customWidth="1"/>
    <col min="3618" max="3620" width="2.875" style="340" customWidth="1"/>
    <col min="3621" max="3840" width="3.625" style="340"/>
    <col min="3841" max="3841" width="1.25" style="340" customWidth="1"/>
    <col min="3842" max="3852" width="2.875" style="340" customWidth="1"/>
    <col min="3853" max="3853" width="11.75" style="340" customWidth="1"/>
    <col min="3854" max="3854" width="3.75" style="340" bestFit="1" customWidth="1"/>
    <col min="3855" max="3872" width="2.875" style="340" customWidth="1"/>
    <col min="3873" max="3873" width="1.25" style="340" customWidth="1"/>
    <col min="3874" max="3876" width="2.875" style="340" customWidth="1"/>
    <col min="3877" max="4096" width="3.625" style="340"/>
    <col min="4097" max="4097" width="1.25" style="340" customWidth="1"/>
    <col min="4098" max="4108" width="2.875" style="340" customWidth="1"/>
    <col min="4109" max="4109" width="11.75" style="340" customWidth="1"/>
    <col min="4110" max="4110" width="3.75" style="340" bestFit="1" customWidth="1"/>
    <col min="4111" max="4128" width="2.875" style="340" customWidth="1"/>
    <col min="4129" max="4129" width="1.25" style="340" customWidth="1"/>
    <col min="4130" max="4132" width="2.875" style="340" customWidth="1"/>
    <col min="4133" max="4352" width="3.625" style="340"/>
    <col min="4353" max="4353" width="1.25" style="340" customWidth="1"/>
    <col min="4354" max="4364" width="2.875" style="340" customWidth="1"/>
    <col min="4365" max="4365" width="11.75" style="340" customWidth="1"/>
    <col min="4366" max="4366" width="3.75" style="340" bestFit="1" customWidth="1"/>
    <col min="4367" max="4384" width="2.875" style="340" customWidth="1"/>
    <col min="4385" max="4385" width="1.25" style="340" customWidth="1"/>
    <col min="4386" max="4388" width="2.875" style="340" customWidth="1"/>
    <col min="4389" max="4608" width="3.625" style="340"/>
    <col min="4609" max="4609" width="1.25" style="340" customWidth="1"/>
    <col min="4610" max="4620" width="2.875" style="340" customWidth="1"/>
    <col min="4621" max="4621" width="11.75" style="340" customWidth="1"/>
    <col min="4622" max="4622" width="3.75" style="340" bestFit="1" customWidth="1"/>
    <col min="4623" max="4640" width="2.875" style="340" customWidth="1"/>
    <col min="4641" max="4641" width="1.25" style="340" customWidth="1"/>
    <col min="4642" max="4644" width="2.875" style="340" customWidth="1"/>
    <col min="4645" max="4864" width="3.625" style="340"/>
    <col min="4865" max="4865" width="1.25" style="340" customWidth="1"/>
    <col min="4866" max="4876" width="2.875" style="340" customWidth="1"/>
    <col min="4877" max="4877" width="11.75" style="340" customWidth="1"/>
    <col min="4878" max="4878" width="3.75" style="340" bestFit="1" customWidth="1"/>
    <col min="4879" max="4896" width="2.875" style="340" customWidth="1"/>
    <col min="4897" max="4897" width="1.25" style="340" customWidth="1"/>
    <col min="4898" max="4900" width="2.875" style="340" customWidth="1"/>
    <col min="4901" max="5120" width="3.625" style="340"/>
    <col min="5121" max="5121" width="1.25" style="340" customWidth="1"/>
    <col min="5122" max="5132" width="2.875" style="340" customWidth="1"/>
    <col min="5133" max="5133" width="11.75" style="340" customWidth="1"/>
    <col min="5134" max="5134" width="3.75" style="340" bestFit="1" customWidth="1"/>
    <col min="5135" max="5152" width="2.875" style="340" customWidth="1"/>
    <col min="5153" max="5153" width="1.25" style="340" customWidth="1"/>
    <col min="5154" max="5156" width="2.875" style="340" customWidth="1"/>
    <col min="5157" max="5376" width="3.625" style="340"/>
    <col min="5377" max="5377" width="1.25" style="340" customWidth="1"/>
    <col min="5378" max="5388" width="2.875" style="340" customWidth="1"/>
    <col min="5389" max="5389" width="11.75" style="340" customWidth="1"/>
    <col min="5390" max="5390" width="3.75" style="340" bestFit="1" customWidth="1"/>
    <col min="5391" max="5408" width="2.875" style="340" customWidth="1"/>
    <col min="5409" max="5409" width="1.25" style="340" customWidth="1"/>
    <col min="5410" max="5412" width="2.875" style="340" customWidth="1"/>
    <col min="5413" max="5632" width="3.625" style="340"/>
    <col min="5633" max="5633" width="1.25" style="340" customWidth="1"/>
    <col min="5634" max="5644" width="2.875" style="340" customWidth="1"/>
    <col min="5645" max="5645" width="11.75" style="340" customWidth="1"/>
    <col min="5646" max="5646" width="3.75" style="340" bestFit="1" customWidth="1"/>
    <col min="5647" max="5664" width="2.875" style="340" customWidth="1"/>
    <col min="5665" max="5665" width="1.25" style="340" customWidth="1"/>
    <col min="5666" max="5668" width="2.875" style="340" customWidth="1"/>
    <col min="5669" max="5888" width="3.625" style="340"/>
    <col min="5889" max="5889" width="1.25" style="340" customWidth="1"/>
    <col min="5890" max="5900" width="2.875" style="340" customWidth="1"/>
    <col min="5901" max="5901" width="11.75" style="340" customWidth="1"/>
    <col min="5902" max="5902" width="3.75" style="340" bestFit="1" customWidth="1"/>
    <col min="5903" max="5920" width="2.875" style="340" customWidth="1"/>
    <col min="5921" max="5921" width="1.25" style="340" customWidth="1"/>
    <col min="5922" max="5924" width="2.875" style="340" customWidth="1"/>
    <col min="5925" max="6144" width="3.625" style="340"/>
    <col min="6145" max="6145" width="1.25" style="340" customWidth="1"/>
    <col min="6146" max="6156" width="2.875" style="340" customWidth="1"/>
    <col min="6157" max="6157" width="11.75" style="340" customWidth="1"/>
    <col min="6158" max="6158" width="3.75" style="340" bestFit="1" customWidth="1"/>
    <col min="6159" max="6176" width="2.875" style="340" customWidth="1"/>
    <col min="6177" max="6177" width="1.25" style="340" customWidth="1"/>
    <col min="6178" max="6180" width="2.875" style="340" customWidth="1"/>
    <col min="6181" max="6400" width="3.625" style="340"/>
    <col min="6401" max="6401" width="1.25" style="340" customWidth="1"/>
    <col min="6402" max="6412" width="2.875" style="340" customWidth="1"/>
    <col min="6413" max="6413" width="11.75" style="340" customWidth="1"/>
    <col min="6414" max="6414" width="3.75" style="340" bestFit="1" customWidth="1"/>
    <col min="6415" max="6432" width="2.875" style="340" customWidth="1"/>
    <col min="6433" max="6433" width="1.25" style="340" customWidth="1"/>
    <col min="6434" max="6436" width="2.875" style="340" customWidth="1"/>
    <col min="6437" max="6656" width="3.625" style="340"/>
    <col min="6657" max="6657" width="1.25" style="340" customWidth="1"/>
    <col min="6658" max="6668" width="2.875" style="340" customWidth="1"/>
    <col min="6669" max="6669" width="11.75" style="340" customWidth="1"/>
    <col min="6670" max="6670" width="3.75" style="340" bestFit="1" customWidth="1"/>
    <col min="6671" max="6688" width="2.875" style="340" customWidth="1"/>
    <col min="6689" max="6689" width="1.25" style="340" customWidth="1"/>
    <col min="6690" max="6692" width="2.875" style="340" customWidth="1"/>
    <col min="6693" max="6912" width="3.625" style="340"/>
    <col min="6913" max="6913" width="1.25" style="340" customWidth="1"/>
    <col min="6914" max="6924" width="2.875" style="340" customWidth="1"/>
    <col min="6925" max="6925" width="11.75" style="340" customWidth="1"/>
    <col min="6926" max="6926" width="3.75" style="340" bestFit="1" customWidth="1"/>
    <col min="6927" max="6944" width="2.875" style="340" customWidth="1"/>
    <col min="6945" max="6945" width="1.25" style="340" customWidth="1"/>
    <col min="6946" max="6948" width="2.875" style="340" customWidth="1"/>
    <col min="6949" max="7168" width="3.625" style="340"/>
    <col min="7169" max="7169" width="1.25" style="340" customWidth="1"/>
    <col min="7170" max="7180" width="2.875" style="340" customWidth="1"/>
    <col min="7181" max="7181" width="11.75" style="340" customWidth="1"/>
    <col min="7182" max="7182" width="3.75" style="340" bestFit="1" customWidth="1"/>
    <col min="7183" max="7200" width="2.875" style="340" customWidth="1"/>
    <col min="7201" max="7201" width="1.25" style="340" customWidth="1"/>
    <col min="7202" max="7204" width="2.875" style="340" customWidth="1"/>
    <col min="7205" max="7424" width="3.625" style="340"/>
    <col min="7425" max="7425" width="1.25" style="340" customWidth="1"/>
    <col min="7426" max="7436" width="2.875" style="340" customWidth="1"/>
    <col min="7437" max="7437" width="11.75" style="340" customWidth="1"/>
    <col min="7438" max="7438" width="3.75" style="340" bestFit="1" customWidth="1"/>
    <col min="7439" max="7456" width="2.875" style="340" customWidth="1"/>
    <col min="7457" max="7457" width="1.25" style="340" customWidth="1"/>
    <col min="7458" max="7460" width="2.875" style="340" customWidth="1"/>
    <col min="7461" max="7680" width="3.625" style="340"/>
    <col min="7681" max="7681" width="1.25" style="340" customWidth="1"/>
    <col min="7682" max="7692" width="2.875" style="340" customWidth="1"/>
    <col min="7693" max="7693" width="11.75" style="340" customWidth="1"/>
    <col min="7694" max="7694" width="3.75" style="340" bestFit="1" customWidth="1"/>
    <col min="7695" max="7712" width="2.875" style="340" customWidth="1"/>
    <col min="7713" max="7713" width="1.25" style="340" customWidth="1"/>
    <col min="7714" max="7716" width="2.875" style="340" customWidth="1"/>
    <col min="7717" max="7936" width="3.625" style="340"/>
    <col min="7937" max="7937" width="1.25" style="340" customWidth="1"/>
    <col min="7938" max="7948" width="2.875" style="340" customWidth="1"/>
    <col min="7949" max="7949" width="11.75" style="340" customWidth="1"/>
    <col min="7950" max="7950" width="3.75" style="340" bestFit="1" customWidth="1"/>
    <col min="7951" max="7968" width="2.875" style="340" customWidth="1"/>
    <col min="7969" max="7969" width="1.25" style="340" customWidth="1"/>
    <col min="7970" max="7972" width="2.875" style="340" customWidth="1"/>
    <col min="7973" max="8192" width="3.625" style="340"/>
    <col min="8193" max="8193" width="1.25" style="340" customWidth="1"/>
    <col min="8194" max="8204" width="2.875" style="340" customWidth="1"/>
    <col min="8205" max="8205" width="11.75" style="340" customWidth="1"/>
    <col min="8206" max="8206" width="3.75" style="340" bestFit="1" customWidth="1"/>
    <col min="8207" max="8224" width="2.875" style="340" customWidth="1"/>
    <col min="8225" max="8225" width="1.25" style="340" customWidth="1"/>
    <col min="8226" max="8228" width="2.875" style="340" customWidth="1"/>
    <col min="8229" max="8448" width="3.625" style="340"/>
    <col min="8449" max="8449" width="1.25" style="340" customWidth="1"/>
    <col min="8450" max="8460" width="2.875" style="340" customWidth="1"/>
    <col min="8461" max="8461" width="11.75" style="340" customWidth="1"/>
    <col min="8462" max="8462" width="3.75" style="340" bestFit="1" customWidth="1"/>
    <col min="8463" max="8480" width="2.875" style="340" customWidth="1"/>
    <col min="8481" max="8481" width="1.25" style="340" customWidth="1"/>
    <col min="8482" max="8484" width="2.875" style="340" customWidth="1"/>
    <col min="8485" max="8704" width="3.625" style="340"/>
    <col min="8705" max="8705" width="1.25" style="340" customWidth="1"/>
    <col min="8706" max="8716" width="2.875" style="340" customWidth="1"/>
    <col min="8717" max="8717" width="11.75" style="340" customWidth="1"/>
    <col min="8718" max="8718" width="3.75" style="340" bestFit="1" customWidth="1"/>
    <col min="8719" max="8736" width="2.875" style="340" customWidth="1"/>
    <col min="8737" max="8737" width="1.25" style="340" customWidth="1"/>
    <col min="8738" max="8740" width="2.875" style="340" customWidth="1"/>
    <col min="8741" max="8960" width="3.625" style="340"/>
    <col min="8961" max="8961" width="1.25" style="340" customWidth="1"/>
    <col min="8962" max="8972" width="2.875" style="340" customWidth="1"/>
    <col min="8973" max="8973" width="11.75" style="340" customWidth="1"/>
    <col min="8974" max="8974" width="3.75" style="340" bestFit="1" customWidth="1"/>
    <col min="8975" max="8992" width="2.875" style="340" customWidth="1"/>
    <col min="8993" max="8993" width="1.25" style="340" customWidth="1"/>
    <col min="8994" max="8996" width="2.875" style="340" customWidth="1"/>
    <col min="8997" max="9216" width="3.625" style="340"/>
    <col min="9217" max="9217" width="1.25" style="340" customWidth="1"/>
    <col min="9218" max="9228" width="2.875" style="340" customWidth="1"/>
    <col min="9229" max="9229" width="11.75" style="340" customWidth="1"/>
    <col min="9230" max="9230" width="3.75" style="340" bestFit="1" customWidth="1"/>
    <col min="9231" max="9248" width="2.875" style="340" customWidth="1"/>
    <col min="9249" max="9249" width="1.25" style="340" customWidth="1"/>
    <col min="9250" max="9252" width="2.875" style="340" customWidth="1"/>
    <col min="9253" max="9472" width="3.625" style="340"/>
    <col min="9473" max="9473" width="1.25" style="340" customWidth="1"/>
    <col min="9474" max="9484" width="2.875" style="340" customWidth="1"/>
    <col min="9485" max="9485" width="11.75" style="340" customWidth="1"/>
    <col min="9486" max="9486" width="3.75" style="340" bestFit="1" customWidth="1"/>
    <col min="9487" max="9504" width="2.875" style="340" customWidth="1"/>
    <col min="9505" max="9505" width="1.25" style="340" customWidth="1"/>
    <col min="9506" max="9508" width="2.875" style="340" customWidth="1"/>
    <col min="9509" max="9728" width="3.625" style="340"/>
    <col min="9729" max="9729" width="1.25" style="340" customWidth="1"/>
    <col min="9730" max="9740" width="2.875" style="340" customWidth="1"/>
    <col min="9741" max="9741" width="11.75" style="340" customWidth="1"/>
    <col min="9742" max="9742" width="3.75" style="340" bestFit="1" customWidth="1"/>
    <col min="9743" max="9760" width="2.875" style="340" customWidth="1"/>
    <col min="9761" max="9761" width="1.25" style="340" customWidth="1"/>
    <col min="9762" max="9764" width="2.875" style="340" customWidth="1"/>
    <col min="9765" max="9984" width="3.625" style="340"/>
    <col min="9985" max="9985" width="1.25" style="340" customWidth="1"/>
    <col min="9986" max="9996" width="2.875" style="340" customWidth="1"/>
    <col min="9997" max="9997" width="11.75" style="340" customWidth="1"/>
    <col min="9998" max="9998" width="3.75" style="340" bestFit="1" customWidth="1"/>
    <col min="9999" max="10016" width="2.875" style="340" customWidth="1"/>
    <col min="10017" max="10017" width="1.25" style="340" customWidth="1"/>
    <col min="10018" max="10020" width="2.875" style="340" customWidth="1"/>
    <col min="10021" max="10240" width="3.625" style="340"/>
    <col min="10241" max="10241" width="1.25" style="340" customWidth="1"/>
    <col min="10242" max="10252" width="2.875" style="340" customWidth="1"/>
    <col min="10253" max="10253" width="11.75" style="340" customWidth="1"/>
    <col min="10254" max="10254" width="3.75" style="340" bestFit="1" customWidth="1"/>
    <col min="10255" max="10272" width="2.875" style="340" customWidth="1"/>
    <col min="10273" max="10273" width="1.25" style="340" customWidth="1"/>
    <col min="10274" max="10276" width="2.875" style="340" customWidth="1"/>
    <col min="10277" max="10496" width="3.625" style="340"/>
    <col min="10497" max="10497" width="1.25" style="340" customWidth="1"/>
    <col min="10498" max="10508" width="2.875" style="340" customWidth="1"/>
    <col min="10509" max="10509" width="11.75" style="340" customWidth="1"/>
    <col min="10510" max="10510" width="3.75" style="340" bestFit="1" customWidth="1"/>
    <col min="10511" max="10528" width="2.875" style="340" customWidth="1"/>
    <col min="10529" max="10529" width="1.25" style="340" customWidth="1"/>
    <col min="10530" max="10532" width="2.875" style="340" customWidth="1"/>
    <col min="10533" max="10752" width="3.625" style="340"/>
    <col min="10753" max="10753" width="1.25" style="340" customWidth="1"/>
    <col min="10754" max="10764" width="2.875" style="340" customWidth="1"/>
    <col min="10765" max="10765" width="11.75" style="340" customWidth="1"/>
    <col min="10766" max="10766" width="3.75" style="340" bestFit="1" customWidth="1"/>
    <col min="10767" max="10784" width="2.875" style="340" customWidth="1"/>
    <col min="10785" max="10785" width="1.25" style="340" customWidth="1"/>
    <col min="10786" max="10788" width="2.875" style="340" customWidth="1"/>
    <col min="10789" max="11008" width="3.625" style="340"/>
    <col min="11009" max="11009" width="1.25" style="340" customWidth="1"/>
    <col min="11010" max="11020" width="2.875" style="340" customWidth="1"/>
    <col min="11021" max="11021" width="11.75" style="340" customWidth="1"/>
    <col min="11022" max="11022" width="3.75" style="340" bestFit="1" customWidth="1"/>
    <col min="11023" max="11040" width="2.875" style="340" customWidth="1"/>
    <col min="11041" max="11041" width="1.25" style="340" customWidth="1"/>
    <col min="11042" max="11044" width="2.875" style="340" customWidth="1"/>
    <col min="11045" max="11264" width="3.625" style="340"/>
    <col min="11265" max="11265" width="1.25" style="340" customWidth="1"/>
    <col min="11266" max="11276" width="2.875" style="340" customWidth="1"/>
    <col min="11277" max="11277" width="11.75" style="340" customWidth="1"/>
    <col min="11278" max="11278" width="3.75" style="340" bestFit="1" customWidth="1"/>
    <col min="11279" max="11296" width="2.875" style="340" customWidth="1"/>
    <col min="11297" max="11297" width="1.25" style="340" customWidth="1"/>
    <col min="11298" max="11300" width="2.875" style="340" customWidth="1"/>
    <col min="11301" max="11520" width="3.625" style="340"/>
    <col min="11521" max="11521" width="1.25" style="340" customWidth="1"/>
    <col min="11522" max="11532" width="2.875" style="340" customWidth="1"/>
    <col min="11533" max="11533" width="11.75" style="340" customWidth="1"/>
    <col min="11534" max="11534" width="3.75" style="340" bestFit="1" customWidth="1"/>
    <col min="11535" max="11552" width="2.875" style="340" customWidth="1"/>
    <col min="11553" max="11553" width="1.25" style="340" customWidth="1"/>
    <col min="11554" max="11556" width="2.875" style="340" customWidth="1"/>
    <col min="11557" max="11776" width="3.625" style="340"/>
    <col min="11777" max="11777" width="1.25" style="340" customWidth="1"/>
    <col min="11778" max="11788" width="2.875" style="340" customWidth="1"/>
    <col min="11789" max="11789" width="11.75" style="340" customWidth="1"/>
    <col min="11790" max="11790" width="3.75" style="340" bestFit="1" customWidth="1"/>
    <col min="11791" max="11808" width="2.875" style="340" customWidth="1"/>
    <col min="11809" max="11809" width="1.25" style="340" customWidth="1"/>
    <col min="11810" max="11812" width="2.875" style="340" customWidth="1"/>
    <col min="11813" max="12032" width="3.625" style="340"/>
    <col min="12033" max="12033" width="1.25" style="340" customWidth="1"/>
    <col min="12034" max="12044" width="2.875" style="340" customWidth="1"/>
    <col min="12045" max="12045" width="11.75" style="340" customWidth="1"/>
    <col min="12046" max="12046" width="3.75" style="340" bestFit="1" customWidth="1"/>
    <col min="12047" max="12064" width="2.875" style="340" customWidth="1"/>
    <col min="12065" max="12065" width="1.25" style="340" customWidth="1"/>
    <col min="12066" max="12068" width="2.875" style="340" customWidth="1"/>
    <col min="12069" max="12288" width="3.625" style="340"/>
    <col min="12289" max="12289" width="1.25" style="340" customWidth="1"/>
    <col min="12290" max="12300" width="2.875" style="340" customWidth="1"/>
    <col min="12301" max="12301" width="11.75" style="340" customWidth="1"/>
    <col min="12302" max="12302" width="3.75" style="340" bestFit="1" customWidth="1"/>
    <col min="12303" max="12320" width="2.875" style="340" customWidth="1"/>
    <col min="12321" max="12321" width="1.25" style="340" customWidth="1"/>
    <col min="12322" max="12324" width="2.875" style="340" customWidth="1"/>
    <col min="12325" max="12544" width="3.625" style="340"/>
    <col min="12545" max="12545" width="1.25" style="340" customWidth="1"/>
    <col min="12546" max="12556" width="2.875" style="340" customWidth="1"/>
    <col min="12557" max="12557" width="11.75" style="340" customWidth="1"/>
    <col min="12558" max="12558" width="3.75" style="340" bestFit="1" customWidth="1"/>
    <col min="12559" max="12576" width="2.875" style="340" customWidth="1"/>
    <col min="12577" max="12577" width="1.25" style="340" customWidth="1"/>
    <col min="12578" max="12580" width="2.875" style="340" customWidth="1"/>
    <col min="12581" max="12800" width="3.625" style="340"/>
    <col min="12801" max="12801" width="1.25" style="340" customWidth="1"/>
    <col min="12802" max="12812" width="2.875" style="340" customWidth="1"/>
    <col min="12813" max="12813" width="11.75" style="340" customWidth="1"/>
    <col min="12814" max="12814" width="3.75" style="340" bestFit="1" customWidth="1"/>
    <col min="12815" max="12832" width="2.875" style="340" customWidth="1"/>
    <col min="12833" max="12833" width="1.25" style="340" customWidth="1"/>
    <col min="12834" max="12836" width="2.875" style="340" customWidth="1"/>
    <col min="12837" max="13056" width="3.625" style="340"/>
    <col min="13057" max="13057" width="1.25" style="340" customWidth="1"/>
    <col min="13058" max="13068" width="2.875" style="340" customWidth="1"/>
    <col min="13069" max="13069" width="11.75" style="340" customWidth="1"/>
    <col min="13070" max="13070" width="3.75" style="340" bestFit="1" customWidth="1"/>
    <col min="13071" max="13088" width="2.875" style="340" customWidth="1"/>
    <col min="13089" max="13089" width="1.25" style="340" customWidth="1"/>
    <col min="13090" max="13092" width="2.875" style="340" customWidth="1"/>
    <col min="13093" max="13312" width="3.625" style="340"/>
    <col min="13313" max="13313" width="1.25" style="340" customWidth="1"/>
    <col min="13314" max="13324" width="2.875" style="340" customWidth="1"/>
    <col min="13325" max="13325" width="11.75" style="340" customWidth="1"/>
    <col min="13326" max="13326" width="3.75" style="340" bestFit="1" customWidth="1"/>
    <col min="13327" max="13344" width="2.875" style="340" customWidth="1"/>
    <col min="13345" max="13345" width="1.25" style="340" customWidth="1"/>
    <col min="13346" max="13348" width="2.875" style="340" customWidth="1"/>
    <col min="13349" max="13568" width="3.625" style="340"/>
    <col min="13569" max="13569" width="1.25" style="340" customWidth="1"/>
    <col min="13570" max="13580" width="2.875" style="340" customWidth="1"/>
    <col min="13581" max="13581" width="11.75" style="340" customWidth="1"/>
    <col min="13582" max="13582" width="3.75" style="340" bestFit="1" customWidth="1"/>
    <col min="13583" max="13600" width="2.875" style="340" customWidth="1"/>
    <col min="13601" max="13601" width="1.25" style="340" customWidth="1"/>
    <col min="13602" max="13604" width="2.875" style="340" customWidth="1"/>
    <col min="13605" max="13824" width="3.625" style="340"/>
    <col min="13825" max="13825" width="1.25" style="340" customWidth="1"/>
    <col min="13826" max="13836" width="2.875" style="340" customWidth="1"/>
    <col min="13837" max="13837" width="11.75" style="340" customWidth="1"/>
    <col min="13838" max="13838" width="3.75" style="340" bestFit="1" customWidth="1"/>
    <col min="13839" max="13856" width="2.875" style="340" customWidth="1"/>
    <col min="13857" max="13857" width="1.25" style="340" customWidth="1"/>
    <col min="13858" max="13860" width="2.875" style="340" customWidth="1"/>
    <col min="13861" max="14080" width="3.625" style="340"/>
    <col min="14081" max="14081" width="1.25" style="340" customWidth="1"/>
    <col min="14082" max="14092" width="2.875" style="340" customWidth="1"/>
    <col min="14093" max="14093" width="11.75" style="340" customWidth="1"/>
    <col min="14094" max="14094" width="3.75" style="340" bestFit="1" customWidth="1"/>
    <col min="14095" max="14112" width="2.875" style="340" customWidth="1"/>
    <col min="14113" max="14113" width="1.25" style="340" customWidth="1"/>
    <col min="14114" max="14116" width="2.875" style="340" customWidth="1"/>
    <col min="14117" max="14336" width="3.625" style="340"/>
    <col min="14337" max="14337" width="1.25" style="340" customWidth="1"/>
    <col min="14338" max="14348" width="2.875" style="340" customWidth="1"/>
    <col min="14349" max="14349" width="11.75" style="340" customWidth="1"/>
    <col min="14350" max="14350" width="3.75" style="340" bestFit="1" customWidth="1"/>
    <col min="14351" max="14368" width="2.875" style="340" customWidth="1"/>
    <col min="14369" max="14369" width="1.25" style="340" customWidth="1"/>
    <col min="14370" max="14372" width="2.875" style="340" customWidth="1"/>
    <col min="14373" max="14592" width="3.625" style="340"/>
    <col min="14593" max="14593" width="1.25" style="340" customWidth="1"/>
    <col min="14594" max="14604" width="2.875" style="340" customWidth="1"/>
    <col min="14605" max="14605" width="11.75" style="340" customWidth="1"/>
    <col min="14606" max="14606" width="3.75" style="340" bestFit="1" customWidth="1"/>
    <col min="14607" max="14624" width="2.875" style="340" customWidth="1"/>
    <col min="14625" max="14625" width="1.25" style="340" customWidth="1"/>
    <col min="14626" max="14628" width="2.875" style="340" customWidth="1"/>
    <col min="14629" max="14848" width="3.625" style="340"/>
    <col min="14849" max="14849" width="1.25" style="340" customWidth="1"/>
    <col min="14850" max="14860" width="2.875" style="340" customWidth="1"/>
    <col min="14861" max="14861" width="11.75" style="340" customWidth="1"/>
    <col min="14862" max="14862" width="3.75" style="340" bestFit="1" customWidth="1"/>
    <col min="14863" max="14880" width="2.875" style="340" customWidth="1"/>
    <col min="14881" max="14881" width="1.25" style="340" customWidth="1"/>
    <col min="14882" max="14884" width="2.875" style="340" customWidth="1"/>
    <col min="14885" max="15104" width="3.625" style="340"/>
    <col min="15105" max="15105" width="1.25" style="340" customWidth="1"/>
    <col min="15106" max="15116" width="2.875" style="340" customWidth="1"/>
    <col min="15117" max="15117" width="11.75" style="340" customWidth="1"/>
    <col min="15118" max="15118" width="3.75" style="340" bestFit="1" customWidth="1"/>
    <col min="15119" max="15136" width="2.875" style="340" customWidth="1"/>
    <col min="15137" max="15137" width="1.25" style="340" customWidth="1"/>
    <col min="15138" max="15140" width="2.875" style="340" customWidth="1"/>
    <col min="15141" max="15360" width="3.625" style="340"/>
    <col min="15361" max="15361" width="1.25" style="340" customWidth="1"/>
    <col min="15362" max="15372" width="2.875" style="340" customWidth="1"/>
    <col min="15373" max="15373" width="11.75" style="340" customWidth="1"/>
    <col min="15374" max="15374" width="3.75" style="340" bestFit="1" customWidth="1"/>
    <col min="15375" max="15392" width="2.875" style="340" customWidth="1"/>
    <col min="15393" max="15393" width="1.25" style="340" customWidth="1"/>
    <col min="15394" max="15396" width="2.875" style="340" customWidth="1"/>
    <col min="15397" max="15616" width="3.625" style="340"/>
    <col min="15617" max="15617" width="1.25" style="340" customWidth="1"/>
    <col min="15618" max="15628" width="2.875" style="340" customWidth="1"/>
    <col min="15629" max="15629" width="11.75" style="340" customWidth="1"/>
    <col min="15630" max="15630" width="3.75" style="340" bestFit="1" customWidth="1"/>
    <col min="15631" max="15648" width="2.875" style="340" customWidth="1"/>
    <col min="15649" max="15649" width="1.25" style="340" customWidth="1"/>
    <col min="15650" max="15652" width="2.875" style="340" customWidth="1"/>
    <col min="15653" max="15872" width="3.625" style="340"/>
    <col min="15873" max="15873" width="1.25" style="340" customWidth="1"/>
    <col min="15874" max="15884" width="2.875" style="340" customWidth="1"/>
    <col min="15885" max="15885" width="11.75" style="340" customWidth="1"/>
    <col min="15886" max="15886" width="3.75" style="340" bestFit="1" customWidth="1"/>
    <col min="15887" max="15904" width="2.875" style="340" customWidth="1"/>
    <col min="15905" max="15905" width="1.25" style="340" customWidth="1"/>
    <col min="15906" max="15908" width="2.875" style="340" customWidth="1"/>
    <col min="15909" max="16128" width="3.625" style="340"/>
    <col min="16129" max="16129" width="1.25" style="340" customWidth="1"/>
    <col min="16130" max="16140" width="2.875" style="340" customWidth="1"/>
    <col min="16141" max="16141" width="11.75" style="340" customWidth="1"/>
    <col min="16142" max="16142" width="3.75" style="340" bestFit="1" customWidth="1"/>
    <col min="16143" max="16160" width="2.875" style="340" customWidth="1"/>
    <col min="16161" max="16161" width="1.25" style="340" customWidth="1"/>
    <col min="16162" max="16164" width="2.875" style="340" customWidth="1"/>
    <col min="16165" max="16384" width="3.625" style="340"/>
  </cols>
  <sheetData>
    <row r="2" spans="1:32" x14ac:dyDescent="0.4">
      <c r="B2" s="340" t="s">
        <v>671</v>
      </c>
    </row>
    <row r="4" spans="1:32" x14ac:dyDescent="0.4">
      <c r="W4" s="341" t="s">
        <v>128</v>
      </c>
      <c r="X4" s="1147"/>
      <c r="Y4" s="1147"/>
      <c r="Z4" s="342" t="s">
        <v>129</v>
      </c>
      <c r="AA4" s="1147"/>
      <c r="AB4" s="1147"/>
      <c r="AC4" s="342" t="s">
        <v>130</v>
      </c>
      <c r="AD4" s="1147"/>
      <c r="AE4" s="1147"/>
      <c r="AF4" s="342" t="s">
        <v>131</v>
      </c>
    </row>
    <row r="5" spans="1:32" x14ac:dyDescent="0.4">
      <c r="B5" s="1147"/>
      <c r="C5" s="1147"/>
      <c r="D5" s="1147"/>
      <c r="E5" s="1147"/>
      <c r="F5" s="1147"/>
      <c r="G5" s="1147"/>
      <c r="H5" s="1147" t="s">
        <v>132</v>
      </c>
      <c r="I5" s="1147"/>
      <c r="J5" s="1147"/>
      <c r="K5" s="342" t="s">
        <v>133</v>
      </c>
    </row>
    <row r="7" spans="1:32" x14ac:dyDescent="0.4">
      <c r="S7" s="341" t="s">
        <v>672</v>
      </c>
      <c r="T7" s="1148"/>
      <c r="U7" s="1148"/>
      <c r="V7" s="1148"/>
      <c r="W7" s="1148"/>
      <c r="X7" s="1148"/>
      <c r="Y7" s="1148"/>
      <c r="Z7" s="1148"/>
      <c r="AA7" s="1148"/>
      <c r="AB7" s="1148"/>
      <c r="AC7" s="1148"/>
      <c r="AD7" s="1148"/>
      <c r="AE7" s="1148"/>
      <c r="AF7" s="1148"/>
    </row>
    <row r="8" spans="1:32" x14ac:dyDescent="0.4">
      <c r="S8" s="341"/>
      <c r="T8" s="342"/>
      <c r="U8" s="342"/>
      <c r="V8" s="342"/>
      <c r="W8" s="342"/>
      <c r="X8" s="342"/>
      <c r="Y8" s="342"/>
      <c r="Z8" s="342"/>
      <c r="AA8" s="342"/>
      <c r="AB8" s="342"/>
      <c r="AC8" s="342"/>
      <c r="AD8" s="342"/>
      <c r="AE8" s="342"/>
      <c r="AF8" s="342"/>
    </row>
    <row r="9" spans="1:32" x14ac:dyDescent="0.4">
      <c r="B9" s="1136" t="s">
        <v>673</v>
      </c>
      <c r="C9" s="1136"/>
      <c r="D9" s="1136"/>
      <c r="E9" s="1136"/>
      <c r="F9" s="1136"/>
      <c r="G9" s="1136"/>
      <c r="H9" s="1136"/>
      <c r="I9" s="1136"/>
      <c r="J9" s="1136"/>
      <c r="K9" s="1136"/>
      <c r="L9" s="1136"/>
      <c r="M9" s="1136"/>
      <c r="N9" s="1136"/>
      <c r="O9" s="1136"/>
      <c r="P9" s="1136"/>
      <c r="Q9" s="1136"/>
      <c r="R9" s="1136"/>
      <c r="S9" s="1136"/>
      <c r="T9" s="1136"/>
      <c r="U9" s="1136"/>
      <c r="V9" s="1136"/>
      <c r="W9" s="1136"/>
      <c r="X9" s="1136"/>
      <c r="Y9" s="1136"/>
      <c r="Z9" s="1136"/>
      <c r="AA9" s="1136"/>
    </row>
    <row r="10" spans="1:32" x14ac:dyDescent="0.4">
      <c r="B10" s="343"/>
      <c r="C10" s="343"/>
      <c r="D10" s="343"/>
      <c r="E10" s="343"/>
      <c r="F10" s="343"/>
      <c r="G10" s="343"/>
      <c r="H10" s="343"/>
      <c r="I10" s="343"/>
      <c r="J10" s="343"/>
      <c r="K10" s="343"/>
      <c r="L10" s="343"/>
      <c r="M10" s="343"/>
      <c r="N10" s="343"/>
      <c r="O10" s="343"/>
      <c r="P10" s="343"/>
      <c r="Q10" s="343"/>
      <c r="R10" s="343"/>
      <c r="S10" s="343"/>
      <c r="T10" s="343"/>
      <c r="U10" s="343"/>
      <c r="V10" s="343"/>
      <c r="W10" s="343"/>
      <c r="X10" s="343"/>
      <c r="Y10" s="343"/>
      <c r="Z10" s="343"/>
      <c r="AA10" s="343"/>
    </row>
    <row r="11" spans="1:32" x14ac:dyDescent="0.4">
      <c r="A11" s="340" t="s">
        <v>674</v>
      </c>
    </row>
    <row r="13" spans="1:32" ht="36" customHeight="1" x14ac:dyDescent="0.4">
      <c r="R13" s="1149" t="s">
        <v>675</v>
      </c>
      <c r="S13" s="1150"/>
      <c r="T13" s="1150"/>
      <c r="U13" s="1150"/>
      <c r="V13" s="1151"/>
      <c r="W13" s="344"/>
      <c r="X13" s="345"/>
      <c r="Y13" s="345"/>
      <c r="Z13" s="345"/>
      <c r="AA13" s="345"/>
      <c r="AB13" s="345"/>
      <c r="AC13" s="345"/>
      <c r="AD13" s="345"/>
      <c r="AE13" s="345"/>
      <c r="AF13" s="346"/>
    </row>
    <row r="14" spans="1:32" ht="13.5" customHeight="1" x14ac:dyDescent="0.4"/>
    <row r="15" spans="1:32" s="347" customFormat="1" ht="34.5" customHeight="1" x14ac:dyDescent="0.4">
      <c r="B15" s="1149" t="s">
        <v>676</v>
      </c>
      <c r="C15" s="1150"/>
      <c r="D15" s="1150"/>
      <c r="E15" s="1150"/>
      <c r="F15" s="1150"/>
      <c r="G15" s="1150"/>
      <c r="H15" s="1150"/>
      <c r="I15" s="1150"/>
      <c r="J15" s="1150"/>
      <c r="K15" s="1150"/>
      <c r="L15" s="1151"/>
      <c r="M15" s="1150" t="s">
        <v>677</v>
      </c>
      <c r="N15" s="1151"/>
      <c r="O15" s="1149" t="s">
        <v>678</v>
      </c>
      <c r="P15" s="1150"/>
      <c r="Q15" s="1150"/>
      <c r="R15" s="1150"/>
      <c r="S15" s="1150"/>
      <c r="T15" s="1150"/>
      <c r="U15" s="1150"/>
      <c r="V15" s="1150"/>
      <c r="W15" s="1150"/>
      <c r="X15" s="1150"/>
      <c r="Y15" s="1150"/>
      <c r="Z15" s="1150"/>
      <c r="AA15" s="1150"/>
      <c r="AB15" s="1150"/>
      <c r="AC15" s="1150"/>
      <c r="AD15" s="1150"/>
      <c r="AE15" s="1150"/>
      <c r="AF15" s="1151"/>
    </row>
    <row r="16" spans="1:32" s="347" customFormat="1" x14ac:dyDescent="0.4">
      <c r="B16" s="1132" t="s">
        <v>175</v>
      </c>
      <c r="C16" s="1133"/>
      <c r="D16" s="1133"/>
      <c r="E16" s="1133"/>
      <c r="F16" s="1133"/>
      <c r="G16" s="1133"/>
      <c r="H16" s="1133"/>
      <c r="I16" s="1133"/>
      <c r="J16" s="1133"/>
      <c r="K16" s="1133"/>
      <c r="L16" s="1134"/>
      <c r="M16" s="348" t="s">
        <v>679</v>
      </c>
      <c r="N16" s="349" t="s">
        <v>680</v>
      </c>
      <c r="O16" s="1141" t="s">
        <v>681</v>
      </c>
      <c r="P16" s="1142"/>
      <c r="Q16" s="1142"/>
      <c r="R16" s="1142"/>
      <c r="S16" s="1142"/>
      <c r="T16" s="1142"/>
      <c r="U16" s="1142"/>
      <c r="V16" s="1142"/>
      <c r="W16" s="1142"/>
      <c r="X16" s="1142"/>
      <c r="Y16" s="1142"/>
      <c r="Z16" s="1142"/>
      <c r="AA16" s="1142"/>
      <c r="AB16" s="1142"/>
      <c r="AC16" s="1142"/>
      <c r="AD16" s="1142"/>
      <c r="AE16" s="1142"/>
      <c r="AF16" s="1143"/>
    </row>
    <row r="17" spans="2:32" s="347" customFormat="1" x14ac:dyDescent="0.4">
      <c r="B17" s="1135"/>
      <c r="C17" s="1136"/>
      <c r="D17" s="1136"/>
      <c r="E17" s="1136"/>
      <c r="F17" s="1136"/>
      <c r="G17" s="1136"/>
      <c r="H17" s="1136"/>
      <c r="I17" s="1136"/>
      <c r="J17" s="1136"/>
      <c r="K17" s="1136"/>
      <c r="L17" s="1137"/>
      <c r="M17" s="350"/>
      <c r="N17" s="351" t="s">
        <v>680</v>
      </c>
      <c r="O17" s="1144"/>
      <c r="P17" s="1145"/>
      <c r="Q17" s="1145"/>
      <c r="R17" s="1145"/>
      <c r="S17" s="1145"/>
      <c r="T17" s="1145"/>
      <c r="U17" s="1145"/>
      <c r="V17" s="1145"/>
      <c r="W17" s="1145"/>
      <c r="X17" s="1145"/>
      <c r="Y17" s="1145"/>
      <c r="Z17" s="1145"/>
      <c r="AA17" s="1145"/>
      <c r="AB17" s="1145"/>
      <c r="AC17" s="1145"/>
      <c r="AD17" s="1145"/>
      <c r="AE17" s="1145"/>
      <c r="AF17" s="1146"/>
    </row>
    <row r="18" spans="2:32" s="347" customFormat="1" x14ac:dyDescent="0.4">
      <c r="B18" s="1138"/>
      <c r="C18" s="1139"/>
      <c r="D18" s="1139"/>
      <c r="E18" s="1139"/>
      <c r="F18" s="1139"/>
      <c r="G18" s="1139"/>
      <c r="H18" s="1139"/>
      <c r="I18" s="1139"/>
      <c r="J18" s="1139"/>
      <c r="K18" s="1139"/>
      <c r="L18" s="1140"/>
      <c r="M18" s="350"/>
      <c r="N18" s="351" t="s">
        <v>680</v>
      </c>
      <c r="O18" s="1144"/>
      <c r="P18" s="1145"/>
      <c r="Q18" s="1145"/>
      <c r="R18" s="1145"/>
      <c r="S18" s="1145"/>
      <c r="T18" s="1145"/>
      <c r="U18" s="1145"/>
      <c r="V18" s="1145"/>
      <c r="W18" s="1145"/>
      <c r="X18" s="1145"/>
      <c r="Y18" s="1145"/>
      <c r="Z18" s="1145"/>
      <c r="AA18" s="1145"/>
      <c r="AB18" s="1145"/>
      <c r="AC18" s="1145"/>
      <c r="AD18" s="1145"/>
      <c r="AE18" s="1145"/>
      <c r="AF18" s="1146"/>
    </row>
    <row r="19" spans="2:32" s="347" customFormat="1" x14ac:dyDescent="0.4">
      <c r="B19" s="1132" t="s">
        <v>180</v>
      </c>
      <c r="C19" s="1133"/>
      <c r="D19" s="1133"/>
      <c r="E19" s="1133"/>
      <c r="F19" s="1133"/>
      <c r="G19" s="1133"/>
      <c r="H19" s="1133"/>
      <c r="I19" s="1133"/>
      <c r="J19" s="1133"/>
      <c r="K19" s="1133"/>
      <c r="L19" s="1134"/>
      <c r="M19" s="350"/>
      <c r="N19" s="352" t="s">
        <v>680</v>
      </c>
      <c r="O19" s="1144"/>
      <c r="P19" s="1145"/>
      <c r="Q19" s="1145"/>
      <c r="R19" s="1145"/>
      <c r="S19" s="1145"/>
      <c r="T19" s="1145"/>
      <c r="U19" s="1145"/>
      <c r="V19" s="1145"/>
      <c r="W19" s="1145"/>
      <c r="X19" s="1145"/>
      <c r="Y19" s="1145"/>
      <c r="Z19" s="1145"/>
      <c r="AA19" s="1145"/>
      <c r="AB19" s="1145"/>
      <c r="AC19" s="1145"/>
      <c r="AD19" s="1145"/>
      <c r="AE19" s="1145"/>
      <c r="AF19" s="1146"/>
    </row>
    <row r="20" spans="2:32" s="347" customFormat="1" x14ac:dyDescent="0.4">
      <c r="B20" s="1152"/>
      <c r="C20" s="1153"/>
      <c r="D20" s="1153"/>
      <c r="E20" s="1153"/>
      <c r="F20" s="1153"/>
      <c r="G20" s="1153"/>
      <c r="H20" s="1153"/>
      <c r="I20" s="1153"/>
      <c r="J20" s="1153"/>
      <c r="K20" s="1153"/>
      <c r="L20" s="1154"/>
      <c r="M20" s="350"/>
      <c r="N20" s="352" t="s">
        <v>680</v>
      </c>
      <c r="O20" s="1144"/>
      <c r="P20" s="1145"/>
      <c r="Q20" s="1145"/>
      <c r="R20" s="1145"/>
      <c r="S20" s="1145"/>
      <c r="T20" s="1145"/>
      <c r="U20" s="1145"/>
      <c r="V20" s="1145"/>
      <c r="W20" s="1145"/>
      <c r="X20" s="1145"/>
      <c r="Y20" s="1145"/>
      <c r="Z20" s="1145"/>
      <c r="AA20" s="1145"/>
      <c r="AB20" s="1145"/>
      <c r="AC20" s="1145"/>
      <c r="AD20" s="1145"/>
      <c r="AE20" s="1145"/>
      <c r="AF20" s="1146"/>
    </row>
    <row r="21" spans="2:32" s="347" customFormat="1" x14ac:dyDescent="0.4">
      <c r="B21" s="1155"/>
      <c r="C21" s="1156"/>
      <c r="D21" s="1156"/>
      <c r="E21" s="1156"/>
      <c r="F21" s="1156"/>
      <c r="G21" s="1156"/>
      <c r="H21" s="1156"/>
      <c r="I21" s="1156"/>
      <c r="J21" s="1156"/>
      <c r="K21" s="1156"/>
      <c r="L21" s="1157"/>
      <c r="M21" s="353"/>
      <c r="N21" s="354" t="s">
        <v>680</v>
      </c>
      <c r="O21" s="1144"/>
      <c r="P21" s="1145"/>
      <c r="Q21" s="1145"/>
      <c r="R21" s="1145"/>
      <c r="S21" s="1145"/>
      <c r="T21" s="1145"/>
      <c r="U21" s="1145"/>
      <c r="V21" s="1145"/>
      <c r="W21" s="1145"/>
      <c r="X21" s="1145"/>
      <c r="Y21" s="1145"/>
      <c r="Z21" s="1145"/>
      <c r="AA21" s="1145"/>
      <c r="AB21" s="1145"/>
      <c r="AC21" s="1145"/>
      <c r="AD21" s="1145"/>
      <c r="AE21" s="1145"/>
      <c r="AF21" s="1146"/>
    </row>
    <row r="22" spans="2:32" s="347" customFormat="1" x14ac:dyDescent="0.4">
      <c r="B22" s="1132" t="s">
        <v>184</v>
      </c>
      <c r="C22" s="1133"/>
      <c r="D22" s="1133"/>
      <c r="E22" s="1133"/>
      <c r="F22" s="1133"/>
      <c r="G22" s="1133"/>
      <c r="H22" s="1133"/>
      <c r="I22" s="1133"/>
      <c r="J22" s="1133"/>
      <c r="K22" s="1133"/>
      <c r="L22" s="1134"/>
      <c r="M22" s="350"/>
      <c r="N22" s="351" t="s">
        <v>680</v>
      </c>
      <c r="O22" s="1144"/>
      <c r="P22" s="1145"/>
      <c r="Q22" s="1145"/>
      <c r="R22" s="1145"/>
      <c r="S22" s="1145"/>
      <c r="T22" s="1145"/>
      <c r="U22" s="1145"/>
      <c r="V22" s="1145"/>
      <c r="W22" s="1145"/>
      <c r="X22" s="1145"/>
      <c r="Y22" s="1145"/>
      <c r="Z22" s="1145"/>
      <c r="AA22" s="1145"/>
      <c r="AB22" s="1145"/>
      <c r="AC22" s="1145"/>
      <c r="AD22" s="1145"/>
      <c r="AE22" s="1145"/>
      <c r="AF22" s="1146"/>
    </row>
    <row r="23" spans="2:32" s="347" customFormat="1" x14ac:dyDescent="0.4">
      <c r="B23" s="1152"/>
      <c r="C23" s="1153"/>
      <c r="D23" s="1153"/>
      <c r="E23" s="1153"/>
      <c r="F23" s="1153"/>
      <c r="G23" s="1153"/>
      <c r="H23" s="1153"/>
      <c r="I23" s="1153"/>
      <c r="J23" s="1153"/>
      <c r="K23" s="1153"/>
      <c r="L23" s="1154"/>
      <c r="M23" s="350"/>
      <c r="N23" s="351" t="s">
        <v>680</v>
      </c>
      <c r="O23" s="1144"/>
      <c r="P23" s="1145"/>
      <c r="Q23" s="1145"/>
      <c r="R23" s="1145"/>
      <c r="S23" s="1145"/>
      <c r="T23" s="1145"/>
      <c r="U23" s="1145"/>
      <c r="V23" s="1145"/>
      <c r="W23" s="1145"/>
      <c r="X23" s="1145"/>
      <c r="Y23" s="1145"/>
      <c r="Z23" s="1145"/>
      <c r="AA23" s="1145"/>
      <c r="AB23" s="1145"/>
      <c r="AC23" s="1145"/>
      <c r="AD23" s="1145"/>
      <c r="AE23" s="1145"/>
      <c r="AF23" s="1146"/>
    </row>
    <row r="24" spans="2:32" s="347" customFormat="1" x14ac:dyDescent="0.4">
      <c r="B24" s="1155"/>
      <c r="C24" s="1156"/>
      <c r="D24" s="1156"/>
      <c r="E24" s="1156"/>
      <c r="F24" s="1156"/>
      <c r="G24" s="1156"/>
      <c r="H24" s="1156"/>
      <c r="I24" s="1156"/>
      <c r="J24" s="1156"/>
      <c r="K24" s="1156"/>
      <c r="L24" s="1157"/>
      <c r="M24" s="350"/>
      <c r="N24" s="351" t="s">
        <v>680</v>
      </c>
      <c r="O24" s="1144"/>
      <c r="P24" s="1145"/>
      <c r="Q24" s="1145"/>
      <c r="R24" s="1145"/>
      <c r="S24" s="1145"/>
      <c r="T24" s="1145"/>
      <c r="U24" s="1145"/>
      <c r="V24" s="1145"/>
      <c r="W24" s="1145"/>
      <c r="X24" s="1145"/>
      <c r="Y24" s="1145"/>
      <c r="Z24" s="1145"/>
      <c r="AA24" s="1145"/>
      <c r="AB24" s="1145"/>
      <c r="AC24" s="1145"/>
      <c r="AD24" s="1145"/>
      <c r="AE24" s="1145"/>
      <c r="AF24" s="1146"/>
    </row>
    <row r="25" spans="2:32" s="347" customFormat="1" x14ac:dyDescent="0.4">
      <c r="B25" s="1132" t="s">
        <v>186</v>
      </c>
      <c r="C25" s="1133"/>
      <c r="D25" s="1133"/>
      <c r="E25" s="1133"/>
      <c r="F25" s="1133"/>
      <c r="G25" s="1133"/>
      <c r="H25" s="1133"/>
      <c r="I25" s="1133"/>
      <c r="J25" s="1133"/>
      <c r="K25" s="1133"/>
      <c r="L25" s="1134"/>
      <c r="M25" s="350"/>
      <c r="N25" s="351" t="s">
        <v>680</v>
      </c>
      <c r="O25" s="1144"/>
      <c r="P25" s="1145"/>
      <c r="Q25" s="1145"/>
      <c r="R25" s="1145"/>
      <c r="S25" s="1145"/>
      <c r="T25" s="1145"/>
      <c r="U25" s="1145"/>
      <c r="V25" s="1145"/>
      <c r="W25" s="1145"/>
      <c r="X25" s="1145"/>
      <c r="Y25" s="1145"/>
      <c r="Z25" s="1145"/>
      <c r="AA25" s="1145"/>
      <c r="AB25" s="1145"/>
      <c r="AC25" s="1145"/>
      <c r="AD25" s="1145"/>
      <c r="AE25" s="1145"/>
      <c r="AF25" s="1146"/>
    </row>
    <row r="26" spans="2:32" s="347" customFormat="1" x14ac:dyDescent="0.4">
      <c r="B26" s="1152"/>
      <c r="C26" s="1153"/>
      <c r="D26" s="1153"/>
      <c r="E26" s="1153"/>
      <c r="F26" s="1153"/>
      <c r="G26" s="1153"/>
      <c r="H26" s="1153"/>
      <c r="I26" s="1153"/>
      <c r="J26" s="1153"/>
      <c r="K26" s="1153"/>
      <c r="L26" s="1154"/>
      <c r="M26" s="350"/>
      <c r="N26" s="351" t="s">
        <v>680</v>
      </c>
      <c r="O26" s="1144"/>
      <c r="P26" s="1145"/>
      <c r="Q26" s="1145"/>
      <c r="R26" s="1145"/>
      <c r="S26" s="1145"/>
      <c r="T26" s="1145"/>
      <c r="U26" s="1145"/>
      <c r="V26" s="1145"/>
      <c r="W26" s="1145"/>
      <c r="X26" s="1145"/>
      <c r="Y26" s="1145"/>
      <c r="Z26" s="1145"/>
      <c r="AA26" s="1145"/>
      <c r="AB26" s="1145"/>
      <c r="AC26" s="1145"/>
      <c r="AD26" s="1145"/>
      <c r="AE26" s="1145"/>
      <c r="AF26" s="1146"/>
    </row>
    <row r="27" spans="2:32" s="347" customFormat="1" x14ac:dyDescent="0.4">
      <c r="B27" s="1155"/>
      <c r="C27" s="1156"/>
      <c r="D27" s="1156"/>
      <c r="E27" s="1156"/>
      <c r="F27" s="1156"/>
      <c r="G27" s="1156"/>
      <c r="H27" s="1156"/>
      <c r="I27" s="1156"/>
      <c r="J27" s="1156"/>
      <c r="K27" s="1156"/>
      <c r="L27" s="1157"/>
      <c r="M27" s="350"/>
      <c r="N27" s="351" t="s">
        <v>680</v>
      </c>
      <c r="O27" s="1144"/>
      <c r="P27" s="1145"/>
      <c r="Q27" s="1145"/>
      <c r="R27" s="1145"/>
      <c r="S27" s="1145"/>
      <c r="T27" s="1145"/>
      <c r="U27" s="1145"/>
      <c r="V27" s="1145"/>
      <c r="W27" s="1145"/>
      <c r="X27" s="1145"/>
      <c r="Y27" s="1145"/>
      <c r="Z27" s="1145"/>
      <c r="AA27" s="1145"/>
      <c r="AB27" s="1145"/>
      <c r="AC27" s="1145"/>
      <c r="AD27" s="1145"/>
      <c r="AE27" s="1145"/>
      <c r="AF27" s="1146"/>
    </row>
    <row r="28" spans="2:32" s="347" customFormat="1" x14ac:dyDescent="0.4">
      <c r="B28" s="1132" t="s">
        <v>682</v>
      </c>
      <c r="C28" s="1133"/>
      <c r="D28" s="1133"/>
      <c r="E28" s="1133"/>
      <c r="F28" s="1133"/>
      <c r="G28" s="1133"/>
      <c r="H28" s="1133"/>
      <c r="I28" s="1133"/>
      <c r="J28" s="1133"/>
      <c r="K28" s="1133"/>
      <c r="L28" s="1134"/>
      <c r="M28" s="350"/>
      <c r="N28" s="351" t="s">
        <v>680</v>
      </c>
      <c r="O28" s="1144"/>
      <c r="P28" s="1145"/>
      <c r="Q28" s="1145"/>
      <c r="R28" s="1145"/>
      <c r="S28" s="1145"/>
      <c r="T28" s="1145"/>
      <c r="U28" s="1145"/>
      <c r="V28" s="1145"/>
      <c r="W28" s="1145"/>
      <c r="X28" s="1145"/>
      <c r="Y28" s="1145"/>
      <c r="Z28" s="1145"/>
      <c r="AA28" s="1145"/>
      <c r="AB28" s="1145"/>
      <c r="AC28" s="1145"/>
      <c r="AD28" s="1145"/>
      <c r="AE28" s="1145"/>
      <c r="AF28" s="1146"/>
    </row>
    <row r="29" spans="2:32" s="347" customFormat="1" x14ac:dyDescent="0.4">
      <c r="B29" s="1152"/>
      <c r="C29" s="1153"/>
      <c r="D29" s="1153"/>
      <c r="E29" s="1153"/>
      <c r="F29" s="1153"/>
      <c r="G29" s="1153"/>
      <c r="H29" s="1153"/>
      <c r="I29" s="1153"/>
      <c r="J29" s="1153"/>
      <c r="K29" s="1153"/>
      <c r="L29" s="1154"/>
      <c r="M29" s="350"/>
      <c r="N29" s="351" t="s">
        <v>680</v>
      </c>
      <c r="O29" s="1144"/>
      <c r="P29" s="1145"/>
      <c r="Q29" s="1145"/>
      <c r="R29" s="1145"/>
      <c r="S29" s="1145"/>
      <c r="T29" s="1145"/>
      <c r="U29" s="1145"/>
      <c r="V29" s="1145"/>
      <c r="W29" s="1145"/>
      <c r="X29" s="1145"/>
      <c r="Y29" s="1145"/>
      <c r="Z29" s="1145"/>
      <c r="AA29" s="1145"/>
      <c r="AB29" s="1145"/>
      <c r="AC29" s="1145"/>
      <c r="AD29" s="1145"/>
      <c r="AE29" s="1145"/>
      <c r="AF29" s="1146"/>
    </row>
    <row r="30" spans="2:32" s="347" customFormat="1" x14ac:dyDescent="0.4">
      <c r="B30" s="1155"/>
      <c r="C30" s="1156"/>
      <c r="D30" s="1156"/>
      <c r="E30" s="1156"/>
      <c r="F30" s="1156"/>
      <c r="G30" s="1156"/>
      <c r="H30" s="1156"/>
      <c r="I30" s="1156"/>
      <c r="J30" s="1156"/>
      <c r="K30" s="1156"/>
      <c r="L30" s="1157"/>
      <c r="M30" s="350"/>
      <c r="N30" s="351" t="s">
        <v>680</v>
      </c>
      <c r="O30" s="1144"/>
      <c r="P30" s="1145"/>
      <c r="Q30" s="1145"/>
      <c r="R30" s="1145"/>
      <c r="S30" s="1145"/>
      <c r="T30" s="1145"/>
      <c r="U30" s="1145"/>
      <c r="V30" s="1145"/>
      <c r="W30" s="1145"/>
      <c r="X30" s="1145"/>
      <c r="Y30" s="1145"/>
      <c r="Z30" s="1145"/>
      <c r="AA30" s="1145"/>
      <c r="AB30" s="1145"/>
      <c r="AC30" s="1145"/>
      <c r="AD30" s="1145"/>
      <c r="AE30" s="1145"/>
      <c r="AF30" s="1146"/>
    </row>
    <row r="31" spans="2:32" s="347" customFormat="1" x14ac:dyDescent="0.4">
      <c r="B31" s="1132" t="s">
        <v>683</v>
      </c>
      <c r="C31" s="1133"/>
      <c r="D31" s="1133"/>
      <c r="E31" s="1133"/>
      <c r="F31" s="1133"/>
      <c r="G31" s="1133"/>
      <c r="H31" s="1133"/>
      <c r="I31" s="1133"/>
      <c r="J31" s="1133"/>
      <c r="K31" s="1133"/>
      <c r="L31" s="1134"/>
      <c r="M31" s="355"/>
      <c r="N31" s="352" t="s">
        <v>680</v>
      </c>
      <c r="O31" s="1144"/>
      <c r="P31" s="1145"/>
      <c r="Q31" s="1145"/>
      <c r="R31" s="1145"/>
      <c r="S31" s="1145"/>
      <c r="T31" s="1145"/>
      <c r="U31" s="1145"/>
      <c r="V31" s="1145"/>
      <c r="W31" s="1145"/>
      <c r="X31" s="1145"/>
      <c r="Y31" s="1145"/>
      <c r="Z31" s="1145"/>
      <c r="AA31" s="1145"/>
      <c r="AB31" s="1145"/>
      <c r="AC31" s="1145"/>
      <c r="AD31" s="1145"/>
      <c r="AE31" s="1145"/>
      <c r="AF31" s="1146"/>
    </row>
    <row r="32" spans="2:32" s="347" customFormat="1" x14ac:dyDescent="0.4">
      <c r="B32" s="1152"/>
      <c r="C32" s="1153"/>
      <c r="D32" s="1153"/>
      <c r="E32" s="1153"/>
      <c r="F32" s="1153"/>
      <c r="G32" s="1153"/>
      <c r="H32" s="1153"/>
      <c r="I32" s="1153"/>
      <c r="J32" s="1153"/>
      <c r="K32" s="1153"/>
      <c r="L32" s="1154"/>
      <c r="M32" s="355"/>
      <c r="N32" s="352" t="s">
        <v>680</v>
      </c>
      <c r="O32" s="1144"/>
      <c r="P32" s="1145"/>
      <c r="Q32" s="1145"/>
      <c r="R32" s="1145"/>
      <c r="S32" s="1145"/>
      <c r="T32" s="1145"/>
      <c r="U32" s="1145"/>
      <c r="V32" s="1145"/>
      <c r="W32" s="1145"/>
      <c r="X32" s="1145"/>
      <c r="Y32" s="1145"/>
      <c r="Z32" s="1145"/>
      <c r="AA32" s="1145"/>
      <c r="AB32" s="1145"/>
      <c r="AC32" s="1145"/>
      <c r="AD32" s="1145"/>
      <c r="AE32" s="1145"/>
      <c r="AF32" s="1146"/>
    </row>
    <row r="33" spans="1:32" s="347" customFormat="1" ht="18" thickBot="1" x14ac:dyDescent="0.45">
      <c r="B33" s="1158"/>
      <c r="C33" s="1159"/>
      <c r="D33" s="1159"/>
      <c r="E33" s="1159"/>
      <c r="F33" s="1159"/>
      <c r="G33" s="1159"/>
      <c r="H33" s="1159"/>
      <c r="I33" s="1159"/>
      <c r="J33" s="1159"/>
      <c r="K33" s="1159"/>
      <c r="L33" s="1160"/>
      <c r="M33" s="356"/>
      <c r="N33" s="357" t="s">
        <v>680</v>
      </c>
      <c r="O33" s="1161"/>
      <c r="P33" s="1162"/>
      <c r="Q33" s="1162"/>
      <c r="R33" s="1162"/>
      <c r="S33" s="1162"/>
      <c r="T33" s="1162"/>
      <c r="U33" s="1162"/>
      <c r="V33" s="1162"/>
      <c r="W33" s="1162"/>
      <c r="X33" s="1162"/>
      <c r="Y33" s="1162"/>
      <c r="Z33" s="1162"/>
      <c r="AA33" s="1162"/>
      <c r="AB33" s="1162"/>
      <c r="AC33" s="1162"/>
      <c r="AD33" s="1162"/>
      <c r="AE33" s="1162"/>
      <c r="AF33" s="1163"/>
    </row>
    <row r="34" spans="1:32" s="347" customFormat="1" ht="18" thickTop="1" x14ac:dyDescent="0.4">
      <c r="B34" s="1132" t="s">
        <v>190</v>
      </c>
      <c r="C34" s="1133"/>
      <c r="D34" s="1133"/>
      <c r="E34" s="1133"/>
      <c r="F34" s="1133"/>
      <c r="G34" s="1133"/>
      <c r="H34" s="1133"/>
      <c r="I34" s="1133"/>
      <c r="J34" s="1133"/>
      <c r="K34" s="1133"/>
      <c r="L34" s="1134"/>
      <c r="M34" s="358"/>
      <c r="N34" s="359" t="s">
        <v>680</v>
      </c>
      <c r="O34" s="1164"/>
      <c r="P34" s="1165"/>
      <c r="Q34" s="1165"/>
      <c r="R34" s="1165"/>
      <c r="S34" s="1165"/>
      <c r="T34" s="1165"/>
      <c r="U34" s="1165"/>
      <c r="V34" s="1165"/>
      <c r="W34" s="1165"/>
      <c r="X34" s="1165"/>
      <c r="Y34" s="1165"/>
      <c r="Z34" s="1165"/>
      <c r="AA34" s="1165"/>
      <c r="AB34" s="1165"/>
      <c r="AC34" s="1165"/>
      <c r="AD34" s="1165"/>
      <c r="AE34" s="1165"/>
      <c r="AF34" s="1166"/>
    </row>
    <row r="35" spans="1:32" s="347" customFormat="1" x14ac:dyDescent="0.4">
      <c r="B35" s="1152"/>
      <c r="C35" s="1153"/>
      <c r="D35" s="1153"/>
      <c r="E35" s="1153"/>
      <c r="F35" s="1153"/>
      <c r="G35" s="1153"/>
      <c r="H35" s="1153"/>
      <c r="I35" s="1153"/>
      <c r="J35" s="1153"/>
      <c r="K35" s="1153"/>
      <c r="L35" s="1154"/>
      <c r="M35" s="350"/>
      <c r="N35" s="352" t="s">
        <v>680</v>
      </c>
      <c r="O35" s="1144"/>
      <c r="P35" s="1145"/>
      <c r="Q35" s="1145"/>
      <c r="R35" s="1145"/>
      <c r="S35" s="1145"/>
      <c r="T35" s="1145"/>
      <c r="U35" s="1145"/>
      <c r="V35" s="1145"/>
      <c r="W35" s="1145"/>
      <c r="X35" s="1145"/>
      <c r="Y35" s="1145"/>
      <c r="Z35" s="1145"/>
      <c r="AA35" s="1145"/>
      <c r="AB35" s="1145"/>
      <c r="AC35" s="1145"/>
      <c r="AD35" s="1145"/>
      <c r="AE35" s="1145"/>
      <c r="AF35" s="1146"/>
    </row>
    <row r="36" spans="1:32" s="347" customFormat="1" x14ac:dyDescent="0.4">
      <c r="B36" s="1155"/>
      <c r="C36" s="1156"/>
      <c r="D36" s="1156"/>
      <c r="E36" s="1156"/>
      <c r="F36" s="1156"/>
      <c r="G36" s="1156"/>
      <c r="H36" s="1156"/>
      <c r="I36" s="1156"/>
      <c r="J36" s="1156"/>
      <c r="K36" s="1156"/>
      <c r="L36" s="1157"/>
      <c r="M36" s="353"/>
      <c r="N36" s="354" t="s">
        <v>680</v>
      </c>
      <c r="O36" s="1144"/>
      <c r="P36" s="1145"/>
      <c r="Q36" s="1145"/>
      <c r="R36" s="1145"/>
      <c r="S36" s="1145"/>
      <c r="T36" s="1145"/>
      <c r="U36" s="1145"/>
      <c r="V36" s="1145"/>
      <c r="W36" s="1145"/>
      <c r="X36" s="1145"/>
      <c r="Y36" s="1145"/>
      <c r="Z36" s="1145"/>
      <c r="AA36" s="1145"/>
      <c r="AB36" s="1145"/>
      <c r="AC36" s="1145"/>
      <c r="AD36" s="1145"/>
      <c r="AE36" s="1145"/>
      <c r="AF36" s="1146"/>
    </row>
    <row r="37" spans="1:32" s="347" customFormat="1" x14ac:dyDescent="0.4">
      <c r="B37" s="1132" t="s">
        <v>195</v>
      </c>
      <c r="C37" s="1133"/>
      <c r="D37" s="1133"/>
      <c r="E37" s="1133"/>
      <c r="F37" s="1133"/>
      <c r="G37" s="1133"/>
      <c r="H37" s="1133"/>
      <c r="I37" s="1133"/>
      <c r="J37" s="1133"/>
      <c r="K37" s="1133"/>
      <c r="L37" s="1134"/>
      <c r="M37" s="350"/>
      <c r="N37" s="351" t="s">
        <v>680</v>
      </c>
      <c r="O37" s="1144"/>
      <c r="P37" s="1145"/>
      <c r="Q37" s="1145"/>
      <c r="R37" s="1145"/>
      <c r="S37" s="1145"/>
      <c r="T37" s="1145"/>
      <c r="U37" s="1145"/>
      <c r="V37" s="1145"/>
      <c r="W37" s="1145"/>
      <c r="X37" s="1145"/>
      <c r="Y37" s="1145"/>
      <c r="Z37" s="1145"/>
      <c r="AA37" s="1145"/>
      <c r="AB37" s="1145"/>
      <c r="AC37" s="1145"/>
      <c r="AD37" s="1145"/>
      <c r="AE37" s="1145"/>
      <c r="AF37" s="1146"/>
    </row>
    <row r="38" spans="1:32" s="347" customFormat="1" x14ac:dyDescent="0.4">
      <c r="B38" s="1155"/>
      <c r="C38" s="1156"/>
      <c r="D38" s="1156"/>
      <c r="E38" s="1156"/>
      <c r="F38" s="1156"/>
      <c r="G38" s="1156"/>
      <c r="H38" s="1156"/>
      <c r="I38" s="1156"/>
      <c r="J38" s="1156"/>
      <c r="K38" s="1156"/>
      <c r="L38" s="1157"/>
      <c r="M38" s="350"/>
      <c r="N38" s="351" t="s">
        <v>680</v>
      </c>
      <c r="O38" s="1144"/>
      <c r="P38" s="1145"/>
      <c r="Q38" s="1145"/>
      <c r="R38" s="1145"/>
      <c r="S38" s="1145"/>
      <c r="T38" s="1145"/>
      <c r="U38" s="1145"/>
      <c r="V38" s="1145"/>
      <c r="W38" s="1145"/>
      <c r="X38" s="1145"/>
      <c r="Y38" s="1145"/>
      <c r="Z38" s="1145"/>
      <c r="AA38" s="1145"/>
      <c r="AB38" s="1145"/>
      <c r="AC38" s="1145"/>
      <c r="AD38" s="1145"/>
      <c r="AE38" s="1145"/>
      <c r="AF38" s="1146"/>
    </row>
    <row r="39" spans="1:32" s="347" customFormat="1" x14ac:dyDescent="0.4">
      <c r="A39" s="360"/>
      <c r="B39" s="1155"/>
      <c r="C39" s="1168"/>
      <c r="D39" s="1156"/>
      <c r="E39" s="1156"/>
      <c r="F39" s="1156"/>
      <c r="G39" s="1156"/>
      <c r="H39" s="1156"/>
      <c r="I39" s="1156"/>
      <c r="J39" s="1156"/>
      <c r="K39" s="1156"/>
      <c r="L39" s="1157"/>
      <c r="M39" s="358"/>
      <c r="N39" s="361" t="s">
        <v>680</v>
      </c>
      <c r="O39" s="1169"/>
      <c r="P39" s="1170"/>
      <c r="Q39" s="1170"/>
      <c r="R39" s="1170"/>
      <c r="S39" s="1170"/>
      <c r="T39" s="1170"/>
      <c r="U39" s="1170"/>
      <c r="V39" s="1170"/>
      <c r="W39" s="1170"/>
      <c r="X39" s="1170"/>
      <c r="Y39" s="1170"/>
      <c r="Z39" s="1170"/>
      <c r="AA39" s="1170"/>
      <c r="AB39" s="1170"/>
      <c r="AC39" s="1170"/>
      <c r="AD39" s="1170"/>
      <c r="AE39" s="1170"/>
      <c r="AF39" s="1171"/>
    </row>
    <row r="40" spans="1:32" s="347" customFormat="1" x14ac:dyDescent="0.4">
      <c r="B40" s="1172" t="s">
        <v>684</v>
      </c>
      <c r="C40" s="1133"/>
      <c r="D40" s="1133"/>
      <c r="E40" s="1133"/>
      <c r="F40" s="1133"/>
      <c r="G40" s="1133"/>
      <c r="H40" s="1133"/>
      <c r="I40" s="1133"/>
      <c r="J40" s="1133"/>
      <c r="K40" s="1133"/>
      <c r="L40" s="1134"/>
      <c r="M40" s="350"/>
      <c r="N40" s="351" t="s">
        <v>680</v>
      </c>
      <c r="O40" s="1144"/>
      <c r="P40" s="1145"/>
      <c r="Q40" s="1145"/>
      <c r="R40" s="1145"/>
      <c r="S40" s="1145"/>
      <c r="T40" s="1145"/>
      <c r="U40" s="1145"/>
      <c r="V40" s="1145"/>
      <c r="W40" s="1145"/>
      <c r="X40" s="1145"/>
      <c r="Y40" s="1145"/>
      <c r="Z40" s="1145"/>
      <c r="AA40" s="1145"/>
      <c r="AB40" s="1145"/>
      <c r="AC40" s="1145"/>
      <c r="AD40" s="1145"/>
      <c r="AE40" s="1145"/>
      <c r="AF40" s="1146"/>
    </row>
    <row r="41" spans="1:32" s="347" customFormat="1" x14ac:dyDescent="0.4">
      <c r="B41" s="1135"/>
      <c r="C41" s="1136"/>
      <c r="D41" s="1136"/>
      <c r="E41" s="1136"/>
      <c r="F41" s="1136"/>
      <c r="G41" s="1136"/>
      <c r="H41" s="1136"/>
      <c r="I41" s="1136"/>
      <c r="J41" s="1136"/>
      <c r="K41" s="1136"/>
      <c r="L41" s="1137"/>
      <c r="M41" s="350"/>
      <c r="N41" s="351" t="s">
        <v>680</v>
      </c>
      <c r="O41" s="1144"/>
      <c r="P41" s="1145"/>
      <c r="Q41" s="1145"/>
      <c r="R41" s="1145"/>
      <c r="S41" s="1145"/>
      <c r="T41" s="1145"/>
      <c r="U41" s="1145"/>
      <c r="V41" s="1145"/>
      <c r="W41" s="1145"/>
      <c r="X41" s="1145"/>
      <c r="Y41" s="1145"/>
      <c r="Z41" s="1145"/>
      <c r="AA41" s="1145"/>
      <c r="AB41" s="1145"/>
      <c r="AC41" s="1145"/>
      <c r="AD41" s="1145"/>
      <c r="AE41" s="1145"/>
      <c r="AF41" s="1146"/>
    </row>
    <row r="42" spans="1:32" s="347" customFormat="1" x14ac:dyDescent="0.4">
      <c r="B42" s="1138"/>
      <c r="C42" s="1139"/>
      <c r="D42" s="1139"/>
      <c r="E42" s="1139"/>
      <c r="F42" s="1139"/>
      <c r="G42" s="1139"/>
      <c r="H42" s="1139"/>
      <c r="I42" s="1139"/>
      <c r="J42" s="1139"/>
      <c r="K42" s="1139"/>
      <c r="L42" s="1140"/>
      <c r="M42" s="350"/>
      <c r="N42" s="351" t="s">
        <v>680</v>
      </c>
      <c r="O42" s="1144"/>
      <c r="P42" s="1145"/>
      <c r="Q42" s="1145"/>
      <c r="R42" s="1145"/>
      <c r="S42" s="1145"/>
      <c r="T42" s="1145"/>
      <c r="U42" s="1145"/>
      <c r="V42" s="1145"/>
      <c r="W42" s="1145"/>
      <c r="X42" s="1145"/>
      <c r="Y42" s="1145"/>
      <c r="Z42" s="1145"/>
      <c r="AA42" s="1145"/>
      <c r="AB42" s="1145"/>
      <c r="AC42" s="1145"/>
      <c r="AD42" s="1145"/>
      <c r="AE42" s="1145"/>
      <c r="AF42" s="1146"/>
    </row>
    <row r="44" spans="1:32" x14ac:dyDescent="0.4">
      <c r="B44" s="340" t="s">
        <v>685</v>
      </c>
    </row>
    <row r="45" spans="1:32" x14ac:dyDescent="0.4">
      <c r="B45" s="340" t="s">
        <v>686</v>
      </c>
    </row>
    <row r="47" spans="1:32" x14ac:dyDescent="0.4">
      <c r="A47" s="340" t="s">
        <v>687</v>
      </c>
      <c r="M47" s="362"/>
      <c r="N47" s="340" t="s">
        <v>129</v>
      </c>
      <c r="O47" s="1167"/>
      <c r="P47" s="1167"/>
      <c r="Q47" s="340" t="s">
        <v>688</v>
      </c>
      <c r="R47" s="1167"/>
      <c r="S47" s="1167"/>
      <c r="T47" s="340" t="s">
        <v>689</v>
      </c>
    </row>
    <row r="122" spans="3:7" x14ac:dyDescent="0.4">
      <c r="C122" s="363"/>
      <c r="D122" s="363"/>
      <c r="E122" s="363"/>
      <c r="F122" s="363"/>
      <c r="G122" s="363"/>
    </row>
    <row r="123" spans="3:7" x14ac:dyDescent="0.4">
      <c r="C123" s="364"/>
    </row>
  </sheetData>
  <mergeCells count="49">
    <mergeCell ref="O47:P47"/>
    <mergeCell ref="R47:S47"/>
    <mergeCell ref="B37:L39"/>
    <mergeCell ref="O37:AF37"/>
    <mergeCell ref="O38:AF38"/>
    <mergeCell ref="O39:AF39"/>
    <mergeCell ref="B40:L42"/>
    <mergeCell ref="O40:AF40"/>
    <mergeCell ref="O41:AF41"/>
    <mergeCell ref="O42:AF42"/>
    <mergeCell ref="B31:L33"/>
    <mergeCell ref="O31:AF31"/>
    <mergeCell ref="O32:AF32"/>
    <mergeCell ref="O33:AF33"/>
    <mergeCell ref="B34:L36"/>
    <mergeCell ref="O34:AF34"/>
    <mergeCell ref="O35:AF35"/>
    <mergeCell ref="O36:AF36"/>
    <mergeCell ref="B25:L27"/>
    <mergeCell ref="O25:AF25"/>
    <mergeCell ref="O26:AF26"/>
    <mergeCell ref="O27:AF27"/>
    <mergeCell ref="B28:L30"/>
    <mergeCell ref="O28:AF28"/>
    <mergeCell ref="O29:AF29"/>
    <mergeCell ref="O30:AF30"/>
    <mergeCell ref="B19:L21"/>
    <mergeCell ref="O19:AF19"/>
    <mergeCell ref="O20:AF20"/>
    <mergeCell ref="O21:AF21"/>
    <mergeCell ref="B22:L24"/>
    <mergeCell ref="O22:AF22"/>
    <mergeCell ref="O23:AF23"/>
    <mergeCell ref="O24:AF24"/>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s>
  <phoneticPr fontId="2"/>
  <printOptions horizontalCentered="1"/>
  <pageMargins left="0.23622047244094491" right="0.23622047244094491" top="0.74803149606299213" bottom="0.74803149606299213" header="0.31496062992125984" footer="0.31496062992125984"/>
  <pageSetup paperSize="9" scale="34" orientation="portrait" r:id="rId1"/>
  <headerFooter alignWithMargins="0"/>
  <rowBreaks count="1" manualBreakCount="1">
    <brk id="159" max="16383" man="1"/>
  </rowBreaks>
  <colBreaks count="1" manualBreakCount="1">
    <brk id="1"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Y81"/>
  <sheetViews>
    <sheetView showGridLines="0" view="pageBreakPreview" zoomScaleNormal="100" zoomScaleSheetLayoutView="100" workbookViewId="0">
      <selection activeCell="AK17" sqref="AK17"/>
    </sheetView>
  </sheetViews>
  <sheetFormatPr defaultColWidth="3.25" defaultRowHeight="35.1" customHeight="1" x14ac:dyDescent="0.15"/>
  <cols>
    <col min="1" max="1" width="2.125" style="549" customWidth="1"/>
    <col min="2" max="20" width="3.5" style="547" customWidth="1"/>
    <col min="21" max="24" width="3.25" style="547"/>
    <col min="25" max="25" width="2.125" style="547" customWidth="1"/>
    <col min="26" max="16384" width="3.25" style="547"/>
  </cols>
  <sheetData>
    <row r="1" spans="1:25" s="526" customFormat="1" ht="15" customHeight="1" x14ac:dyDescent="0.4"/>
    <row r="2" spans="1:25" s="526" customFormat="1" ht="15" customHeight="1" x14ac:dyDescent="0.4">
      <c r="S2" s="1176"/>
      <c r="T2" s="1176"/>
      <c r="U2" s="1176"/>
      <c r="V2" s="1176"/>
      <c r="W2" s="1176"/>
      <c r="X2" s="1176"/>
      <c r="Y2" s="1176"/>
    </row>
    <row r="3" spans="1:25" s="526" customFormat="1" ht="15" customHeight="1" x14ac:dyDescent="0.4">
      <c r="S3" s="527"/>
      <c r="T3" s="527"/>
      <c r="U3" s="527"/>
      <c r="V3" s="527"/>
      <c r="W3" s="527"/>
      <c r="X3" s="527"/>
      <c r="Y3" s="527"/>
    </row>
    <row r="4" spans="1:25" s="526" customFormat="1" ht="20.25" customHeight="1" x14ac:dyDescent="0.4">
      <c r="A4" s="528" t="s">
        <v>1024</v>
      </c>
      <c r="B4" s="529"/>
      <c r="C4" s="529"/>
      <c r="D4" s="529"/>
      <c r="E4" s="529"/>
      <c r="F4" s="529"/>
      <c r="G4" s="529"/>
      <c r="H4" s="529"/>
      <c r="I4" s="529"/>
      <c r="J4" s="529"/>
      <c r="K4" s="528"/>
      <c r="L4" s="529"/>
      <c r="M4" s="529"/>
      <c r="N4" s="529"/>
      <c r="O4" s="529"/>
      <c r="P4" s="529"/>
      <c r="Q4" s="529"/>
      <c r="R4" s="529"/>
      <c r="S4" s="529"/>
      <c r="T4" s="529"/>
      <c r="U4" s="529"/>
      <c r="V4" s="529"/>
      <c r="W4" s="529"/>
      <c r="X4" s="529"/>
      <c r="Y4" s="529"/>
    </row>
    <row r="5" spans="1:25" s="526" customFormat="1" ht="30" customHeight="1" x14ac:dyDescent="0.4">
      <c r="A5" s="1177" t="s">
        <v>1025</v>
      </c>
      <c r="B5" s="1177"/>
      <c r="C5" s="1177"/>
      <c r="D5" s="1177"/>
      <c r="E5" s="1177"/>
      <c r="F5" s="1177"/>
      <c r="G5" s="1177"/>
      <c r="H5" s="1177"/>
      <c r="I5" s="1177"/>
      <c r="J5" s="1177"/>
      <c r="K5" s="1177"/>
      <c r="L5" s="1177"/>
      <c r="M5" s="1177"/>
      <c r="N5" s="1177"/>
      <c r="O5" s="1177"/>
      <c r="P5" s="1177"/>
      <c r="Q5" s="1177"/>
      <c r="R5" s="1177"/>
      <c r="S5" s="1177"/>
      <c r="T5" s="1177"/>
      <c r="U5" s="1177"/>
      <c r="V5" s="1177"/>
      <c r="W5" s="1177"/>
      <c r="X5" s="1177"/>
      <c r="Y5" s="1177"/>
    </row>
    <row r="6" spans="1:25" s="530" customFormat="1" ht="40.5" customHeight="1" x14ac:dyDescent="0.15">
      <c r="A6" s="1178"/>
      <c r="B6" s="1178"/>
      <c r="C6" s="1178"/>
      <c r="D6" s="1178"/>
      <c r="E6" s="1178"/>
      <c r="F6" s="1178"/>
      <c r="G6" s="1178"/>
      <c r="H6" s="1178"/>
      <c r="I6" s="1178"/>
      <c r="J6" s="1178"/>
      <c r="K6" s="1178"/>
      <c r="L6" s="1178"/>
      <c r="M6" s="1178"/>
      <c r="N6" s="1178"/>
      <c r="O6" s="1178"/>
      <c r="P6" s="1178"/>
      <c r="Q6" s="1178"/>
      <c r="R6" s="1178"/>
      <c r="S6" s="1178"/>
      <c r="T6" s="1178"/>
      <c r="U6" s="1178"/>
      <c r="V6" s="1178"/>
      <c r="W6" s="1178"/>
      <c r="X6" s="1178"/>
      <c r="Y6" s="1178"/>
    </row>
    <row r="7" spans="1:25" s="530" customFormat="1" ht="18" customHeight="1" x14ac:dyDescent="0.15">
      <c r="S7" s="531"/>
    </row>
    <row r="8" spans="1:25" s="526" customFormat="1" ht="35.1" customHeight="1" x14ac:dyDescent="0.4">
      <c r="A8" s="1179" t="s">
        <v>1026</v>
      </c>
      <c r="B8" s="1180"/>
      <c r="C8" s="1180"/>
      <c r="D8" s="1180"/>
      <c r="E8" s="1181"/>
      <c r="F8" s="1182"/>
      <c r="G8" s="1183"/>
      <c r="H8" s="1183"/>
      <c r="I8" s="1183"/>
      <c r="J8" s="1183"/>
      <c r="K8" s="1183"/>
      <c r="L8" s="1183"/>
      <c r="M8" s="1183"/>
      <c r="N8" s="1183"/>
      <c r="O8" s="1183"/>
      <c r="P8" s="1183"/>
      <c r="Q8" s="1183"/>
      <c r="R8" s="1183"/>
      <c r="S8" s="1183"/>
      <c r="T8" s="1183"/>
      <c r="U8" s="1183"/>
      <c r="V8" s="1183"/>
      <c r="W8" s="1183"/>
      <c r="X8" s="1183"/>
      <c r="Y8" s="1184"/>
    </row>
    <row r="9" spans="1:25" s="526" customFormat="1" ht="35.1" customHeight="1" x14ac:dyDescent="0.4">
      <c r="A9" s="532"/>
      <c r="B9" s="533"/>
      <c r="C9" s="533"/>
      <c r="D9" s="533"/>
      <c r="E9" s="533"/>
      <c r="F9" s="534"/>
      <c r="G9" s="535"/>
      <c r="H9" s="535"/>
      <c r="I9" s="535"/>
      <c r="J9" s="535"/>
      <c r="K9" s="535"/>
      <c r="L9" s="535"/>
      <c r="M9" s="535"/>
      <c r="N9" s="535"/>
      <c r="O9" s="535"/>
      <c r="P9" s="535"/>
      <c r="Q9" s="535"/>
      <c r="R9" s="535"/>
      <c r="S9" s="535"/>
      <c r="T9" s="535"/>
      <c r="U9" s="535"/>
      <c r="V9" s="535"/>
      <c r="W9" s="535"/>
      <c r="X9" s="535"/>
      <c r="Y9" s="536"/>
    </row>
    <row r="10" spans="1:25" s="526" customFormat="1" ht="35.1" customHeight="1" x14ac:dyDescent="0.4">
      <c r="A10" s="1173" t="s">
        <v>1027</v>
      </c>
      <c r="B10" s="1174"/>
      <c r="C10" s="1174"/>
      <c r="D10" s="1174"/>
      <c r="E10" s="1174"/>
      <c r="F10" s="1174"/>
      <c r="G10" s="1174"/>
      <c r="H10" s="1174"/>
      <c r="I10" s="1174"/>
      <c r="J10" s="1174"/>
      <c r="K10" s="1174"/>
      <c r="L10" s="1174"/>
      <c r="M10" s="1174"/>
      <c r="N10" s="1174"/>
      <c r="O10" s="1174"/>
      <c r="P10" s="1174"/>
      <c r="Q10" s="1174"/>
      <c r="R10" s="1174"/>
      <c r="S10" s="1174"/>
      <c r="T10" s="1174"/>
      <c r="U10" s="1174"/>
      <c r="V10" s="1174"/>
      <c r="W10" s="1174"/>
      <c r="X10" s="1174"/>
      <c r="Y10" s="1175"/>
    </row>
    <row r="11" spans="1:25" s="526" customFormat="1" ht="6" customHeight="1" x14ac:dyDescent="0.4">
      <c r="A11" s="537"/>
      <c r="Y11" s="538"/>
    </row>
    <row r="12" spans="1:25" s="526" customFormat="1" ht="35.1" customHeight="1" x14ac:dyDescent="0.4">
      <c r="A12" s="537"/>
      <c r="B12" s="1190" t="s">
        <v>1028</v>
      </c>
      <c r="C12" s="1191"/>
      <c r="D12" s="1191"/>
      <c r="E12" s="1191"/>
      <c r="F12" s="1191"/>
      <c r="G12" s="1191"/>
      <c r="H12" s="1191"/>
      <c r="I12" s="1192"/>
      <c r="J12" s="1187" t="s">
        <v>1037</v>
      </c>
      <c r="K12" s="1188"/>
      <c r="L12" s="1188"/>
      <c r="M12" s="1188"/>
      <c r="N12" s="1188"/>
      <c r="O12" s="551" t="s">
        <v>1038</v>
      </c>
      <c r="Y12" s="538"/>
    </row>
    <row r="13" spans="1:25" s="526" customFormat="1" ht="35.1" customHeight="1" x14ac:dyDescent="0.4">
      <c r="A13" s="537"/>
      <c r="B13" s="1190" t="s">
        <v>1029</v>
      </c>
      <c r="C13" s="1191"/>
      <c r="D13" s="1191"/>
      <c r="E13" s="1191"/>
      <c r="F13" s="1191"/>
      <c r="G13" s="1191"/>
      <c r="H13" s="1191"/>
      <c r="I13" s="1192"/>
      <c r="J13" s="1182"/>
      <c r="K13" s="1183"/>
      <c r="L13" s="1183"/>
      <c r="M13" s="1183"/>
      <c r="N13" s="1183"/>
      <c r="O13" s="551" t="s">
        <v>1038</v>
      </c>
      <c r="Y13" s="538"/>
    </row>
    <row r="14" spans="1:25" s="526" customFormat="1" ht="35.1" customHeight="1" x14ac:dyDescent="0.4">
      <c r="A14" s="537"/>
      <c r="B14" s="539"/>
      <c r="C14" s="539"/>
      <c r="D14" s="539"/>
      <c r="E14" s="539"/>
      <c r="F14" s="539"/>
      <c r="G14" s="539"/>
      <c r="H14" s="539"/>
      <c r="I14" s="539"/>
      <c r="J14" s="539"/>
      <c r="K14" s="539"/>
      <c r="L14" s="539"/>
      <c r="M14" s="539"/>
      <c r="N14" s="539"/>
      <c r="O14" s="539"/>
      <c r="P14" s="539"/>
      <c r="Q14" s="539"/>
      <c r="R14" s="539"/>
      <c r="S14" s="540"/>
      <c r="T14" s="540"/>
      <c r="U14" s="540"/>
      <c r="V14" s="540"/>
      <c r="W14" s="540"/>
      <c r="X14" s="540"/>
      <c r="Y14" s="538"/>
    </row>
    <row r="15" spans="1:25" s="526" customFormat="1" ht="45" customHeight="1" x14ac:dyDescent="0.4">
      <c r="A15" s="537"/>
      <c r="B15" s="1185" t="s">
        <v>1030</v>
      </c>
      <c r="C15" s="1185"/>
      <c r="D15" s="1185"/>
      <c r="E15" s="1185"/>
      <c r="F15" s="1185"/>
      <c r="G15" s="1185"/>
      <c r="H15" s="1185"/>
      <c r="I15" s="1185"/>
      <c r="J15" s="1185"/>
      <c r="K15" s="1185"/>
      <c r="L15" s="1185"/>
      <c r="M15" s="1185"/>
      <c r="N15" s="1185"/>
      <c r="O15" s="1185"/>
      <c r="P15" s="1185"/>
      <c r="Q15" s="1185"/>
      <c r="R15" s="1185"/>
      <c r="S15" s="1185"/>
      <c r="T15" s="1185"/>
      <c r="U15" s="1186" t="s">
        <v>1031</v>
      </c>
      <c r="V15" s="1186"/>
      <c r="W15" s="1186"/>
      <c r="X15" s="1186"/>
      <c r="Y15" s="538"/>
    </row>
    <row r="16" spans="1:25" s="526" customFormat="1" ht="45" customHeight="1" x14ac:dyDescent="0.4">
      <c r="A16" s="537"/>
      <c r="B16" s="1189" t="s">
        <v>1032</v>
      </c>
      <c r="C16" s="1189"/>
      <c r="D16" s="1189"/>
      <c r="E16" s="1189"/>
      <c r="F16" s="1189"/>
      <c r="G16" s="1189"/>
      <c r="H16" s="1189"/>
      <c r="I16" s="1189"/>
      <c r="J16" s="1189"/>
      <c r="K16" s="1189"/>
      <c r="L16" s="1189"/>
      <c r="M16" s="1189"/>
      <c r="N16" s="1189"/>
      <c r="O16" s="1189"/>
      <c r="P16" s="1189"/>
      <c r="Q16" s="1189"/>
      <c r="R16" s="1189"/>
      <c r="S16" s="1189"/>
      <c r="T16" s="1189"/>
      <c r="U16" s="1186" t="s">
        <v>1031</v>
      </c>
      <c r="V16" s="1186"/>
      <c r="W16" s="1186"/>
      <c r="X16" s="1186"/>
      <c r="Y16" s="538"/>
    </row>
    <row r="17" spans="1:25" s="526" customFormat="1" ht="45" customHeight="1" x14ac:dyDescent="0.4">
      <c r="A17" s="537"/>
      <c r="B17" s="1185" t="s">
        <v>1033</v>
      </c>
      <c r="C17" s="1185"/>
      <c r="D17" s="1185"/>
      <c r="E17" s="1185"/>
      <c r="F17" s="1185"/>
      <c r="G17" s="1185"/>
      <c r="H17" s="1185"/>
      <c r="I17" s="1185"/>
      <c r="J17" s="1185"/>
      <c r="K17" s="1185"/>
      <c r="L17" s="1185"/>
      <c r="M17" s="1185"/>
      <c r="N17" s="1185"/>
      <c r="O17" s="1185"/>
      <c r="P17" s="1185"/>
      <c r="Q17" s="1185"/>
      <c r="R17" s="1185"/>
      <c r="S17" s="1185"/>
      <c r="T17" s="1185"/>
      <c r="U17" s="1186" t="s">
        <v>1031</v>
      </c>
      <c r="V17" s="1186"/>
      <c r="W17" s="1186"/>
      <c r="X17" s="1186"/>
      <c r="Y17" s="538"/>
    </row>
    <row r="18" spans="1:25" s="526" customFormat="1" ht="45" customHeight="1" x14ac:dyDescent="0.4">
      <c r="A18" s="537"/>
      <c r="B18" s="1185" t="s">
        <v>1034</v>
      </c>
      <c r="C18" s="1185"/>
      <c r="D18" s="1185"/>
      <c r="E18" s="1185"/>
      <c r="F18" s="1185"/>
      <c r="G18" s="1185"/>
      <c r="H18" s="1185"/>
      <c r="I18" s="1185"/>
      <c r="J18" s="1185"/>
      <c r="K18" s="1185"/>
      <c r="L18" s="1185"/>
      <c r="M18" s="1185"/>
      <c r="N18" s="1185"/>
      <c r="O18" s="1185"/>
      <c r="P18" s="1185"/>
      <c r="Q18" s="1185"/>
      <c r="R18" s="1185"/>
      <c r="S18" s="1185"/>
      <c r="T18" s="1185"/>
      <c r="U18" s="1186" t="s">
        <v>1031</v>
      </c>
      <c r="V18" s="1186"/>
      <c r="W18" s="1186"/>
      <c r="X18" s="1186"/>
      <c r="Y18" s="538"/>
    </row>
    <row r="19" spans="1:25" s="526" customFormat="1" ht="45" customHeight="1" x14ac:dyDescent="0.4">
      <c r="A19" s="537"/>
      <c r="B19" s="1185" t="s">
        <v>1035</v>
      </c>
      <c r="C19" s="1185"/>
      <c r="D19" s="1185"/>
      <c r="E19" s="1185"/>
      <c r="F19" s="1185"/>
      <c r="G19" s="1185"/>
      <c r="H19" s="1185"/>
      <c r="I19" s="1185"/>
      <c r="J19" s="1185"/>
      <c r="K19" s="1185"/>
      <c r="L19" s="1185"/>
      <c r="M19" s="1185"/>
      <c r="N19" s="1185"/>
      <c r="O19" s="1185"/>
      <c r="P19" s="1185"/>
      <c r="Q19" s="1185"/>
      <c r="R19" s="1185"/>
      <c r="S19" s="1185"/>
      <c r="T19" s="1185"/>
      <c r="U19" s="1186" t="s">
        <v>1031</v>
      </c>
      <c r="V19" s="1186"/>
      <c r="W19" s="1186"/>
      <c r="X19" s="1186"/>
      <c r="Y19" s="538"/>
    </row>
    <row r="20" spans="1:25" s="542" customFormat="1" ht="15" customHeight="1" x14ac:dyDescent="0.15">
      <c r="A20" s="541"/>
      <c r="Y20" s="543"/>
    </row>
    <row r="21" spans="1:25" ht="15" customHeight="1" x14ac:dyDescent="0.15">
      <c r="A21" s="544"/>
      <c r="B21" s="545"/>
      <c r="C21" s="545"/>
      <c r="D21" s="545"/>
      <c r="E21" s="545"/>
      <c r="F21" s="545"/>
      <c r="G21" s="545"/>
      <c r="H21" s="545"/>
      <c r="I21" s="545"/>
      <c r="J21" s="545"/>
      <c r="K21" s="545"/>
      <c r="L21" s="545"/>
      <c r="M21" s="545"/>
      <c r="N21" s="545"/>
      <c r="O21" s="545"/>
      <c r="P21" s="545"/>
      <c r="Q21" s="545"/>
      <c r="R21" s="545"/>
      <c r="S21" s="545"/>
      <c r="T21" s="545"/>
      <c r="U21" s="545"/>
      <c r="V21" s="545"/>
      <c r="W21" s="545"/>
      <c r="X21" s="545"/>
      <c r="Y21" s="546"/>
    </row>
    <row r="22" spans="1:25" ht="35.1" customHeight="1" x14ac:dyDescent="0.15">
      <c r="A22" s="1174" t="s">
        <v>1036</v>
      </c>
      <c r="B22" s="1174"/>
      <c r="C22" s="1174"/>
      <c r="D22" s="1174"/>
      <c r="E22" s="1174"/>
      <c r="F22" s="1174"/>
      <c r="G22" s="1174"/>
      <c r="H22" s="1174"/>
      <c r="I22" s="1174"/>
      <c r="J22" s="1174"/>
      <c r="K22" s="1174"/>
      <c r="L22" s="1174"/>
      <c r="M22" s="1174"/>
      <c r="N22" s="1174"/>
      <c r="O22" s="1174"/>
      <c r="P22" s="1174"/>
      <c r="Q22" s="1174"/>
      <c r="R22" s="1174"/>
      <c r="S22" s="1174"/>
      <c r="T22" s="1174"/>
      <c r="U22" s="1174"/>
      <c r="V22" s="1174"/>
      <c r="W22" s="1174"/>
      <c r="X22" s="1174"/>
      <c r="Y22" s="1174"/>
    </row>
    <row r="23" spans="1:25" ht="35.1" customHeight="1" x14ac:dyDescent="0.15">
      <c r="A23" s="548"/>
    </row>
    <row r="31" spans="1:25" s="526" customFormat="1" ht="35.1" customHeight="1" x14ac:dyDescent="0.4"/>
    <row r="81" spans="1:1" ht="35.1" customHeight="1" x14ac:dyDescent="0.15">
      <c r="A81" s="550"/>
    </row>
  </sheetData>
  <mergeCells count="21">
    <mergeCell ref="B19:T19"/>
    <mergeCell ref="U19:X19"/>
    <mergeCell ref="A22:Y22"/>
    <mergeCell ref="J13:N13"/>
    <mergeCell ref="J12:N12"/>
    <mergeCell ref="B16:T16"/>
    <mergeCell ref="U16:X16"/>
    <mergeCell ref="B17:T17"/>
    <mergeCell ref="U17:X17"/>
    <mergeCell ref="B18:T18"/>
    <mergeCell ref="U18:X18"/>
    <mergeCell ref="B12:I12"/>
    <mergeCell ref="B13:I13"/>
    <mergeCell ref="B15:T15"/>
    <mergeCell ref="U15:X15"/>
    <mergeCell ref="A10:Y10"/>
    <mergeCell ref="S2:Y2"/>
    <mergeCell ref="A5:Y5"/>
    <mergeCell ref="A6:Y6"/>
    <mergeCell ref="A8:E8"/>
    <mergeCell ref="F8:Y8"/>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2:AF49"/>
  <sheetViews>
    <sheetView view="pageBreakPreview" topLeftCell="A3" zoomScale="55" zoomScaleNormal="70" zoomScaleSheetLayoutView="55" workbookViewId="0">
      <selection activeCell="A29" sqref="A28:XFD29"/>
    </sheetView>
  </sheetViews>
  <sheetFormatPr defaultColWidth="8.125" defaultRowHeight="13.5" x14ac:dyDescent="0.4"/>
  <cols>
    <col min="1" max="2" width="3.75" style="85" customWidth="1"/>
    <col min="3" max="3" width="22.5" style="96" customWidth="1"/>
    <col min="4" max="4" width="4.375" style="96" customWidth="1"/>
    <col min="5" max="5" width="37.5" style="96" customWidth="1"/>
    <col min="6" max="6" width="4.375" style="96" customWidth="1"/>
    <col min="7" max="7" width="17.75" style="96" customWidth="1"/>
    <col min="8" max="8" width="30.5" style="96" customWidth="1"/>
    <col min="9" max="14" width="4.375" style="96" customWidth="1"/>
    <col min="15" max="15" width="5.25" style="96" customWidth="1"/>
    <col min="16" max="18" width="4.375" style="96" customWidth="1"/>
    <col min="19" max="19" width="5.125" style="96" customWidth="1"/>
    <col min="20" max="23" width="4.375" style="96" customWidth="1"/>
    <col min="24" max="24" width="5.375" style="96" customWidth="1"/>
    <col min="25" max="32" width="4.375" style="96" customWidth="1"/>
    <col min="33" max="256" width="8.125" style="96"/>
    <col min="257" max="258" width="3.75" style="96" customWidth="1"/>
    <col min="259" max="259" width="22.5" style="96" customWidth="1"/>
    <col min="260" max="260" width="4.375" style="96" customWidth="1"/>
    <col min="261" max="261" width="37.5" style="96" customWidth="1"/>
    <col min="262" max="262" width="4.375" style="96" customWidth="1"/>
    <col min="263" max="263" width="17.75" style="96" customWidth="1"/>
    <col min="264" max="264" width="30.5" style="96" customWidth="1"/>
    <col min="265" max="270" width="4.375" style="96" customWidth="1"/>
    <col min="271" max="271" width="5.25" style="96" customWidth="1"/>
    <col min="272" max="274" width="4.375" style="96" customWidth="1"/>
    <col min="275" max="275" width="5.125" style="96" customWidth="1"/>
    <col min="276" max="279" width="4.375" style="96" customWidth="1"/>
    <col min="280" max="280" width="5.375" style="96" customWidth="1"/>
    <col min="281" max="288" width="4.375" style="96" customWidth="1"/>
    <col min="289" max="512" width="8.125" style="96"/>
    <col min="513" max="514" width="3.75" style="96" customWidth="1"/>
    <col min="515" max="515" width="22.5" style="96" customWidth="1"/>
    <col min="516" max="516" width="4.375" style="96" customWidth="1"/>
    <col min="517" max="517" width="37.5" style="96" customWidth="1"/>
    <col min="518" max="518" width="4.375" style="96" customWidth="1"/>
    <col min="519" max="519" width="17.75" style="96" customWidth="1"/>
    <col min="520" max="520" width="30.5" style="96" customWidth="1"/>
    <col min="521" max="526" width="4.375" style="96" customWidth="1"/>
    <col min="527" max="527" width="5.25" style="96" customWidth="1"/>
    <col min="528" max="530" width="4.375" style="96" customWidth="1"/>
    <col min="531" max="531" width="5.125" style="96" customWidth="1"/>
    <col min="532" max="535" width="4.375" style="96" customWidth="1"/>
    <col min="536" max="536" width="5.375" style="96" customWidth="1"/>
    <col min="537" max="544" width="4.375" style="96" customWidth="1"/>
    <col min="545" max="768" width="8.125" style="96"/>
    <col min="769" max="770" width="3.75" style="96" customWidth="1"/>
    <col min="771" max="771" width="22.5" style="96" customWidth="1"/>
    <col min="772" max="772" width="4.375" style="96" customWidth="1"/>
    <col min="773" max="773" width="37.5" style="96" customWidth="1"/>
    <col min="774" max="774" width="4.375" style="96" customWidth="1"/>
    <col min="775" max="775" width="17.75" style="96" customWidth="1"/>
    <col min="776" max="776" width="30.5" style="96" customWidth="1"/>
    <col min="777" max="782" width="4.375" style="96" customWidth="1"/>
    <col min="783" max="783" width="5.25" style="96" customWidth="1"/>
    <col min="784" max="786" width="4.375" style="96" customWidth="1"/>
    <col min="787" max="787" width="5.125" style="96" customWidth="1"/>
    <col min="788" max="791" width="4.375" style="96" customWidth="1"/>
    <col min="792" max="792" width="5.375" style="96" customWidth="1"/>
    <col min="793" max="800" width="4.375" style="96" customWidth="1"/>
    <col min="801" max="1024" width="8.125" style="96"/>
    <col min="1025" max="1026" width="3.75" style="96" customWidth="1"/>
    <col min="1027" max="1027" width="22.5" style="96" customWidth="1"/>
    <col min="1028" max="1028" width="4.375" style="96" customWidth="1"/>
    <col min="1029" max="1029" width="37.5" style="96" customWidth="1"/>
    <col min="1030" max="1030" width="4.375" style="96" customWidth="1"/>
    <col min="1031" max="1031" width="17.75" style="96" customWidth="1"/>
    <col min="1032" max="1032" width="30.5" style="96" customWidth="1"/>
    <col min="1033" max="1038" width="4.375" style="96" customWidth="1"/>
    <col min="1039" max="1039" width="5.25" style="96" customWidth="1"/>
    <col min="1040" max="1042" width="4.375" style="96" customWidth="1"/>
    <col min="1043" max="1043" width="5.125" style="96" customWidth="1"/>
    <col min="1044" max="1047" width="4.375" style="96" customWidth="1"/>
    <col min="1048" max="1048" width="5.375" style="96" customWidth="1"/>
    <col min="1049" max="1056" width="4.375" style="96" customWidth="1"/>
    <col min="1057" max="1280" width="8.125" style="96"/>
    <col min="1281" max="1282" width="3.75" style="96" customWidth="1"/>
    <col min="1283" max="1283" width="22.5" style="96" customWidth="1"/>
    <col min="1284" max="1284" width="4.375" style="96" customWidth="1"/>
    <col min="1285" max="1285" width="37.5" style="96" customWidth="1"/>
    <col min="1286" max="1286" width="4.375" style="96" customWidth="1"/>
    <col min="1287" max="1287" width="17.75" style="96" customWidth="1"/>
    <col min="1288" max="1288" width="30.5" style="96" customWidth="1"/>
    <col min="1289" max="1294" width="4.375" style="96" customWidth="1"/>
    <col min="1295" max="1295" width="5.25" style="96" customWidth="1"/>
    <col min="1296" max="1298" width="4.375" style="96" customWidth="1"/>
    <col min="1299" max="1299" width="5.125" style="96" customWidth="1"/>
    <col min="1300" max="1303" width="4.375" style="96" customWidth="1"/>
    <col min="1304" max="1304" width="5.375" style="96" customWidth="1"/>
    <col min="1305" max="1312" width="4.375" style="96" customWidth="1"/>
    <col min="1313" max="1536" width="8.125" style="96"/>
    <col min="1537" max="1538" width="3.75" style="96" customWidth="1"/>
    <col min="1539" max="1539" width="22.5" style="96" customWidth="1"/>
    <col min="1540" max="1540" width="4.375" style="96" customWidth="1"/>
    <col min="1541" max="1541" width="37.5" style="96" customWidth="1"/>
    <col min="1542" max="1542" width="4.375" style="96" customWidth="1"/>
    <col min="1543" max="1543" width="17.75" style="96" customWidth="1"/>
    <col min="1544" max="1544" width="30.5" style="96" customWidth="1"/>
    <col min="1545" max="1550" width="4.375" style="96" customWidth="1"/>
    <col min="1551" max="1551" width="5.25" style="96" customWidth="1"/>
    <col min="1552" max="1554" width="4.375" style="96" customWidth="1"/>
    <col min="1555" max="1555" width="5.125" style="96" customWidth="1"/>
    <col min="1556" max="1559" width="4.375" style="96" customWidth="1"/>
    <col min="1560" max="1560" width="5.375" style="96" customWidth="1"/>
    <col min="1561" max="1568" width="4.375" style="96" customWidth="1"/>
    <col min="1569" max="1792" width="8.125" style="96"/>
    <col min="1793" max="1794" width="3.75" style="96" customWidth="1"/>
    <col min="1795" max="1795" width="22.5" style="96" customWidth="1"/>
    <col min="1796" max="1796" width="4.375" style="96" customWidth="1"/>
    <col min="1797" max="1797" width="37.5" style="96" customWidth="1"/>
    <col min="1798" max="1798" width="4.375" style="96" customWidth="1"/>
    <col min="1799" max="1799" width="17.75" style="96" customWidth="1"/>
    <col min="1800" max="1800" width="30.5" style="96" customWidth="1"/>
    <col min="1801" max="1806" width="4.375" style="96" customWidth="1"/>
    <col min="1807" max="1807" width="5.25" style="96" customWidth="1"/>
    <col min="1808" max="1810" width="4.375" style="96" customWidth="1"/>
    <col min="1811" max="1811" width="5.125" style="96" customWidth="1"/>
    <col min="1812" max="1815" width="4.375" style="96" customWidth="1"/>
    <col min="1816" max="1816" width="5.375" style="96" customWidth="1"/>
    <col min="1817" max="1824" width="4.375" style="96" customWidth="1"/>
    <col min="1825" max="2048" width="8.125" style="96"/>
    <col min="2049" max="2050" width="3.75" style="96" customWidth="1"/>
    <col min="2051" max="2051" width="22.5" style="96" customWidth="1"/>
    <col min="2052" max="2052" width="4.375" style="96" customWidth="1"/>
    <col min="2053" max="2053" width="37.5" style="96" customWidth="1"/>
    <col min="2054" max="2054" width="4.375" style="96" customWidth="1"/>
    <col min="2055" max="2055" width="17.75" style="96" customWidth="1"/>
    <col min="2056" max="2056" width="30.5" style="96" customWidth="1"/>
    <col min="2057" max="2062" width="4.375" style="96" customWidth="1"/>
    <col min="2063" max="2063" width="5.25" style="96" customWidth="1"/>
    <col min="2064" max="2066" width="4.375" style="96" customWidth="1"/>
    <col min="2067" max="2067" width="5.125" style="96" customWidth="1"/>
    <col min="2068" max="2071" width="4.375" style="96" customWidth="1"/>
    <col min="2072" max="2072" width="5.375" style="96" customWidth="1"/>
    <col min="2073" max="2080" width="4.375" style="96" customWidth="1"/>
    <col min="2081" max="2304" width="8.125" style="96"/>
    <col min="2305" max="2306" width="3.75" style="96" customWidth="1"/>
    <col min="2307" max="2307" width="22.5" style="96" customWidth="1"/>
    <col min="2308" max="2308" width="4.375" style="96" customWidth="1"/>
    <col min="2309" max="2309" width="37.5" style="96" customWidth="1"/>
    <col min="2310" max="2310" width="4.375" style="96" customWidth="1"/>
    <col min="2311" max="2311" width="17.75" style="96" customWidth="1"/>
    <col min="2312" max="2312" width="30.5" style="96" customWidth="1"/>
    <col min="2313" max="2318" width="4.375" style="96" customWidth="1"/>
    <col min="2319" max="2319" width="5.25" style="96" customWidth="1"/>
    <col min="2320" max="2322" width="4.375" style="96" customWidth="1"/>
    <col min="2323" max="2323" width="5.125" style="96" customWidth="1"/>
    <col min="2324" max="2327" width="4.375" style="96" customWidth="1"/>
    <col min="2328" max="2328" width="5.375" style="96" customWidth="1"/>
    <col min="2329" max="2336" width="4.375" style="96" customWidth="1"/>
    <col min="2337" max="2560" width="8.125" style="96"/>
    <col min="2561" max="2562" width="3.75" style="96" customWidth="1"/>
    <col min="2563" max="2563" width="22.5" style="96" customWidth="1"/>
    <col min="2564" max="2564" width="4.375" style="96" customWidth="1"/>
    <col min="2565" max="2565" width="37.5" style="96" customWidth="1"/>
    <col min="2566" max="2566" width="4.375" style="96" customWidth="1"/>
    <col min="2567" max="2567" width="17.75" style="96" customWidth="1"/>
    <col min="2568" max="2568" width="30.5" style="96" customWidth="1"/>
    <col min="2569" max="2574" width="4.375" style="96" customWidth="1"/>
    <col min="2575" max="2575" width="5.25" style="96" customWidth="1"/>
    <col min="2576" max="2578" width="4.375" style="96" customWidth="1"/>
    <col min="2579" max="2579" width="5.125" style="96" customWidth="1"/>
    <col min="2580" max="2583" width="4.375" style="96" customWidth="1"/>
    <col min="2584" max="2584" width="5.375" style="96" customWidth="1"/>
    <col min="2585" max="2592" width="4.375" style="96" customWidth="1"/>
    <col min="2593" max="2816" width="8.125" style="96"/>
    <col min="2817" max="2818" width="3.75" style="96" customWidth="1"/>
    <col min="2819" max="2819" width="22.5" style="96" customWidth="1"/>
    <col min="2820" max="2820" width="4.375" style="96" customWidth="1"/>
    <col min="2821" max="2821" width="37.5" style="96" customWidth="1"/>
    <col min="2822" max="2822" width="4.375" style="96" customWidth="1"/>
    <col min="2823" max="2823" width="17.75" style="96" customWidth="1"/>
    <col min="2824" max="2824" width="30.5" style="96" customWidth="1"/>
    <col min="2825" max="2830" width="4.375" style="96" customWidth="1"/>
    <col min="2831" max="2831" width="5.25" style="96" customWidth="1"/>
    <col min="2832" max="2834" width="4.375" style="96" customWidth="1"/>
    <col min="2835" max="2835" width="5.125" style="96" customWidth="1"/>
    <col min="2836" max="2839" width="4.375" style="96" customWidth="1"/>
    <col min="2840" max="2840" width="5.375" style="96" customWidth="1"/>
    <col min="2841" max="2848" width="4.375" style="96" customWidth="1"/>
    <col min="2849" max="3072" width="8.125" style="96"/>
    <col min="3073" max="3074" width="3.75" style="96" customWidth="1"/>
    <col min="3075" max="3075" width="22.5" style="96" customWidth="1"/>
    <col min="3076" max="3076" width="4.375" style="96" customWidth="1"/>
    <col min="3077" max="3077" width="37.5" style="96" customWidth="1"/>
    <col min="3078" max="3078" width="4.375" style="96" customWidth="1"/>
    <col min="3079" max="3079" width="17.75" style="96" customWidth="1"/>
    <col min="3080" max="3080" width="30.5" style="96" customWidth="1"/>
    <col min="3081" max="3086" width="4.375" style="96" customWidth="1"/>
    <col min="3087" max="3087" width="5.25" style="96" customWidth="1"/>
    <col min="3088" max="3090" width="4.375" style="96" customWidth="1"/>
    <col min="3091" max="3091" width="5.125" style="96" customWidth="1"/>
    <col min="3092" max="3095" width="4.375" style="96" customWidth="1"/>
    <col min="3096" max="3096" width="5.375" style="96" customWidth="1"/>
    <col min="3097" max="3104" width="4.375" style="96" customWidth="1"/>
    <col min="3105" max="3328" width="8.125" style="96"/>
    <col min="3329" max="3330" width="3.75" style="96" customWidth="1"/>
    <col min="3331" max="3331" width="22.5" style="96" customWidth="1"/>
    <col min="3332" max="3332" width="4.375" style="96" customWidth="1"/>
    <col min="3333" max="3333" width="37.5" style="96" customWidth="1"/>
    <col min="3334" max="3334" width="4.375" style="96" customWidth="1"/>
    <col min="3335" max="3335" width="17.75" style="96" customWidth="1"/>
    <col min="3336" max="3336" width="30.5" style="96" customWidth="1"/>
    <col min="3337" max="3342" width="4.375" style="96" customWidth="1"/>
    <col min="3343" max="3343" width="5.25" style="96" customWidth="1"/>
    <col min="3344" max="3346" width="4.375" style="96" customWidth="1"/>
    <col min="3347" max="3347" width="5.125" style="96" customWidth="1"/>
    <col min="3348" max="3351" width="4.375" style="96" customWidth="1"/>
    <col min="3352" max="3352" width="5.375" style="96" customWidth="1"/>
    <col min="3353" max="3360" width="4.375" style="96" customWidth="1"/>
    <col min="3361" max="3584" width="8.125" style="96"/>
    <col min="3585" max="3586" width="3.75" style="96" customWidth="1"/>
    <col min="3587" max="3587" width="22.5" style="96" customWidth="1"/>
    <col min="3588" max="3588" width="4.375" style="96" customWidth="1"/>
    <col min="3589" max="3589" width="37.5" style="96" customWidth="1"/>
    <col min="3590" max="3590" width="4.375" style="96" customWidth="1"/>
    <col min="3591" max="3591" width="17.75" style="96" customWidth="1"/>
    <col min="3592" max="3592" width="30.5" style="96" customWidth="1"/>
    <col min="3593" max="3598" width="4.375" style="96" customWidth="1"/>
    <col min="3599" max="3599" width="5.25" style="96" customWidth="1"/>
    <col min="3600" max="3602" width="4.375" style="96" customWidth="1"/>
    <col min="3603" max="3603" width="5.125" style="96" customWidth="1"/>
    <col min="3604" max="3607" width="4.375" style="96" customWidth="1"/>
    <col min="3608" max="3608" width="5.375" style="96" customWidth="1"/>
    <col min="3609" max="3616" width="4.375" style="96" customWidth="1"/>
    <col min="3617" max="3840" width="8.125" style="96"/>
    <col min="3841" max="3842" width="3.75" style="96" customWidth="1"/>
    <col min="3843" max="3843" width="22.5" style="96" customWidth="1"/>
    <col min="3844" max="3844" width="4.375" style="96" customWidth="1"/>
    <col min="3845" max="3845" width="37.5" style="96" customWidth="1"/>
    <col min="3846" max="3846" width="4.375" style="96" customWidth="1"/>
    <col min="3847" max="3847" width="17.75" style="96" customWidth="1"/>
    <col min="3848" max="3848" width="30.5" style="96" customWidth="1"/>
    <col min="3849" max="3854" width="4.375" style="96" customWidth="1"/>
    <col min="3855" max="3855" width="5.25" style="96" customWidth="1"/>
    <col min="3856" max="3858" width="4.375" style="96" customWidth="1"/>
    <col min="3859" max="3859" width="5.125" style="96" customWidth="1"/>
    <col min="3860" max="3863" width="4.375" style="96" customWidth="1"/>
    <col min="3864" max="3864" width="5.375" style="96" customWidth="1"/>
    <col min="3865" max="3872" width="4.375" style="96" customWidth="1"/>
    <col min="3873" max="4096" width="8.125" style="96"/>
    <col min="4097" max="4098" width="3.75" style="96" customWidth="1"/>
    <col min="4099" max="4099" width="22.5" style="96" customWidth="1"/>
    <col min="4100" max="4100" width="4.375" style="96" customWidth="1"/>
    <col min="4101" max="4101" width="37.5" style="96" customWidth="1"/>
    <col min="4102" max="4102" width="4.375" style="96" customWidth="1"/>
    <col min="4103" max="4103" width="17.75" style="96" customWidth="1"/>
    <col min="4104" max="4104" width="30.5" style="96" customWidth="1"/>
    <col min="4105" max="4110" width="4.375" style="96" customWidth="1"/>
    <col min="4111" max="4111" width="5.25" style="96" customWidth="1"/>
    <col min="4112" max="4114" width="4.375" style="96" customWidth="1"/>
    <col min="4115" max="4115" width="5.125" style="96" customWidth="1"/>
    <col min="4116" max="4119" width="4.375" style="96" customWidth="1"/>
    <col min="4120" max="4120" width="5.375" style="96" customWidth="1"/>
    <col min="4121" max="4128" width="4.375" style="96" customWidth="1"/>
    <col min="4129" max="4352" width="8.125" style="96"/>
    <col min="4353" max="4354" width="3.75" style="96" customWidth="1"/>
    <col min="4355" max="4355" width="22.5" style="96" customWidth="1"/>
    <col min="4356" max="4356" width="4.375" style="96" customWidth="1"/>
    <col min="4357" max="4357" width="37.5" style="96" customWidth="1"/>
    <col min="4358" max="4358" width="4.375" style="96" customWidth="1"/>
    <col min="4359" max="4359" width="17.75" style="96" customWidth="1"/>
    <col min="4360" max="4360" width="30.5" style="96" customWidth="1"/>
    <col min="4361" max="4366" width="4.375" style="96" customWidth="1"/>
    <col min="4367" max="4367" width="5.25" style="96" customWidth="1"/>
    <col min="4368" max="4370" width="4.375" style="96" customWidth="1"/>
    <col min="4371" max="4371" width="5.125" style="96" customWidth="1"/>
    <col min="4372" max="4375" width="4.375" style="96" customWidth="1"/>
    <col min="4376" max="4376" width="5.375" style="96" customWidth="1"/>
    <col min="4377" max="4384" width="4.375" style="96" customWidth="1"/>
    <col min="4385" max="4608" width="8.125" style="96"/>
    <col min="4609" max="4610" width="3.75" style="96" customWidth="1"/>
    <col min="4611" max="4611" width="22.5" style="96" customWidth="1"/>
    <col min="4612" max="4612" width="4.375" style="96" customWidth="1"/>
    <col min="4613" max="4613" width="37.5" style="96" customWidth="1"/>
    <col min="4614" max="4614" width="4.375" style="96" customWidth="1"/>
    <col min="4615" max="4615" width="17.75" style="96" customWidth="1"/>
    <col min="4616" max="4616" width="30.5" style="96" customWidth="1"/>
    <col min="4617" max="4622" width="4.375" style="96" customWidth="1"/>
    <col min="4623" max="4623" width="5.25" style="96" customWidth="1"/>
    <col min="4624" max="4626" width="4.375" style="96" customWidth="1"/>
    <col min="4627" max="4627" width="5.125" style="96" customWidth="1"/>
    <col min="4628" max="4631" width="4.375" style="96" customWidth="1"/>
    <col min="4632" max="4632" width="5.375" style="96" customWidth="1"/>
    <col min="4633" max="4640" width="4.375" style="96" customWidth="1"/>
    <col min="4641" max="4864" width="8.125" style="96"/>
    <col min="4865" max="4866" width="3.75" style="96" customWidth="1"/>
    <col min="4867" max="4867" width="22.5" style="96" customWidth="1"/>
    <col min="4868" max="4868" width="4.375" style="96" customWidth="1"/>
    <col min="4869" max="4869" width="37.5" style="96" customWidth="1"/>
    <col min="4870" max="4870" width="4.375" style="96" customWidth="1"/>
    <col min="4871" max="4871" width="17.75" style="96" customWidth="1"/>
    <col min="4872" max="4872" width="30.5" style="96" customWidth="1"/>
    <col min="4873" max="4878" width="4.375" style="96" customWidth="1"/>
    <col min="4879" max="4879" width="5.25" style="96" customWidth="1"/>
    <col min="4880" max="4882" width="4.375" style="96" customWidth="1"/>
    <col min="4883" max="4883" width="5.125" style="96" customWidth="1"/>
    <col min="4884" max="4887" width="4.375" style="96" customWidth="1"/>
    <col min="4888" max="4888" width="5.375" style="96" customWidth="1"/>
    <col min="4889" max="4896" width="4.375" style="96" customWidth="1"/>
    <col min="4897" max="5120" width="8.125" style="96"/>
    <col min="5121" max="5122" width="3.75" style="96" customWidth="1"/>
    <col min="5123" max="5123" width="22.5" style="96" customWidth="1"/>
    <col min="5124" max="5124" width="4.375" style="96" customWidth="1"/>
    <col min="5125" max="5125" width="37.5" style="96" customWidth="1"/>
    <col min="5126" max="5126" width="4.375" style="96" customWidth="1"/>
    <col min="5127" max="5127" width="17.75" style="96" customWidth="1"/>
    <col min="5128" max="5128" width="30.5" style="96" customWidth="1"/>
    <col min="5129" max="5134" width="4.375" style="96" customWidth="1"/>
    <col min="5135" max="5135" width="5.25" style="96" customWidth="1"/>
    <col min="5136" max="5138" width="4.375" style="96" customWidth="1"/>
    <col min="5139" max="5139" width="5.125" style="96" customWidth="1"/>
    <col min="5140" max="5143" width="4.375" style="96" customWidth="1"/>
    <col min="5144" max="5144" width="5.375" style="96" customWidth="1"/>
    <col min="5145" max="5152" width="4.375" style="96" customWidth="1"/>
    <col min="5153" max="5376" width="8.125" style="96"/>
    <col min="5377" max="5378" width="3.75" style="96" customWidth="1"/>
    <col min="5379" max="5379" width="22.5" style="96" customWidth="1"/>
    <col min="5380" max="5380" width="4.375" style="96" customWidth="1"/>
    <col min="5381" max="5381" width="37.5" style="96" customWidth="1"/>
    <col min="5382" max="5382" width="4.375" style="96" customWidth="1"/>
    <col min="5383" max="5383" width="17.75" style="96" customWidth="1"/>
    <col min="5384" max="5384" width="30.5" style="96" customWidth="1"/>
    <col min="5385" max="5390" width="4.375" style="96" customWidth="1"/>
    <col min="5391" max="5391" width="5.25" style="96" customWidth="1"/>
    <col min="5392" max="5394" width="4.375" style="96" customWidth="1"/>
    <col min="5395" max="5395" width="5.125" style="96" customWidth="1"/>
    <col min="5396" max="5399" width="4.375" style="96" customWidth="1"/>
    <col min="5400" max="5400" width="5.375" style="96" customWidth="1"/>
    <col min="5401" max="5408" width="4.375" style="96" customWidth="1"/>
    <col min="5409" max="5632" width="8.125" style="96"/>
    <col min="5633" max="5634" width="3.75" style="96" customWidth="1"/>
    <col min="5635" max="5635" width="22.5" style="96" customWidth="1"/>
    <col min="5636" max="5636" width="4.375" style="96" customWidth="1"/>
    <col min="5637" max="5637" width="37.5" style="96" customWidth="1"/>
    <col min="5638" max="5638" width="4.375" style="96" customWidth="1"/>
    <col min="5639" max="5639" width="17.75" style="96" customWidth="1"/>
    <col min="5640" max="5640" width="30.5" style="96" customWidth="1"/>
    <col min="5641" max="5646" width="4.375" style="96" customWidth="1"/>
    <col min="5647" max="5647" width="5.25" style="96" customWidth="1"/>
    <col min="5648" max="5650" width="4.375" style="96" customWidth="1"/>
    <col min="5651" max="5651" width="5.125" style="96" customWidth="1"/>
    <col min="5652" max="5655" width="4.375" style="96" customWidth="1"/>
    <col min="5656" max="5656" width="5.375" style="96" customWidth="1"/>
    <col min="5657" max="5664" width="4.375" style="96" customWidth="1"/>
    <col min="5665" max="5888" width="8.125" style="96"/>
    <col min="5889" max="5890" width="3.75" style="96" customWidth="1"/>
    <col min="5891" max="5891" width="22.5" style="96" customWidth="1"/>
    <col min="5892" max="5892" width="4.375" style="96" customWidth="1"/>
    <col min="5893" max="5893" width="37.5" style="96" customWidth="1"/>
    <col min="5894" max="5894" width="4.375" style="96" customWidth="1"/>
    <col min="5895" max="5895" width="17.75" style="96" customWidth="1"/>
    <col min="5896" max="5896" width="30.5" style="96" customWidth="1"/>
    <col min="5897" max="5902" width="4.375" style="96" customWidth="1"/>
    <col min="5903" max="5903" width="5.25" style="96" customWidth="1"/>
    <col min="5904" max="5906" width="4.375" style="96" customWidth="1"/>
    <col min="5907" max="5907" width="5.125" style="96" customWidth="1"/>
    <col min="5908" max="5911" width="4.375" style="96" customWidth="1"/>
    <col min="5912" max="5912" width="5.375" style="96" customWidth="1"/>
    <col min="5913" max="5920" width="4.375" style="96" customWidth="1"/>
    <col min="5921" max="6144" width="8.125" style="96"/>
    <col min="6145" max="6146" width="3.75" style="96" customWidth="1"/>
    <col min="6147" max="6147" width="22.5" style="96" customWidth="1"/>
    <col min="6148" max="6148" width="4.375" style="96" customWidth="1"/>
    <col min="6149" max="6149" width="37.5" style="96" customWidth="1"/>
    <col min="6150" max="6150" width="4.375" style="96" customWidth="1"/>
    <col min="6151" max="6151" width="17.75" style="96" customWidth="1"/>
    <col min="6152" max="6152" width="30.5" style="96" customWidth="1"/>
    <col min="6153" max="6158" width="4.375" style="96" customWidth="1"/>
    <col min="6159" max="6159" width="5.25" style="96" customWidth="1"/>
    <col min="6160" max="6162" width="4.375" style="96" customWidth="1"/>
    <col min="6163" max="6163" width="5.125" style="96" customWidth="1"/>
    <col min="6164" max="6167" width="4.375" style="96" customWidth="1"/>
    <col min="6168" max="6168" width="5.375" style="96" customWidth="1"/>
    <col min="6169" max="6176" width="4.375" style="96" customWidth="1"/>
    <col min="6177" max="6400" width="8.125" style="96"/>
    <col min="6401" max="6402" width="3.75" style="96" customWidth="1"/>
    <col min="6403" max="6403" width="22.5" style="96" customWidth="1"/>
    <col min="6404" max="6404" width="4.375" style="96" customWidth="1"/>
    <col min="6405" max="6405" width="37.5" style="96" customWidth="1"/>
    <col min="6406" max="6406" width="4.375" style="96" customWidth="1"/>
    <col min="6407" max="6407" width="17.75" style="96" customWidth="1"/>
    <col min="6408" max="6408" width="30.5" style="96" customWidth="1"/>
    <col min="6409" max="6414" width="4.375" style="96" customWidth="1"/>
    <col min="6415" max="6415" width="5.25" style="96" customWidth="1"/>
    <col min="6416" max="6418" width="4.375" style="96" customWidth="1"/>
    <col min="6419" max="6419" width="5.125" style="96" customWidth="1"/>
    <col min="6420" max="6423" width="4.375" style="96" customWidth="1"/>
    <col min="6424" max="6424" width="5.375" style="96" customWidth="1"/>
    <col min="6425" max="6432" width="4.375" style="96" customWidth="1"/>
    <col min="6433" max="6656" width="8.125" style="96"/>
    <col min="6657" max="6658" width="3.75" style="96" customWidth="1"/>
    <col min="6659" max="6659" width="22.5" style="96" customWidth="1"/>
    <col min="6660" max="6660" width="4.375" style="96" customWidth="1"/>
    <col min="6661" max="6661" width="37.5" style="96" customWidth="1"/>
    <col min="6662" max="6662" width="4.375" style="96" customWidth="1"/>
    <col min="6663" max="6663" width="17.75" style="96" customWidth="1"/>
    <col min="6664" max="6664" width="30.5" style="96" customWidth="1"/>
    <col min="6665" max="6670" width="4.375" style="96" customWidth="1"/>
    <col min="6671" max="6671" width="5.25" style="96" customWidth="1"/>
    <col min="6672" max="6674" width="4.375" style="96" customWidth="1"/>
    <col min="6675" max="6675" width="5.125" style="96" customWidth="1"/>
    <col min="6676" max="6679" width="4.375" style="96" customWidth="1"/>
    <col min="6680" max="6680" width="5.375" style="96" customWidth="1"/>
    <col min="6681" max="6688" width="4.375" style="96" customWidth="1"/>
    <col min="6689" max="6912" width="8.125" style="96"/>
    <col min="6913" max="6914" width="3.75" style="96" customWidth="1"/>
    <col min="6915" max="6915" width="22.5" style="96" customWidth="1"/>
    <col min="6916" max="6916" width="4.375" style="96" customWidth="1"/>
    <col min="6917" max="6917" width="37.5" style="96" customWidth="1"/>
    <col min="6918" max="6918" width="4.375" style="96" customWidth="1"/>
    <col min="6919" max="6919" width="17.75" style="96" customWidth="1"/>
    <col min="6920" max="6920" width="30.5" style="96" customWidth="1"/>
    <col min="6921" max="6926" width="4.375" style="96" customWidth="1"/>
    <col min="6927" max="6927" width="5.25" style="96" customWidth="1"/>
    <col min="6928" max="6930" width="4.375" style="96" customWidth="1"/>
    <col min="6931" max="6931" width="5.125" style="96" customWidth="1"/>
    <col min="6932" max="6935" width="4.375" style="96" customWidth="1"/>
    <col min="6936" max="6936" width="5.375" style="96" customWidth="1"/>
    <col min="6937" max="6944" width="4.375" style="96" customWidth="1"/>
    <col min="6945" max="7168" width="8.125" style="96"/>
    <col min="7169" max="7170" width="3.75" style="96" customWidth="1"/>
    <col min="7171" max="7171" width="22.5" style="96" customWidth="1"/>
    <col min="7172" max="7172" width="4.375" style="96" customWidth="1"/>
    <col min="7173" max="7173" width="37.5" style="96" customWidth="1"/>
    <col min="7174" max="7174" width="4.375" style="96" customWidth="1"/>
    <col min="7175" max="7175" width="17.75" style="96" customWidth="1"/>
    <col min="7176" max="7176" width="30.5" style="96" customWidth="1"/>
    <col min="7177" max="7182" width="4.375" style="96" customWidth="1"/>
    <col min="7183" max="7183" width="5.25" style="96" customWidth="1"/>
    <col min="7184" max="7186" width="4.375" style="96" customWidth="1"/>
    <col min="7187" max="7187" width="5.125" style="96" customWidth="1"/>
    <col min="7188" max="7191" width="4.375" style="96" customWidth="1"/>
    <col min="7192" max="7192" width="5.375" style="96" customWidth="1"/>
    <col min="7193" max="7200" width="4.375" style="96" customWidth="1"/>
    <col min="7201" max="7424" width="8.125" style="96"/>
    <col min="7425" max="7426" width="3.75" style="96" customWidth="1"/>
    <col min="7427" max="7427" width="22.5" style="96" customWidth="1"/>
    <col min="7428" max="7428" width="4.375" style="96" customWidth="1"/>
    <col min="7429" max="7429" width="37.5" style="96" customWidth="1"/>
    <col min="7430" max="7430" width="4.375" style="96" customWidth="1"/>
    <col min="7431" max="7431" width="17.75" style="96" customWidth="1"/>
    <col min="7432" max="7432" width="30.5" style="96" customWidth="1"/>
    <col min="7433" max="7438" width="4.375" style="96" customWidth="1"/>
    <col min="7439" max="7439" width="5.25" style="96" customWidth="1"/>
    <col min="7440" max="7442" width="4.375" style="96" customWidth="1"/>
    <col min="7443" max="7443" width="5.125" style="96" customWidth="1"/>
    <col min="7444" max="7447" width="4.375" style="96" customWidth="1"/>
    <col min="7448" max="7448" width="5.375" style="96" customWidth="1"/>
    <col min="7449" max="7456" width="4.375" style="96" customWidth="1"/>
    <col min="7457" max="7680" width="8.125" style="96"/>
    <col min="7681" max="7682" width="3.75" style="96" customWidth="1"/>
    <col min="7683" max="7683" width="22.5" style="96" customWidth="1"/>
    <col min="7684" max="7684" width="4.375" style="96" customWidth="1"/>
    <col min="7685" max="7685" width="37.5" style="96" customWidth="1"/>
    <col min="7686" max="7686" width="4.375" style="96" customWidth="1"/>
    <col min="7687" max="7687" width="17.75" style="96" customWidth="1"/>
    <col min="7688" max="7688" width="30.5" style="96" customWidth="1"/>
    <col min="7689" max="7694" width="4.375" style="96" customWidth="1"/>
    <col min="7695" max="7695" width="5.25" style="96" customWidth="1"/>
    <col min="7696" max="7698" width="4.375" style="96" customWidth="1"/>
    <col min="7699" max="7699" width="5.125" style="96" customWidth="1"/>
    <col min="7700" max="7703" width="4.375" style="96" customWidth="1"/>
    <col min="7704" max="7704" width="5.375" style="96" customWidth="1"/>
    <col min="7705" max="7712" width="4.375" style="96" customWidth="1"/>
    <col min="7713" max="7936" width="8.125" style="96"/>
    <col min="7937" max="7938" width="3.75" style="96" customWidth="1"/>
    <col min="7939" max="7939" width="22.5" style="96" customWidth="1"/>
    <col min="7940" max="7940" width="4.375" style="96" customWidth="1"/>
    <col min="7941" max="7941" width="37.5" style="96" customWidth="1"/>
    <col min="7942" max="7942" width="4.375" style="96" customWidth="1"/>
    <col min="7943" max="7943" width="17.75" style="96" customWidth="1"/>
    <col min="7944" max="7944" width="30.5" style="96" customWidth="1"/>
    <col min="7945" max="7950" width="4.375" style="96" customWidth="1"/>
    <col min="7951" max="7951" width="5.25" style="96" customWidth="1"/>
    <col min="7952" max="7954" width="4.375" style="96" customWidth="1"/>
    <col min="7955" max="7955" width="5.125" style="96" customWidth="1"/>
    <col min="7956" max="7959" width="4.375" style="96" customWidth="1"/>
    <col min="7960" max="7960" width="5.375" style="96" customWidth="1"/>
    <col min="7961" max="7968" width="4.375" style="96" customWidth="1"/>
    <col min="7969" max="8192" width="8.125" style="96"/>
    <col min="8193" max="8194" width="3.75" style="96" customWidth="1"/>
    <col min="8195" max="8195" width="22.5" style="96" customWidth="1"/>
    <col min="8196" max="8196" width="4.375" style="96" customWidth="1"/>
    <col min="8197" max="8197" width="37.5" style="96" customWidth="1"/>
    <col min="8198" max="8198" width="4.375" style="96" customWidth="1"/>
    <col min="8199" max="8199" width="17.75" style="96" customWidth="1"/>
    <col min="8200" max="8200" width="30.5" style="96" customWidth="1"/>
    <col min="8201" max="8206" width="4.375" style="96" customWidth="1"/>
    <col min="8207" max="8207" width="5.25" style="96" customWidth="1"/>
    <col min="8208" max="8210" width="4.375" style="96" customWidth="1"/>
    <col min="8211" max="8211" width="5.125" style="96" customWidth="1"/>
    <col min="8212" max="8215" width="4.375" style="96" customWidth="1"/>
    <col min="8216" max="8216" width="5.375" style="96" customWidth="1"/>
    <col min="8217" max="8224" width="4.375" style="96" customWidth="1"/>
    <col min="8225" max="8448" width="8.125" style="96"/>
    <col min="8449" max="8450" width="3.75" style="96" customWidth="1"/>
    <col min="8451" max="8451" width="22.5" style="96" customWidth="1"/>
    <col min="8452" max="8452" width="4.375" style="96" customWidth="1"/>
    <col min="8453" max="8453" width="37.5" style="96" customWidth="1"/>
    <col min="8454" max="8454" width="4.375" style="96" customWidth="1"/>
    <col min="8455" max="8455" width="17.75" style="96" customWidth="1"/>
    <col min="8456" max="8456" width="30.5" style="96" customWidth="1"/>
    <col min="8457" max="8462" width="4.375" style="96" customWidth="1"/>
    <col min="8463" max="8463" width="5.25" style="96" customWidth="1"/>
    <col min="8464" max="8466" width="4.375" style="96" customWidth="1"/>
    <col min="8467" max="8467" width="5.125" style="96" customWidth="1"/>
    <col min="8468" max="8471" width="4.375" style="96" customWidth="1"/>
    <col min="8472" max="8472" width="5.375" style="96" customWidth="1"/>
    <col min="8473" max="8480" width="4.375" style="96" customWidth="1"/>
    <col min="8481" max="8704" width="8.125" style="96"/>
    <col min="8705" max="8706" width="3.75" style="96" customWidth="1"/>
    <col min="8707" max="8707" width="22.5" style="96" customWidth="1"/>
    <col min="8708" max="8708" width="4.375" style="96" customWidth="1"/>
    <col min="8709" max="8709" width="37.5" style="96" customWidth="1"/>
    <col min="8710" max="8710" width="4.375" style="96" customWidth="1"/>
    <col min="8711" max="8711" width="17.75" style="96" customWidth="1"/>
    <col min="8712" max="8712" width="30.5" style="96" customWidth="1"/>
    <col min="8713" max="8718" width="4.375" style="96" customWidth="1"/>
    <col min="8719" max="8719" width="5.25" style="96" customWidth="1"/>
    <col min="8720" max="8722" width="4.375" style="96" customWidth="1"/>
    <col min="8723" max="8723" width="5.125" style="96" customWidth="1"/>
    <col min="8724" max="8727" width="4.375" style="96" customWidth="1"/>
    <col min="8728" max="8728" width="5.375" style="96" customWidth="1"/>
    <col min="8729" max="8736" width="4.375" style="96" customWidth="1"/>
    <col min="8737" max="8960" width="8.125" style="96"/>
    <col min="8961" max="8962" width="3.75" style="96" customWidth="1"/>
    <col min="8963" max="8963" width="22.5" style="96" customWidth="1"/>
    <col min="8964" max="8964" width="4.375" style="96" customWidth="1"/>
    <col min="8965" max="8965" width="37.5" style="96" customWidth="1"/>
    <col min="8966" max="8966" width="4.375" style="96" customWidth="1"/>
    <col min="8967" max="8967" width="17.75" style="96" customWidth="1"/>
    <col min="8968" max="8968" width="30.5" style="96" customWidth="1"/>
    <col min="8969" max="8974" width="4.375" style="96" customWidth="1"/>
    <col min="8975" max="8975" width="5.25" style="96" customWidth="1"/>
    <col min="8976" max="8978" width="4.375" style="96" customWidth="1"/>
    <col min="8979" max="8979" width="5.125" style="96" customWidth="1"/>
    <col min="8980" max="8983" width="4.375" style="96" customWidth="1"/>
    <col min="8984" max="8984" width="5.375" style="96" customWidth="1"/>
    <col min="8985" max="8992" width="4.375" style="96" customWidth="1"/>
    <col min="8993" max="9216" width="8.125" style="96"/>
    <col min="9217" max="9218" width="3.75" style="96" customWidth="1"/>
    <col min="9219" max="9219" width="22.5" style="96" customWidth="1"/>
    <col min="9220" max="9220" width="4.375" style="96" customWidth="1"/>
    <col min="9221" max="9221" width="37.5" style="96" customWidth="1"/>
    <col min="9222" max="9222" width="4.375" style="96" customWidth="1"/>
    <col min="9223" max="9223" width="17.75" style="96" customWidth="1"/>
    <col min="9224" max="9224" width="30.5" style="96" customWidth="1"/>
    <col min="9225" max="9230" width="4.375" style="96" customWidth="1"/>
    <col min="9231" max="9231" width="5.25" style="96" customWidth="1"/>
    <col min="9232" max="9234" width="4.375" style="96" customWidth="1"/>
    <col min="9235" max="9235" width="5.125" style="96" customWidth="1"/>
    <col min="9236" max="9239" width="4.375" style="96" customWidth="1"/>
    <col min="9240" max="9240" width="5.375" style="96" customWidth="1"/>
    <col min="9241" max="9248" width="4.375" style="96" customWidth="1"/>
    <col min="9249" max="9472" width="8.125" style="96"/>
    <col min="9473" max="9474" width="3.75" style="96" customWidth="1"/>
    <col min="9475" max="9475" width="22.5" style="96" customWidth="1"/>
    <col min="9476" max="9476" width="4.375" style="96" customWidth="1"/>
    <col min="9477" max="9477" width="37.5" style="96" customWidth="1"/>
    <col min="9478" max="9478" width="4.375" style="96" customWidth="1"/>
    <col min="9479" max="9479" width="17.75" style="96" customWidth="1"/>
    <col min="9480" max="9480" width="30.5" style="96" customWidth="1"/>
    <col min="9481" max="9486" width="4.375" style="96" customWidth="1"/>
    <col min="9487" max="9487" width="5.25" style="96" customWidth="1"/>
    <col min="9488" max="9490" width="4.375" style="96" customWidth="1"/>
    <col min="9491" max="9491" width="5.125" style="96" customWidth="1"/>
    <col min="9492" max="9495" width="4.375" style="96" customWidth="1"/>
    <col min="9496" max="9496" width="5.375" style="96" customWidth="1"/>
    <col min="9497" max="9504" width="4.375" style="96" customWidth="1"/>
    <col min="9505" max="9728" width="8.125" style="96"/>
    <col min="9729" max="9730" width="3.75" style="96" customWidth="1"/>
    <col min="9731" max="9731" width="22.5" style="96" customWidth="1"/>
    <col min="9732" max="9732" width="4.375" style="96" customWidth="1"/>
    <col min="9733" max="9733" width="37.5" style="96" customWidth="1"/>
    <col min="9734" max="9734" width="4.375" style="96" customWidth="1"/>
    <col min="9735" max="9735" width="17.75" style="96" customWidth="1"/>
    <col min="9736" max="9736" width="30.5" style="96" customWidth="1"/>
    <col min="9737" max="9742" width="4.375" style="96" customWidth="1"/>
    <col min="9743" max="9743" width="5.25" style="96" customWidth="1"/>
    <col min="9744" max="9746" width="4.375" style="96" customWidth="1"/>
    <col min="9747" max="9747" width="5.125" style="96" customWidth="1"/>
    <col min="9748" max="9751" width="4.375" style="96" customWidth="1"/>
    <col min="9752" max="9752" width="5.375" style="96" customWidth="1"/>
    <col min="9753" max="9760" width="4.375" style="96" customWidth="1"/>
    <col min="9761" max="9984" width="8.125" style="96"/>
    <col min="9985" max="9986" width="3.75" style="96" customWidth="1"/>
    <col min="9987" max="9987" width="22.5" style="96" customWidth="1"/>
    <col min="9988" max="9988" width="4.375" style="96" customWidth="1"/>
    <col min="9989" max="9989" width="37.5" style="96" customWidth="1"/>
    <col min="9990" max="9990" width="4.375" style="96" customWidth="1"/>
    <col min="9991" max="9991" width="17.75" style="96" customWidth="1"/>
    <col min="9992" max="9992" width="30.5" style="96" customWidth="1"/>
    <col min="9993" max="9998" width="4.375" style="96" customWidth="1"/>
    <col min="9999" max="9999" width="5.25" style="96" customWidth="1"/>
    <col min="10000" max="10002" width="4.375" style="96" customWidth="1"/>
    <col min="10003" max="10003" width="5.125" style="96" customWidth="1"/>
    <col min="10004" max="10007" width="4.375" style="96" customWidth="1"/>
    <col min="10008" max="10008" width="5.375" style="96" customWidth="1"/>
    <col min="10009" max="10016" width="4.375" style="96" customWidth="1"/>
    <col min="10017" max="10240" width="8.125" style="96"/>
    <col min="10241" max="10242" width="3.75" style="96" customWidth="1"/>
    <col min="10243" max="10243" width="22.5" style="96" customWidth="1"/>
    <col min="10244" max="10244" width="4.375" style="96" customWidth="1"/>
    <col min="10245" max="10245" width="37.5" style="96" customWidth="1"/>
    <col min="10246" max="10246" width="4.375" style="96" customWidth="1"/>
    <col min="10247" max="10247" width="17.75" style="96" customWidth="1"/>
    <col min="10248" max="10248" width="30.5" style="96" customWidth="1"/>
    <col min="10249" max="10254" width="4.375" style="96" customWidth="1"/>
    <col min="10255" max="10255" width="5.25" style="96" customWidth="1"/>
    <col min="10256" max="10258" width="4.375" style="96" customWidth="1"/>
    <col min="10259" max="10259" width="5.125" style="96" customWidth="1"/>
    <col min="10260" max="10263" width="4.375" style="96" customWidth="1"/>
    <col min="10264" max="10264" width="5.375" style="96" customWidth="1"/>
    <col min="10265" max="10272" width="4.375" style="96" customWidth="1"/>
    <col min="10273" max="10496" width="8.125" style="96"/>
    <col min="10497" max="10498" width="3.75" style="96" customWidth="1"/>
    <col min="10499" max="10499" width="22.5" style="96" customWidth="1"/>
    <col min="10500" max="10500" width="4.375" style="96" customWidth="1"/>
    <col min="10501" max="10501" width="37.5" style="96" customWidth="1"/>
    <col min="10502" max="10502" width="4.375" style="96" customWidth="1"/>
    <col min="10503" max="10503" width="17.75" style="96" customWidth="1"/>
    <col min="10504" max="10504" width="30.5" style="96" customWidth="1"/>
    <col min="10505" max="10510" width="4.375" style="96" customWidth="1"/>
    <col min="10511" max="10511" width="5.25" style="96" customWidth="1"/>
    <col min="10512" max="10514" width="4.375" style="96" customWidth="1"/>
    <col min="10515" max="10515" width="5.125" style="96" customWidth="1"/>
    <col min="10516" max="10519" width="4.375" style="96" customWidth="1"/>
    <col min="10520" max="10520" width="5.375" style="96" customWidth="1"/>
    <col min="10521" max="10528" width="4.375" style="96" customWidth="1"/>
    <col min="10529" max="10752" width="8.125" style="96"/>
    <col min="10753" max="10754" width="3.75" style="96" customWidth="1"/>
    <col min="10755" max="10755" width="22.5" style="96" customWidth="1"/>
    <col min="10756" max="10756" width="4.375" style="96" customWidth="1"/>
    <col min="10757" max="10757" width="37.5" style="96" customWidth="1"/>
    <col min="10758" max="10758" width="4.375" style="96" customWidth="1"/>
    <col min="10759" max="10759" width="17.75" style="96" customWidth="1"/>
    <col min="10760" max="10760" width="30.5" style="96" customWidth="1"/>
    <col min="10761" max="10766" width="4.375" style="96" customWidth="1"/>
    <col min="10767" max="10767" width="5.25" style="96" customWidth="1"/>
    <col min="10768" max="10770" width="4.375" style="96" customWidth="1"/>
    <col min="10771" max="10771" width="5.125" style="96" customWidth="1"/>
    <col min="10772" max="10775" width="4.375" style="96" customWidth="1"/>
    <col min="10776" max="10776" width="5.375" style="96" customWidth="1"/>
    <col min="10777" max="10784" width="4.375" style="96" customWidth="1"/>
    <col min="10785" max="11008" width="8.125" style="96"/>
    <col min="11009" max="11010" width="3.75" style="96" customWidth="1"/>
    <col min="11011" max="11011" width="22.5" style="96" customWidth="1"/>
    <col min="11012" max="11012" width="4.375" style="96" customWidth="1"/>
    <col min="11013" max="11013" width="37.5" style="96" customWidth="1"/>
    <col min="11014" max="11014" width="4.375" style="96" customWidth="1"/>
    <col min="11015" max="11015" width="17.75" style="96" customWidth="1"/>
    <col min="11016" max="11016" width="30.5" style="96" customWidth="1"/>
    <col min="11017" max="11022" width="4.375" style="96" customWidth="1"/>
    <col min="11023" max="11023" width="5.25" style="96" customWidth="1"/>
    <col min="11024" max="11026" width="4.375" style="96" customWidth="1"/>
    <col min="11027" max="11027" width="5.125" style="96" customWidth="1"/>
    <col min="11028" max="11031" width="4.375" style="96" customWidth="1"/>
    <col min="11032" max="11032" width="5.375" style="96" customWidth="1"/>
    <col min="11033" max="11040" width="4.375" style="96" customWidth="1"/>
    <col min="11041" max="11264" width="8.125" style="96"/>
    <col min="11265" max="11266" width="3.75" style="96" customWidth="1"/>
    <col min="11267" max="11267" width="22.5" style="96" customWidth="1"/>
    <col min="11268" max="11268" width="4.375" style="96" customWidth="1"/>
    <col min="11269" max="11269" width="37.5" style="96" customWidth="1"/>
    <col min="11270" max="11270" width="4.375" style="96" customWidth="1"/>
    <col min="11271" max="11271" width="17.75" style="96" customWidth="1"/>
    <col min="11272" max="11272" width="30.5" style="96" customWidth="1"/>
    <col min="11273" max="11278" width="4.375" style="96" customWidth="1"/>
    <col min="11279" max="11279" width="5.25" style="96" customWidth="1"/>
    <col min="11280" max="11282" width="4.375" style="96" customWidth="1"/>
    <col min="11283" max="11283" width="5.125" style="96" customWidth="1"/>
    <col min="11284" max="11287" width="4.375" style="96" customWidth="1"/>
    <col min="11288" max="11288" width="5.375" style="96" customWidth="1"/>
    <col min="11289" max="11296" width="4.375" style="96" customWidth="1"/>
    <col min="11297" max="11520" width="8.125" style="96"/>
    <col min="11521" max="11522" width="3.75" style="96" customWidth="1"/>
    <col min="11523" max="11523" width="22.5" style="96" customWidth="1"/>
    <col min="11524" max="11524" width="4.375" style="96" customWidth="1"/>
    <col min="11525" max="11525" width="37.5" style="96" customWidth="1"/>
    <col min="11526" max="11526" width="4.375" style="96" customWidth="1"/>
    <col min="11527" max="11527" width="17.75" style="96" customWidth="1"/>
    <col min="11528" max="11528" width="30.5" style="96" customWidth="1"/>
    <col min="11529" max="11534" width="4.375" style="96" customWidth="1"/>
    <col min="11535" max="11535" width="5.25" style="96" customWidth="1"/>
    <col min="11536" max="11538" width="4.375" style="96" customWidth="1"/>
    <col min="11539" max="11539" width="5.125" style="96" customWidth="1"/>
    <col min="11540" max="11543" width="4.375" style="96" customWidth="1"/>
    <col min="11544" max="11544" width="5.375" style="96" customWidth="1"/>
    <col min="11545" max="11552" width="4.375" style="96" customWidth="1"/>
    <col min="11553" max="11776" width="8.125" style="96"/>
    <col min="11777" max="11778" width="3.75" style="96" customWidth="1"/>
    <col min="11779" max="11779" width="22.5" style="96" customWidth="1"/>
    <col min="11780" max="11780" width="4.375" style="96" customWidth="1"/>
    <col min="11781" max="11781" width="37.5" style="96" customWidth="1"/>
    <col min="11782" max="11782" width="4.375" style="96" customWidth="1"/>
    <col min="11783" max="11783" width="17.75" style="96" customWidth="1"/>
    <col min="11784" max="11784" width="30.5" style="96" customWidth="1"/>
    <col min="11785" max="11790" width="4.375" style="96" customWidth="1"/>
    <col min="11791" max="11791" width="5.25" style="96" customWidth="1"/>
    <col min="11792" max="11794" width="4.375" style="96" customWidth="1"/>
    <col min="11795" max="11795" width="5.125" style="96" customWidth="1"/>
    <col min="11796" max="11799" width="4.375" style="96" customWidth="1"/>
    <col min="11800" max="11800" width="5.375" style="96" customWidth="1"/>
    <col min="11801" max="11808" width="4.375" style="96" customWidth="1"/>
    <col min="11809" max="12032" width="8.125" style="96"/>
    <col min="12033" max="12034" width="3.75" style="96" customWidth="1"/>
    <col min="12035" max="12035" width="22.5" style="96" customWidth="1"/>
    <col min="12036" max="12036" width="4.375" style="96" customWidth="1"/>
    <col min="12037" max="12037" width="37.5" style="96" customWidth="1"/>
    <col min="12038" max="12038" width="4.375" style="96" customWidth="1"/>
    <col min="12039" max="12039" width="17.75" style="96" customWidth="1"/>
    <col min="12040" max="12040" width="30.5" style="96" customWidth="1"/>
    <col min="12041" max="12046" width="4.375" style="96" customWidth="1"/>
    <col min="12047" max="12047" width="5.25" style="96" customWidth="1"/>
    <col min="12048" max="12050" width="4.375" style="96" customWidth="1"/>
    <col min="12051" max="12051" width="5.125" style="96" customWidth="1"/>
    <col min="12052" max="12055" width="4.375" style="96" customWidth="1"/>
    <col min="12056" max="12056" width="5.375" style="96" customWidth="1"/>
    <col min="12057" max="12064" width="4.375" style="96" customWidth="1"/>
    <col min="12065" max="12288" width="8.125" style="96"/>
    <col min="12289" max="12290" width="3.75" style="96" customWidth="1"/>
    <col min="12291" max="12291" width="22.5" style="96" customWidth="1"/>
    <col min="12292" max="12292" width="4.375" style="96" customWidth="1"/>
    <col min="12293" max="12293" width="37.5" style="96" customWidth="1"/>
    <col min="12294" max="12294" width="4.375" style="96" customWidth="1"/>
    <col min="12295" max="12295" width="17.75" style="96" customWidth="1"/>
    <col min="12296" max="12296" width="30.5" style="96" customWidth="1"/>
    <col min="12297" max="12302" width="4.375" style="96" customWidth="1"/>
    <col min="12303" max="12303" width="5.25" style="96" customWidth="1"/>
    <col min="12304" max="12306" width="4.375" style="96" customWidth="1"/>
    <col min="12307" max="12307" width="5.125" style="96" customWidth="1"/>
    <col min="12308" max="12311" width="4.375" style="96" customWidth="1"/>
    <col min="12312" max="12312" width="5.375" style="96" customWidth="1"/>
    <col min="12313" max="12320" width="4.375" style="96" customWidth="1"/>
    <col min="12321" max="12544" width="8.125" style="96"/>
    <col min="12545" max="12546" width="3.75" style="96" customWidth="1"/>
    <col min="12547" max="12547" width="22.5" style="96" customWidth="1"/>
    <col min="12548" max="12548" width="4.375" style="96" customWidth="1"/>
    <col min="12549" max="12549" width="37.5" style="96" customWidth="1"/>
    <col min="12550" max="12550" width="4.375" style="96" customWidth="1"/>
    <col min="12551" max="12551" width="17.75" style="96" customWidth="1"/>
    <col min="12552" max="12552" width="30.5" style="96" customWidth="1"/>
    <col min="12553" max="12558" width="4.375" style="96" customWidth="1"/>
    <col min="12559" max="12559" width="5.25" style="96" customWidth="1"/>
    <col min="12560" max="12562" width="4.375" style="96" customWidth="1"/>
    <col min="12563" max="12563" width="5.125" style="96" customWidth="1"/>
    <col min="12564" max="12567" width="4.375" style="96" customWidth="1"/>
    <col min="12568" max="12568" width="5.375" style="96" customWidth="1"/>
    <col min="12569" max="12576" width="4.375" style="96" customWidth="1"/>
    <col min="12577" max="12800" width="8.125" style="96"/>
    <col min="12801" max="12802" width="3.75" style="96" customWidth="1"/>
    <col min="12803" max="12803" width="22.5" style="96" customWidth="1"/>
    <col min="12804" max="12804" width="4.375" style="96" customWidth="1"/>
    <col min="12805" max="12805" width="37.5" style="96" customWidth="1"/>
    <col min="12806" max="12806" width="4.375" style="96" customWidth="1"/>
    <col min="12807" max="12807" width="17.75" style="96" customWidth="1"/>
    <col min="12808" max="12808" width="30.5" style="96" customWidth="1"/>
    <col min="12809" max="12814" width="4.375" style="96" customWidth="1"/>
    <col min="12815" max="12815" width="5.25" style="96" customWidth="1"/>
    <col min="12816" max="12818" width="4.375" style="96" customWidth="1"/>
    <col min="12819" max="12819" width="5.125" style="96" customWidth="1"/>
    <col min="12820" max="12823" width="4.375" style="96" customWidth="1"/>
    <col min="12824" max="12824" width="5.375" style="96" customWidth="1"/>
    <col min="12825" max="12832" width="4.375" style="96" customWidth="1"/>
    <col min="12833" max="13056" width="8.125" style="96"/>
    <col min="13057" max="13058" width="3.75" style="96" customWidth="1"/>
    <col min="13059" max="13059" width="22.5" style="96" customWidth="1"/>
    <col min="13060" max="13060" width="4.375" style="96" customWidth="1"/>
    <col min="13061" max="13061" width="37.5" style="96" customWidth="1"/>
    <col min="13062" max="13062" width="4.375" style="96" customWidth="1"/>
    <col min="13063" max="13063" width="17.75" style="96" customWidth="1"/>
    <col min="13064" max="13064" width="30.5" style="96" customWidth="1"/>
    <col min="13065" max="13070" width="4.375" style="96" customWidth="1"/>
    <col min="13071" max="13071" width="5.25" style="96" customWidth="1"/>
    <col min="13072" max="13074" width="4.375" style="96" customWidth="1"/>
    <col min="13075" max="13075" width="5.125" style="96" customWidth="1"/>
    <col min="13076" max="13079" width="4.375" style="96" customWidth="1"/>
    <col min="13080" max="13080" width="5.375" style="96" customWidth="1"/>
    <col min="13081" max="13088" width="4.375" style="96" customWidth="1"/>
    <col min="13089" max="13312" width="8.125" style="96"/>
    <col min="13313" max="13314" width="3.75" style="96" customWidth="1"/>
    <col min="13315" max="13315" width="22.5" style="96" customWidth="1"/>
    <col min="13316" max="13316" width="4.375" style="96" customWidth="1"/>
    <col min="13317" max="13317" width="37.5" style="96" customWidth="1"/>
    <col min="13318" max="13318" width="4.375" style="96" customWidth="1"/>
    <col min="13319" max="13319" width="17.75" style="96" customWidth="1"/>
    <col min="13320" max="13320" width="30.5" style="96" customWidth="1"/>
    <col min="13321" max="13326" width="4.375" style="96" customWidth="1"/>
    <col min="13327" max="13327" width="5.25" style="96" customWidth="1"/>
    <col min="13328" max="13330" width="4.375" style="96" customWidth="1"/>
    <col min="13331" max="13331" width="5.125" style="96" customWidth="1"/>
    <col min="13332" max="13335" width="4.375" style="96" customWidth="1"/>
    <col min="13336" max="13336" width="5.375" style="96" customWidth="1"/>
    <col min="13337" max="13344" width="4.375" style="96" customWidth="1"/>
    <col min="13345" max="13568" width="8.125" style="96"/>
    <col min="13569" max="13570" width="3.75" style="96" customWidth="1"/>
    <col min="13571" max="13571" width="22.5" style="96" customWidth="1"/>
    <col min="13572" max="13572" width="4.375" style="96" customWidth="1"/>
    <col min="13573" max="13573" width="37.5" style="96" customWidth="1"/>
    <col min="13574" max="13574" width="4.375" style="96" customWidth="1"/>
    <col min="13575" max="13575" width="17.75" style="96" customWidth="1"/>
    <col min="13576" max="13576" width="30.5" style="96" customWidth="1"/>
    <col min="13577" max="13582" width="4.375" style="96" customWidth="1"/>
    <col min="13583" max="13583" width="5.25" style="96" customWidth="1"/>
    <col min="13584" max="13586" width="4.375" style="96" customWidth="1"/>
    <col min="13587" max="13587" width="5.125" style="96" customWidth="1"/>
    <col min="13588" max="13591" width="4.375" style="96" customWidth="1"/>
    <col min="13592" max="13592" width="5.375" style="96" customWidth="1"/>
    <col min="13593" max="13600" width="4.375" style="96" customWidth="1"/>
    <col min="13601" max="13824" width="8.125" style="96"/>
    <col min="13825" max="13826" width="3.75" style="96" customWidth="1"/>
    <col min="13827" max="13827" width="22.5" style="96" customWidth="1"/>
    <col min="13828" max="13828" width="4.375" style="96" customWidth="1"/>
    <col min="13829" max="13829" width="37.5" style="96" customWidth="1"/>
    <col min="13830" max="13830" width="4.375" style="96" customWidth="1"/>
    <col min="13831" max="13831" width="17.75" style="96" customWidth="1"/>
    <col min="13832" max="13832" width="30.5" style="96" customWidth="1"/>
    <col min="13833" max="13838" width="4.375" style="96" customWidth="1"/>
    <col min="13839" max="13839" width="5.25" style="96" customWidth="1"/>
    <col min="13840" max="13842" width="4.375" style="96" customWidth="1"/>
    <col min="13843" max="13843" width="5.125" style="96" customWidth="1"/>
    <col min="13844" max="13847" width="4.375" style="96" customWidth="1"/>
    <col min="13848" max="13848" width="5.375" style="96" customWidth="1"/>
    <col min="13849" max="13856" width="4.375" style="96" customWidth="1"/>
    <col min="13857" max="14080" width="8.125" style="96"/>
    <col min="14081" max="14082" width="3.75" style="96" customWidth="1"/>
    <col min="14083" max="14083" width="22.5" style="96" customWidth="1"/>
    <col min="14084" max="14084" width="4.375" style="96" customWidth="1"/>
    <col min="14085" max="14085" width="37.5" style="96" customWidth="1"/>
    <col min="14086" max="14086" width="4.375" style="96" customWidth="1"/>
    <col min="14087" max="14087" width="17.75" style="96" customWidth="1"/>
    <col min="14088" max="14088" width="30.5" style="96" customWidth="1"/>
    <col min="14089" max="14094" width="4.375" style="96" customWidth="1"/>
    <col min="14095" max="14095" width="5.25" style="96" customWidth="1"/>
    <col min="14096" max="14098" width="4.375" style="96" customWidth="1"/>
    <col min="14099" max="14099" width="5.125" style="96" customWidth="1"/>
    <col min="14100" max="14103" width="4.375" style="96" customWidth="1"/>
    <col min="14104" max="14104" width="5.375" style="96" customWidth="1"/>
    <col min="14105" max="14112" width="4.375" style="96" customWidth="1"/>
    <col min="14113" max="14336" width="8.125" style="96"/>
    <col min="14337" max="14338" width="3.75" style="96" customWidth="1"/>
    <col min="14339" max="14339" width="22.5" style="96" customWidth="1"/>
    <col min="14340" max="14340" width="4.375" style="96" customWidth="1"/>
    <col min="14341" max="14341" width="37.5" style="96" customWidth="1"/>
    <col min="14342" max="14342" width="4.375" style="96" customWidth="1"/>
    <col min="14343" max="14343" width="17.75" style="96" customWidth="1"/>
    <col min="14344" max="14344" width="30.5" style="96" customWidth="1"/>
    <col min="14345" max="14350" width="4.375" style="96" customWidth="1"/>
    <col min="14351" max="14351" width="5.25" style="96" customWidth="1"/>
    <col min="14352" max="14354" width="4.375" style="96" customWidth="1"/>
    <col min="14355" max="14355" width="5.125" style="96" customWidth="1"/>
    <col min="14356" max="14359" width="4.375" style="96" customWidth="1"/>
    <col min="14360" max="14360" width="5.375" style="96" customWidth="1"/>
    <col min="14361" max="14368" width="4.375" style="96" customWidth="1"/>
    <col min="14369" max="14592" width="8.125" style="96"/>
    <col min="14593" max="14594" width="3.75" style="96" customWidth="1"/>
    <col min="14595" max="14595" width="22.5" style="96" customWidth="1"/>
    <col min="14596" max="14596" width="4.375" style="96" customWidth="1"/>
    <col min="14597" max="14597" width="37.5" style="96" customWidth="1"/>
    <col min="14598" max="14598" width="4.375" style="96" customWidth="1"/>
    <col min="14599" max="14599" width="17.75" style="96" customWidth="1"/>
    <col min="14600" max="14600" width="30.5" style="96" customWidth="1"/>
    <col min="14601" max="14606" width="4.375" style="96" customWidth="1"/>
    <col min="14607" max="14607" width="5.25" style="96" customWidth="1"/>
    <col min="14608" max="14610" width="4.375" style="96" customWidth="1"/>
    <col min="14611" max="14611" width="5.125" style="96" customWidth="1"/>
    <col min="14612" max="14615" width="4.375" style="96" customWidth="1"/>
    <col min="14616" max="14616" width="5.375" style="96" customWidth="1"/>
    <col min="14617" max="14624" width="4.375" style="96" customWidth="1"/>
    <col min="14625" max="14848" width="8.125" style="96"/>
    <col min="14849" max="14850" width="3.75" style="96" customWidth="1"/>
    <col min="14851" max="14851" width="22.5" style="96" customWidth="1"/>
    <col min="14852" max="14852" width="4.375" style="96" customWidth="1"/>
    <col min="14853" max="14853" width="37.5" style="96" customWidth="1"/>
    <col min="14854" max="14854" width="4.375" style="96" customWidth="1"/>
    <col min="14855" max="14855" width="17.75" style="96" customWidth="1"/>
    <col min="14856" max="14856" width="30.5" style="96" customWidth="1"/>
    <col min="14857" max="14862" width="4.375" style="96" customWidth="1"/>
    <col min="14863" max="14863" width="5.25" style="96" customWidth="1"/>
    <col min="14864" max="14866" width="4.375" style="96" customWidth="1"/>
    <col min="14867" max="14867" width="5.125" style="96" customWidth="1"/>
    <col min="14868" max="14871" width="4.375" style="96" customWidth="1"/>
    <col min="14872" max="14872" width="5.375" style="96" customWidth="1"/>
    <col min="14873" max="14880" width="4.375" style="96" customWidth="1"/>
    <col min="14881" max="15104" width="8.125" style="96"/>
    <col min="15105" max="15106" width="3.75" style="96" customWidth="1"/>
    <col min="15107" max="15107" width="22.5" style="96" customWidth="1"/>
    <col min="15108" max="15108" width="4.375" style="96" customWidth="1"/>
    <col min="15109" max="15109" width="37.5" style="96" customWidth="1"/>
    <col min="15110" max="15110" width="4.375" style="96" customWidth="1"/>
    <col min="15111" max="15111" width="17.75" style="96" customWidth="1"/>
    <col min="15112" max="15112" width="30.5" style="96" customWidth="1"/>
    <col min="15113" max="15118" width="4.375" style="96" customWidth="1"/>
    <col min="15119" max="15119" width="5.25" style="96" customWidth="1"/>
    <col min="15120" max="15122" width="4.375" style="96" customWidth="1"/>
    <col min="15123" max="15123" width="5.125" style="96" customWidth="1"/>
    <col min="15124" max="15127" width="4.375" style="96" customWidth="1"/>
    <col min="15128" max="15128" width="5.375" style="96" customWidth="1"/>
    <col min="15129" max="15136" width="4.375" style="96" customWidth="1"/>
    <col min="15137" max="15360" width="8.125" style="96"/>
    <col min="15361" max="15362" width="3.75" style="96" customWidth="1"/>
    <col min="15363" max="15363" width="22.5" style="96" customWidth="1"/>
    <col min="15364" max="15364" width="4.375" style="96" customWidth="1"/>
    <col min="15365" max="15365" width="37.5" style="96" customWidth="1"/>
    <col min="15366" max="15366" width="4.375" style="96" customWidth="1"/>
    <col min="15367" max="15367" width="17.75" style="96" customWidth="1"/>
    <col min="15368" max="15368" width="30.5" style="96" customWidth="1"/>
    <col min="15369" max="15374" width="4.375" style="96" customWidth="1"/>
    <col min="15375" max="15375" width="5.25" style="96" customWidth="1"/>
    <col min="15376" max="15378" width="4.375" style="96" customWidth="1"/>
    <col min="15379" max="15379" width="5.125" style="96" customWidth="1"/>
    <col min="15380" max="15383" width="4.375" style="96" customWidth="1"/>
    <col min="15384" max="15384" width="5.375" style="96" customWidth="1"/>
    <col min="15385" max="15392" width="4.375" style="96" customWidth="1"/>
    <col min="15393" max="15616" width="8.125" style="96"/>
    <col min="15617" max="15618" width="3.75" style="96" customWidth="1"/>
    <col min="15619" max="15619" width="22.5" style="96" customWidth="1"/>
    <col min="15620" max="15620" width="4.375" style="96" customWidth="1"/>
    <col min="15621" max="15621" width="37.5" style="96" customWidth="1"/>
    <col min="15622" max="15622" width="4.375" style="96" customWidth="1"/>
    <col min="15623" max="15623" width="17.75" style="96" customWidth="1"/>
    <col min="15624" max="15624" width="30.5" style="96" customWidth="1"/>
    <col min="15625" max="15630" width="4.375" style="96" customWidth="1"/>
    <col min="15631" max="15631" width="5.25" style="96" customWidth="1"/>
    <col min="15632" max="15634" width="4.375" style="96" customWidth="1"/>
    <col min="15635" max="15635" width="5.125" style="96" customWidth="1"/>
    <col min="15636" max="15639" width="4.375" style="96" customWidth="1"/>
    <col min="15640" max="15640" width="5.375" style="96" customWidth="1"/>
    <col min="15641" max="15648" width="4.375" style="96" customWidth="1"/>
    <col min="15649" max="15872" width="8.125" style="96"/>
    <col min="15873" max="15874" width="3.75" style="96" customWidth="1"/>
    <col min="15875" max="15875" width="22.5" style="96" customWidth="1"/>
    <col min="15876" max="15876" width="4.375" style="96" customWidth="1"/>
    <col min="15877" max="15877" width="37.5" style="96" customWidth="1"/>
    <col min="15878" max="15878" width="4.375" style="96" customWidth="1"/>
    <col min="15879" max="15879" width="17.75" style="96" customWidth="1"/>
    <col min="15880" max="15880" width="30.5" style="96" customWidth="1"/>
    <col min="15881" max="15886" width="4.375" style="96" customWidth="1"/>
    <col min="15887" max="15887" width="5.25" style="96" customWidth="1"/>
    <col min="15888" max="15890" width="4.375" style="96" customWidth="1"/>
    <col min="15891" max="15891" width="5.125" style="96" customWidth="1"/>
    <col min="15892" max="15895" width="4.375" style="96" customWidth="1"/>
    <col min="15896" max="15896" width="5.375" style="96" customWidth="1"/>
    <col min="15897" max="15904" width="4.375" style="96" customWidth="1"/>
    <col min="15905" max="16128" width="8.125" style="96"/>
    <col min="16129" max="16130" width="3.75" style="96" customWidth="1"/>
    <col min="16131" max="16131" width="22.5" style="96" customWidth="1"/>
    <col min="16132" max="16132" width="4.375" style="96" customWidth="1"/>
    <col min="16133" max="16133" width="37.5" style="96" customWidth="1"/>
    <col min="16134" max="16134" width="4.375" style="96" customWidth="1"/>
    <col min="16135" max="16135" width="17.75" style="96" customWidth="1"/>
    <col min="16136" max="16136" width="30.5" style="96" customWidth="1"/>
    <col min="16137" max="16142" width="4.375" style="96" customWidth="1"/>
    <col min="16143" max="16143" width="5.25" style="96" customWidth="1"/>
    <col min="16144" max="16146" width="4.375" style="96" customWidth="1"/>
    <col min="16147" max="16147" width="5.125" style="96" customWidth="1"/>
    <col min="16148" max="16151" width="4.375" style="96" customWidth="1"/>
    <col min="16152" max="16152" width="5.375" style="96" customWidth="1"/>
    <col min="16153" max="16160" width="4.375" style="96" customWidth="1"/>
    <col min="16161" max="16384" width="8.125" style="96"/>
  </cols>
  <sheetData>
    <row r="2" spans="1:32" ht="20.25" customHeight="1" x14ac:dyDescent="0.4">
      <c r="A2" s="94" t="s">
        <v>222</v>
      </c>
      <c r="B2" s="95"/>
    </row>
    <row r="3" spans="1:32" ht="20.25" customHeight="1" x14ac:dyDescent="0.4">
      <c r="A3" s="776" t="s">
        <v>223</v>
      </c>
      <c r="B3" s="776"/>
      <c r="C3" s="776"/>
      <c r="D3" s="776"/>
      <c r="E3" s="776"/>
      <c r="F3" s="776"/>
      <c r="G3" s="776"/>
      <c r="H3" s="776"/>
      <c r="I3" s="776"/>
      <c r="J3" s="776"/>
      <c r="K3" s="776"/>
      <c r="L3" s="776"/>
      <c r="M3" s="776"/>
      <c r="N3" s="776"/>
      <c r="O3" s="776"/>
      <c r="P3" s="776"/>
      <c r="Q3" s="776"/>
      <c r="R3" s="776"/>
      <c r="S3" s="776"/>
      <c r="T3" s="776"/>
      <c r="U3" s="776"/>
      <c r="V3" s="776"/>
      <c r="W3" s="776"/>
      <c r="X3" s="776"/>
      <c r="Y3" s="776"/>
      <c r="Z3" s="776"/>
      <c r="AA3" s="776"/>
      <c r="AB3" s="776"/>
      <c r="AC3" s="776"/>
      <c r="AD3" s="776"/>
      <c r="AE3" s="776"/>
      <c r="AF3" s="776"/>
    </row>
    <row r="4" spans="1:32" ht="20.25" customHeight="1" x14ac:dyDescent="0.4"/>
    <row r="5" spans="1:32" ht="30" customHeight="1" x14ac:dyDescent="0.4">
      <c r="S5" s="568" t="s">
        <v>224</v>
      </c>
      <c r="T5" s="569"/>
      <c r="U5" s="569"/>
      <c r="V5" s="570"/>
      <c r="W5" s="169"/>
      <c r="X5" s="170"/>
      <c r="Y5" s="170"/>
      <c r="Z5" s="170"/>
      <c r="AA5" s="170"/>
      <c r="AB5" s="170"/>
      <c r="AC5" s="170"/>
      <c r="AD5" s="170"/>
      <c r="AE5" s="170"/>
      <c r="AF5" s="171"/>
    </row>
    <row r="6" spans="1:32" ht="20.25" customHeight="1" x14ac:dyDescent="0.4"/>
    <row r="7" spans="1:32" ht="17.25" customHeight="1" x14ac:dyDescent="0.4">
      <c r="A7" s="568" t="s">
        <v>225</v>
      </c>
      <c r="B7" s="569"/>
      <c r="C7" s="570"/>
      <c r="D7" s="568" t="s">
        <v>226</v>
      </c>
      <c r="E7" s="570"/>
      <c r="F7" s="568" t="s">
        <v>227</v>
      </c>
      <c r="G7" s="570"/>
      <c r="H7" s="568" t="s">
        <v>228</v>
      </c>
      <c r="I7" s="569"/>
      <c r="J7" s="569"/>
      <c r="K7" s="569"/>
      <c r="L7" s="569"/>
      <c r="M7" s="569"/>
      <c r="N7" s="569"/>
      <c r="O7" s="569"/>
      <c r="P7" s="569"/>
      <c r="Q7" s="569"/>
      <c r="R7" s="569"/>
      <c r="S7" s="569"/>
      <c r="T7" s="569"/>
      <c r="U7" s="569"/>
      <c r="V7" s="569"/>
      <c r="W7" s="569"/>
      <c r="X7" s="570"/>
      <c r="Y7" s="568" t="s">
        <v>229</v>
      </c>
      <c r="Z7" s="569"/>
      <c r="AA7" s="569"/>
      <c r="AB7" s="570"/>
      <c r="AC7" s="568" t="s">
        <v>230</v>
      </c>
      <c r="AD7" s="569"/>
      <c r="AE7" s="569"/>
      <c r="AF7" s="570"/>
    </row>
    <row r="8" spans="1:32" ht="18.75" customHeight="1" x14ac:dyDescent="0.4">
      <c r="A8" s="777" t="s">
        <v>231</v>
      </c>
      <c r="B8" s="778"/>
      <c r="C8" s="779"/>
      <c r="D8" s="777"/>
      <c r="E8" s="779"/>
      <c r="F8" s="777"/>
      <c r="G8" s="779"/>
      <c r="H8" s="782" t="s">
        <v>232</v>
      </c>
      <c r="I8" s="153" t="s">
        <v>176</v>
      </c>
      <c r="J8" s="112" t="s">
        <v>233</v>
      </c>
      <c r="K8" s="555"/>
      <c r="L8" s="555"/>
      <c r="M8" s="153" t="s">
        <v>176</v>
      </c>
      <c r="N8" s="112" t="s">
        <v>234</v>
      </c>
      <c r="O8" s="555"/>
      <c r="P8" s="555"/>
      <c r="Q8" s="153" t="s">
        <v>176</v>
      </c>
      <c r="R8" s="112" t="s">
        <v>235</v>
      </c>
      <c r="S8" s="555"/>
      <c r="T8" s="555"/>
      <c r="U8" s="153" t="s">
        <v>176</v>
      </c>
      <c r="V8" s="112" t="s">
        <v>236</v>
      </c>
      <c r="W8" s="555"/>
      <c r="X8" s="101"/>
      <c r="Y8" s="770"/>
      <c r="Z8" s="771"/>
      <c r="AA8" s="771"/>
      <c r="AB8" s="772"/>
      <c r="AC8" s="770"/>
      <c r="AD8" s="771"/>
      <c r="AE8" s="771"/>
      <c r="AF8" s="772"/>
    </row>
    <row r="9" spans="1:32" ht="18.75" customHeight="1" x14ac:dyDescent="0.4">
      <c r="A9" s="780"/>
      <c r="B9" s="564"/>
      <c r="C9" s="781"/>
      <c r="D9" s="780"/>
      <c r="E9" s="781"/>
      <c r="F9" s="780"/>
      <c r="G9" s="781"/>
      <c r="H9" s="783"/>
      <c r="I9" s="128" t="s">
        <v>176</v>
      </c>
      <c r="J9" s="86" t="s">
        <v>237</v>
      </c>
      <c r="K9" s="158"/>
      <c r="L9" s="158"/>
      <c r="M9" s="153" t="s">
        <v>176</v>
      </c>
      <c r="N9" s="86" t="s">
        <v>238</v>
      </c>
      <c r="O9" s="158"/>
      <c r="P9" s="158"/>
      <c r="Q9" s="153" t="s">
        <v>176</v>
      </c>
      <c r="R9" s="86" t="s">
        <v>239</v>
      </c>
      <c r="S9" s="158"/>
      <c r="T9" s="158"/>
      <c r="U9" s="153" t="s">
        <v>176</v>
      </c>
      <c r="V9" s="86" t="s">
        <v>240</v>
      </c>
      <c r="W9" s="158"/>
      <c r="X9" s="118"/>
      <c r="Y9" s="773"/>
      <c r="Z9" s="774"/>
      <c r="AA9" s="774"/>
      <c r="AB9" s="775"/>
      <c r="AC9" s="773"/>
      <c r="AD9" s="774"/>
      <c r="AE9" s="774"/>
      <c r="AF9" s="775"/>
    </row>
    <row r="10" spans="1:32" ht="18.75" customHeight="1" x14ac:dyDescent="0.4">
      <c r="A10" s="98"/>
      <c r="B10" s="99"/>
      <c r="C10" s="560"/>
      <c r="D10" s="100"/>
      <c r="E10" s="101"/>
      <c r="F10" s="102"/>
      <c r="G10" s="101"/>
      <c r="H10" s="103" t="s">
        <v>241</v>
      </c>
      <c r="I10" s="104" t="s">
        <v>176</v>
      </c>
      <c r="J10" s="105" t="s">
        <v>242</v>
      </c>
      <c r="K10" s="105"/>
      <c r="L10" s="106"/>
      <c r="M10" s="107" t="s">
        <v>176</v>
      </c>
      <c r="N10" s="105" t="s">
        <v>243</v>
      </c>
      <c r="O10" s="105"/>
      <c r="P10" s="106"/>
      <c r="Q10" s="107" t="s">
        <v>176</v>
      </c>
      <c r="R10" s="108" t="s">
        <v>244</v>
      </c>
      <c r="S10" s="108"/>
      <c r="T10" s="109"/>
      <c r="U10" s="109"/>
      <c r="V10" s="109"/>
      <c r="W10" s="109"/>
      <c r="X10" s="110"/>
      <c r="Y10" s="111" t="s">
        <v>176</v>
      </c>
      <c r="Z10" s="112" t="s">
        <v>245</v>
      </c>
      <c r="AA10" s="112"/>
      <c r="AB10" s="113"/>
      <c r="AC10" s="111" t="s">
        <v>176</v>
      </c>
      <c r="AD10" s="112" t="s">
        <v>245</v>
      </c>
      <c r="AE10" s="112"/>
      <c r="AF10" s="113"/>
    </row>
    <row r="11" spans="1:32" ht="18.75" customHeight="1" x14ac:dyDescent="0.4">
      <c r="A11" s="114"/>
      <c r="B11" s="115"/>
      <c r="C11" s="116"/>
      <c r="D11" s="117"/>
      <c r="E11" s="118"/>
      <c r="F11" s="119"/>
      <c r="G11" s="118"/>
      <c r="H11" s="120" t="s">
        <v>246</v>
      </c>
      <c r="I11" s="121" t="s">
        <v>176</v>
      </c>
      <c r="J11" s="122" t="s">
        <v>247</v>
      </c>
      <c r="K11" s="123"/>
      <c r="L11" s="124"/>
      <c r="M11" s="125" t="s">
        <v>176</v>
      </c>
      <c r="N11" s="122" t="s">
        <v>248</v>
      </c>
      <c r="O11" s="126"/>
      <c r="P11" s="126"/>
      <c r="Q11" s="122"/>
      <c r="R11" s="122"/>
      <c r="S11" s="122"/>
      <c r="T11" s="122"/>
      <c r="U11" s="122"/>
      <c r="V11" s="122"/>
      <c r="W11" s="122"/>
      <c r="X11" s="127"/>
      <c r="Y11" s="128" t="s">
        <v>176</v>
      </c>
      <c r="Z11" s="86" t="s">
        <v>249</v>
      </c>
      <c r="AA11" s="129"/>
      <c r="AB11" s="130"/>
      <c r="AC11" s="128" t="s">
        <v>176</v>
      </c>
      <c r="AD11" s="86" t="s">
        <v>249</v>
      </c>
      <c r="AE11" s="129"/>
      <c r="AF11" s="130"/>
    </row>
    <row r="12" spans="1:32" ht="19.5" customHeight="1" x14ac:dyDescent="0.4">
      <c r="A12" s="114"/>
      <c r="B12" s="115"/>
      <c r="C12" s="116"/>
      <c r="D12" s="117"/>
      <c r="E12" s="118"/>
      <c r="F12" s="119"/>
      <c r="G12" s="131"/>
      <c r="H12" s="162" t="s">
        <v>250</v>
      </c>
      <c r="I12" s="121" t="s">
        <v>176</v>
      </c>
      <c r="J12" s="122" t="s">
        <v>247</v>
      </c>
      <c r="K12" s="123"/>
      <c r="L12" s="124"/>
      <c r="M12" s="125" t="s">
        <v>176</v>
      </c>
      <c r="N12" s="122" t="s">
        <v>251</v>
      </c>
      <c r="O12" s="125"/>
      <c r="P12" s="122"/>
      <c r="Q12" s="126"/>
      <c r="R12" s="126"/>
      <c r="S12" s="126"/>
      <c r="T12" s="126"/>
      <c r="U12" s="126"/>
      <c r="V12" s="126"/>
      <c r="W12" s="126"/>
      <c r="X12" s="163"/>
      <c r="Y12" s="129"/>
      <c r="Z12" s="129"/>
      <c r="AA12" s="129"/>
      <c r="AB12" s="130"/>
      <c r="AC12" s="132"/>
      <c r="AD12" s="129"/>
      <c r="AE12" s="129"/>
      <c r="AF12" s="130"/>
    </row>
    <row r="13" spans="1:32" ht="19.5" customHeight="1" x14ac:dyDescent="0.4">
      <c r="A13" s="114"/>
      <c r="B13" s="115"/>
      <c r="C13" s="116"/>
      <c r="D13" s="117"/>
      <c r="E13" s="118"/>
      <c r="F13" s="119"/>
      <c r="G13" s="131"/>
      <c r="H13" s="162" t="s">
        <v>252</v>
      </c>
      <c r="I13" s="121" t="s">
        <v>176</v>
      </c>
      <c r="J13" s="122" t="s">
        <v>247</v>
      </c>
      <c r="K13" s="123"/>
      <c r="L13" s="124"/>
      <c r="M13" s="125" t="s">
        <v>176</v>
      </c>
      <c r="N13" s="122" t="s">
        <v>251</v>
      </c>
      <c r="O13" s="125"/>
      <c r="P13" s="122"/>
      <c r="Q13" s="126"/>
      <c r="R13" s="126"/>
      <c r="S13" s="126"/>
      <c r="T13" s="126"/>
      <c r="U13" s="126"/>
      <c r="V13" s="126"/>
      <c r="W13" s="126"/>
      <c r="X13" s="163"/>
      <c r="Y13" s="129"/>
      <c r="Z13" s="129"/>
      <c r="AA13" s="129"/>
      <c r="AB13" s="130"/>
      <c r="AC13" s="132"/>
      <c r="AD13" s="129"/>
      <c r="AE13" s="129"/>
      <c r="AF13" s="130"/>
    </row>
    <row r="14" spans="1:32" ht="18.75" customHeight="1" x14ac:dyDescent="0.4">
      <c r="A14" s="114"/>
      <c r="B14" s="115"/>
      <c r="C14" s="116"/>
      <c r="D14" s="117"/>
      <c r="E14" s="118"/>
      <c r="F14" s="119"/>
      <c r="G14" s="118"/>
      <c r="H14" s="120" t="s">
        <v>253</v>
      </c>
      <c r="I14" s="121" t="s">
        <v>176</v>
      </c>
      <c r="J14" s="122" t="s">
        <v>242</v>
      </c>
      <c r="K14" s="122"/>
      <c r="L14" s="125" t="s">
        <v>176</v>
      </c>
      <c r="M14" s="122" t="s">
        <v>254</v>
      </c>
      <c r="N14" s="122"/>
      <c r="O14" s="125" t="s">
        <v>176</v>
      </c>
      <c r="P14" s="122" t="s">
        <v>255</v>
      </c>
      <c r="Q14" s="122"/>
      <c r="R14" s="122"/>
      <c r="S14" s="122"/>
      <c r="T14" s="122"/>
      <c r="U14" s="122"/>
      <c r="V14" s="122"/>
      <c r="W14" s="122"/>
      <c r="X14" s="127"/>
      <c r="Y14" s="132"/>
      <c r="Z14" s="129"/>
      <c r="AA14" s="129"/>
      <c r="AB14" s="130"/>
      <c r="AC14" s="132"/>
      <c r="AD14" s="129"/>
      <c r="AE14" s="129"/>
      <c r="AF14" s="130"/>
    </row>
    <row r="15" spans="1:32" ht="37.5" customHeight="1" x14ac:dyDescent="0.4">
      <c r="A15" s="114"/>
      <c r="B15" s="115"/>
      <c r="C15" s="116"/>
      <c r="D15" s="117"/>
      <c r="E15" s="118"/>
      <c r="F15" s="119"/>
      <c r="G15" s="118"/>
      <c r="H15" s="133" t="s">
        <v>256</v>
      </c>
      <c r="I15" s="121" t="s">
        <v>176</v>
      </c>
      <c r="J15" s="122" t="s">
        <v>242</v>
      </c>
      <c r="K15" s="123"/>
      <c r="L15" s="125" t="s">
        <v>176</v>
      </c>
      <c r="M15" s="122" t="s">
        <v>257</v>
      </c>
      <c r="N15" s="122"/>
      <c r="O15" s="122"/>
      <c r="P15" s="122"/>
      <c r="Q15" s="122"/>
      <c r="R15" s="122"/>
      <c r="S15" s="122"/>
      <c r="T15" s="122"/>
      <c r="U15" s="122"/>
      <c r="V15" s="122"/>
      <c r="W15" s="122"/>
      <c r="X15" s="127"/>
      <c r="Y15" s="132"/>
      <c r="Z15" s="129"/>
      <c r="AA15" s="129"/>
      <c r="AB15" s="130"/>
      <c r="AC15" s="132"/>
      <c r="AD15" s="129"/>
      <c r="AE15" s="129"/>
      <c r="AF15" s="130"/>
    </row>
    <row r="16" spans="1:32" ht="18.75" customHeight="1" x14ac:dyDescent="0.4">
      <c r="A16" s="114"/>
      <c r="B16" s="115"/>
      <c r="C16" s="116"/>
      <c r="D16" s="117"/>
      <c r="E16" s="118"/>
      <c r="F16" s="119"/>
      <c r="G16" s="118"/>
      <c r="H16" s="134" t="s">
        <v>258</v>
      </c>
      <c r="I16" s="121" t="s">
        <v>176</v>
      </c>
      <c r="J16" s="122" t="s">
        <v>242</v>
      </c>
      <c r="K16" s="122"/>
      <c r="L16" s="125" t="s">
        <v>176</v>
      </c>
      <c r="M16" s="122" t="s">
        <v>259</v>
      </c>
      <c r="N16" s="122"/>
      <c r="O16" s="125" t="s">
        <v>176</v>
      </c>
      <c r="P16" s="122" t="s">
        <v>260</v>
      </c>
      <c r="Q16" s="122"/>
      <c r="R16" s="122"/>
      <c r="S16" s="122"/>
      <c r="T16" s="122"/>
      <c r="U16" s="122"/>
      <c r="V16" s="122"/>
      <c r="W16" s="122"/>
      <c r="X16" s="127"/>
      <c r="Y16" s="132"/>
      <c r="Z16" s="129"/>
      <c r="AA16" s="129"/>
      <c r="AB16" s="130"/>
      <c r="AC16" s="132"/>
      <c r="AD16" s="129"/>
      <c r="AE16" s="129"/>
      <c r="AF16" s="130"/>
    </row>
    <row r="17" spans="1:32" ht="18.75" customHeight="1" x14ac:dyDescent="0.4">
      <c r="A17" s="114"/>
      <c r="B17" s="115"/>
      <c r="C17" s="116"/>
      <c r="D17" s="128" t="s">
        <v>176</v>
      </c>
      <c r="E17" s="118" t="s">
        <v>261</v>
      </c>
      <c r="F17" s="119"/>
      <c r="G17" s="118"/>
      <c r="H17" s="134" t="s">
        <v>262</v>
      </c>
      <c r="I17" s="121" t="s">
        <v>176</v>
      </c>
      <c r="J17" s="122" t="s">
        <v>242</v>
      </c>
      <c r="K17" s="123"/>
      <c r="L17" s="125" t="s">
        <v>176</v>
      </c>
      <c r="M17" s="122" t="s">
        <v>257</v>
      </c>
      <c r="N17" s="122"/>
      <c r="O17" s="122"/>
      <c r="P17" s="122"/>
      <c r="Q17" s="122"/>
      <c r="R17" s="122"/>
      <c r="S17" s="122"/>
      <c r="T17" s="122"/>
      <c r="U17" s="122"/>
      <c r="V17" s="122"/>
      <c r="W17" s="122"/>
      <c r="X17" s="127"/>
      <c r="Y17" s="132"/>
      <c r="Z17" s="129"/>
      <c r="AA17" s="129"/>
      <c r="AB17" s="130"/>
      <c r="AC17" s="132"/>
      <c r="AD17" s="129"/>
      <c r="AE17" s="129"/>
      <c r="AF17" s="130"/>
    </row>
    <row r="18" spans="1:32" ht="18.75" customHeight="1" x14ac:dyDescent="0.4">
      <c r="A18" s="114"/>
      <c r="B18" s="115"/>
      <c r="C18" s="116"/>
      <c r="D18" s="128" t="s">
        <v>176</v>
      </c>
      <c r="E18" s="118" t="s">
        <v>263</v>
      </c>
      <c r="F18" s="172" t="s">
        <v>176</v>
      </c>
      <c r="G18" s="175" t="s">
        <v>264</v>
      </c>
      <c r="H18" s="134" t="s">
        <v>265</v>
      </c>
      <c r="I18" s="121" t="s">
        <v>176</v>
      </c>
      <c r="J18" s="122" t="s">
        <v>242</v>
      </c>
      <c r="K18" s="123"/>
      <c r="L18" s="125" t="s">
        <v>176</v>
      </c>
      <c r="M18" s="122" t="s">
        <v>257</v>
      </c>
      <c r="N18" s="122"/>
      <c r="O18" s="122"/>
      <c r="P18" s="122"/>
      <c r="Q18" s="122"/>
      <c r="R18" s="122"/>
      <c r="S18" s="122"/>
      <c r="T18" s="122"/>
      <c r="U18" s="122"/>
      <c r="V18" s="122"/>
      <c r="W18" s="122"/>
      <c r="X18" s="127"/>
      <c r="Y18" s="132"/>
      <c r="Z18" s="129"/>
      <c r="AA18" s="129"/>
      <c r="AB18" s="130"/>
      <c r="AC18" s="132"/>
      <c r="AD18" s="129"/>
      <c r="AE18" s="129"/>
      <c r="AF18" s="130"/>
    </row>
    <row r="19" spans="1:32" ht="18.75" customHeight="1" x14ac:dyDescent="0.4">
      <c r="A19" s="172" t="s">
        <v>176</v>
      </c>
      <c r="B19" s="173">
        <v>33</v>
      </c>
      <c r="C19" s="174" t="s">
        <v>266</v>
      </c>
      <c r="D19" s="172" t="s">
        <v>176</v>
      </c>
      <c r="E19" s="175" t="s">
        <v>267</v>
      </c>
      <c r="F19" s="172" t="s">
        <v>176</v>
      </c>
      <c r="G19" s="175" t="s">
        <v>268</v>
      </c>
      <c r="H19" s="120" t="s">
        <v>351</v>
      </c>
      <c r="I19" s="121" t="s">
        <v>176</v>
      </c>
      <c r="J19" s="122" t="s">
        <v>242</v>
      </c>
      <c r="K19" s="122"/>
      <c r="L19" s="125"/>
      <c r="M19" s="125" t="s">
        <v>176</v>
      </c>
      <c r="N19" s="122" t="s">
        <v>269</v>
      </c>
      <c r="O19" s="125"/>
      <c r="P19" s="125" t="s">
        <v>176</v>
      </c>
      <c r="Q19" s="122" t="s">
        <v>352</v>
      </c>
      <c r="R19" s="125"/>
      <c r="S19" s="122"/>
      <c r="T19" s="125"/>
      <c r="U19" s="122"/>
      <c r="V19" s="123"/>
      <c r="W19" s="123"/>
      <c r="X19" s="164"/>
      <c r="Y19" s="132"/>
      <c r="Z19" s="129"/>
      <c r="AA19" s="129"/>
      <c r="AB19" s="130"/>
      <c r="AC19" s="132"/>
      <c r="AD19" s="129"/>
      <c r="AE19" s="129"/>
      <c r="AF19" s="130"/>
    </row>
    <row r="20" spans="1:32" ht="18.75" customHeight="1" x14ac:dyDescent="0.4">
      <c r="A20" s="114"/>
      <c r="B20" s="115"/>
      <c r="C20" s="135"/>
      <c r="D20" s="128" t="s">
        <v>176</v>
      </c>
      <c r="E20" s="118" t="s">
        <v>270</v>
      </c>
      <c r="F20" s="119"/>
      <c r="G20" s="175" t="s">
        <v>271</v>
      </c>
      <c r="H20" s="120" t="s">
        <v>272</v>
      </c>
      <c r="I20" s="121" t="s">
        <v>176</v>
      </c>
      <c r="J20" s="122" t="s">
        <v>242</v>
      </c>
      <c r="K20" s="123"/>
      <c r="L20" s="125" t="s">
        <v>176</v>
      </c>
      <c r="M20" s="122" t="s">
        <v>257</v>
      </c>
      <c r="N20" s="123"/>
      <c r="O20" s="123"/>
      <c r="P20" s="123"/>
      <c r="Q20" s="123"/>
      <c r="R20" s="123"/>
      <c r="S20" s="123"/>
      <c r="T20" s="123"/>
      <c r="U20" s="123"/>
      <c r="V20" s="123"/>
      <c r="W20" s="123"/>
      <c r="X20" s="164"/>
      <c r="Y20" s="132"/>
      <c r="Z20" s="129"/>
      <c r="AA20" s="129"/>
      <c r="AB20" s="130"/>
      <c r="AC20" s="132"/>
      <c r="AD20" s="129"/>
      <c r="AE20" s="129"/>
      <c r="AF20" s="130"/>
    </row>
    <row r="21" spans="1:32" ht="18.75" customHeight="1" x14ac:dyDescent="0.4">
      <c r="A21" s="114"/>
      <c r="B21" s="115"/>
      <c r="C21" s="116"/>
      <c r="D21" s="128" t="s">
        <v>176</v>
      </c>
      <c r="E21" s="118" t="s">
        <v>273</v>
      </c>
      <c r="F21" s="119"/>
      <c r="G21" s="118"/>
      <c r="H21" s="134" t="s">
        <v>274</v>
      </c>
      <c r="I21" s="121" t="s">
        <v>176</v>
      </c>
      <c r="J21" s="122" t="s">
        <v>242</v>
      </c>
      <c r="K21" s="123"/>
      <c r="L21" s="125" t="s">
        <v>176</v>
      </c>
      <c r="M21" s="122" t="s">
        <v>257</v>
      </c>
      <c r="N21" s="122"/>
      <c r="O21" s="122"/>
      <c r="P21" s="122"/>
      <c r="Q21" s="122"/>
      <c r="R21" s="122"/>
      <c r="S21" s="122"/>
      <c r="T21" s="122"/>
      <c r="U21" s="122"/>
      <c r="V21" s="122"/>
      <c r="W21" s="122"/>
      <c r="X21" s="127"/>
      <c r="Y21" s="132"/>
      <c r="Z21" s="129"/>
      <c r="AA21" s="129"/>
      <c r="AB21" s="130"/>
      <c r="AC21" s="132"/>
      <c r="AD21" s="129"/>
      <c r="AE21" s="129"/>
      <c r="AF21" s="130"/>
    </row>
    <row r="22" spans="1:32" ht="18.75" customHeight="1" x14ac:dyDescent="0.4">
      <c r="A22" s="114"/>
      <c r="B22" s="115"/>
      <c r="C22" s="116"/>
      <c r="D22" s="172" t="s">
        <v>176</v>
      </c>
      <c r="E22" s="175" t="s">
        <v>275</v>
      </c>
      <c r="F22" s="119"/>
      <c r="G22" s="118"/>
      <c r="H22" s="136" t="s">
        <v>276</v>
      </c>
      <c r="I22" s="121" t="s">
        <v>176</v>
      </c>
      <c r="J22" s="122" t="s">
        <v>242</v>
      </c>
      <c r="K22" s="123"/>
      <c r="L22" s="125" t="s">
        <v>176</v>
      </c>
      <c r="M22" s="122" t="s">
        <v>257</v>
      </c>
      <c r="N22" s="123"/>
      <c r="O22" s="123"/>
      <c r="P22" s="123"/>
      <c r="Q22" s="123"/>
      <c r="R22" s="123"/>
      <c r="S22" s="123"/>
      <c r="T22" s="123"/>
      <c r="U22" s="123"/>
      <c r="V22" s="123"/>
      <c r="W22" s="123"/>
      <c r="X22" s="164"/>
      <c r="Y22" s="132"/>
      <c r="Z22" s="129"/>
      <c r="AA22" s="129"/>
      <c r="AB22" s="130"/>
      <c r="AC22" s="132"/>
      <c r="AD22" s="129"/>
      <c r="AE22" s="129"/>
      <c r="AF22" s="130"/>
    </row>
    <row r="23" spans="1:32" ht="18.75" customHeight="1" x14ac:dyDescent="0.4">
      <c r="A23" s="114"/>
      <c r="B23" s="115"/>
      <c r="C23" s="116"/>
      <c r="D23" s="117"/>
      <c r="E23" s="118"/>
      <c r="F23" s="119"/>
      <c r="G23" s="131"/>
      <c r="H23" s="120" t="s">
        <v>277</v>
      </c>
      <c r="I23" s="121" t="s">
        <v>176</v>
      </c>
      <c r="J23" s="122" t="s">
        <v>242</v>
      </c>
      <c r="K23" s="122"/>
      <c r="L23" s="125" t="s">
        <v>176</v>
      </c>
      <c r="M23" s="122" t="s">
        <v>254</v>
      </c>
      <c r="N23" s="122"/>
      <c r="O23" s="125" t="s">
        <v>176</v>
      </c>
      <c r="P23" s="122" t="s">
        <v>255</v>
      </c>
      <c r="Q23" s="123"/>
      <c r="R23" s="123"/>
      <c r="S23" s="123"/>
      <c r="T23" s="123"/>
      <c r="U23" s="123"/>
      <c r="V23" s="123"/>
      <c r="W23" s="123"/>
      <c r="X23" s="164"/>
      <c r="Y23" s="132"/>
      <c r="Z23" s="129"/>
      <c r="AA23" s="129"/>
      <c r="AB23" s="130"/>
      <c r="AC23" s="132"/>
      <c r="AD23" s="129"/>
      <c r="AE23" s="129"/>
      <c r="AF23" s="130"/>
    </row>
    <row r="24" spans="1:32" ht="18.75" customHeight="1" x14ac:dyDescent="0.4">
      <c r="A24" s="114"/>
      <c r="B24" s="115"/>
      <c r="C24" s="116"/>
      <c r="D24" s="117"/>
      <c r="E24" s="118"/>
      <c r="F24" s="119"/>
      <c r="G24" s="131"/>
      <c r="H24" s="136" t="s">
        <v>353</v>
      </c>
      <c r="I24" s="121" t="s">
        <v>176</v>
      </c>
      <c r="J24" s="122" t="s">
        <v>242</v>
      </c>
      <c r="K24" s="122"/>
      <c r="L24" s="125" t="s">
        <v>176</v>
      </c>
      <c r="M24" s="165" t="s">
        <v>257</v>
      </c>
      <c r="N24" s="122"/>
      <c r="O24" s="122"/>
      <c r="P24" s="122"/>
      <c r="Q24" s="123"/>
      <c r="R24" s="123"/>
      <c r="S24" s="123"/>
      <c r="T24" s="123"/>
      <c r="U24" s="123"/>
      <c r="V24" s="123"/>
      <c r="W24" s="123"/>
      <c r="X24" s="164"/>
      <c r="Y24" s="132"/>
      <c r="Z24" s="129"/>
      <c r="AA24" s="129"/>
      <c r="AB24" s="130"/>
      <c r="AC24" s="132"/>
      <c r="AD24" s="129"/>
      <c r="AE24" s="129"/>
      <c r="AF24" s="130"/>
    </row>
    <row r="25" spans="1:32" ht="18.75" customHeight="1" x14ac:dyDescent="0.4">
      <c r="A25" s="114"/>
      <c r="B25" s="115"/>
      <c r="C25" s="116"/>
      <c r="D25" s="117"/>
      <c r="E25" s="118"/>
      <c r="F25" s="119"/>
      <c r="G25" s="131"/>
      <c r="H25" s="136" t="s">
        <v>354</v>
      </c>
      <c r="I25" s="121" t="s">
        <v>176</v>
      </c>
      <c r="J25" s="122" t="s">
        <v>242</v>
      </c>
      <c r="K25" s="122"/>
      <c r="L25" s="125" t="s">
        <v>176</v>
      </c>
      <c r="M25" s="165" t="s">
        <v>257</v>
      </c>
      <c r="N25" s="122"/>
      <c r="O25" s="122"/>
      <c r="P25" s="122"/>
      <c r="Q25" s="123"/>
      <c r="R25" s="123"/>
      <c r="S25" s="123"/>
      <c r="T25" s="123"/>
      <c r="U25" s="123"/>
      <c r="V25" s="123"/>
      <c r="W25" s="123"/>
      <c r="X25" s="164"/>
      <c r="Y25" s="132"/>
      <c r="Z25" s="129"/>
      <c r="AA25" s="129"/>
      <c r="AB25" s="130"/>
      <c r="AC25" s="132"/>
      <c r="AD25" s="129"/>
      <c r="AE25" s="129"/>
      <c r="AF25" s="130"/>
    </row>
    <row r="26" spans="1:32" ht="18.75" customHeight="1" x14ac:dyDescent="0.4">
      <c r="A26" s="114"/>
      <c r="B26" s="115"/>
      <c r="C26" s="116"/>
      <c r="D26" s="117"/>
      <c r="E26" s="118"/>
      <c r="F26" s="119"/>
      <c r="G26" s="131"/>
      <c r="H26" s="166" t="s">
        <v>278</v>
      </c>
      <c r="I26" s="121" t="s">
        <v>176</v>
      </c>
      <c r="J26" s="122" t="s">
        <v>242</v>
      </c>
      <c r="K26" s="122"/>
      <c r="L26" s="125" t="s">
        <v>176</v>
      </c>
      <c r="M26" s="122" t="s">
        <v>254</v>
      </c>
      <c r="N26" s="122"/>
      <c r="O26" s="125" t="s">
        <v>176</v>
      </c>
      <c r="P26" s="122" t="s">
        <v>255</v>
      </c>
      <c r="Q26" s="126"/>
      <c r="R26" s="126"/>
      <c r="S26" s="126"/>
      <c r="T26" s="126"/>
      <c r="U26" s="167"/>
      <c r="V26" s="167"/>
      <c r="W26" s="167"/>
      <c r="X26" s="168"/>
      <c r="Y26" s="132"/>
      <c r="Z26" s="129"/>
      <c r="AA26" s="129"/>
      <c r="AB26" s="130"/>
      <c r="AC26" s="132"/>
      <c r="AD26" s="129"/>
      <c r="AE26" s="129"/>
      <c r="AF26" s="130"/>
    </row>
    <row r="27" spans="1:32" ht="18.75" customHeight="1" x14ac:dyDescent="0.4">
      <c r="A27" s="114"/>
      <c r="B27" s="115"/>
      <c r="C27" s="116"/>
      <c r="D27" s="117"/>
      <c r="E27" s="118"/>
      <c r="F27" s="119"/>
      <c r="G27" s="131"/>
      <c r="H27" s="133" t="s">
        <v>279</v>
      </c>
      <c r="I27" s="121" t="s">
        <v>176</v>
      </c>
      <c r="J27" s="122" t="s">
        <v>242</v>
      </c>
      <c r="K27" s="122"/>
      <c r="L27" s="125" t="s">
        <v>176</v>
      </c>
      <c r="M27" s="122" t="s">
        <v>280</v>
      </c>
      <c r="N27" s="122"/>
      <c r="O27" s="125" t="s">
        <v>176</v>
      </c>
      <c r="P27" s="122" t="s">
        <v>260</v>
      </c>
      <c r="Q27" s="137"/>
      <c r="R27" s="125" t="s">
        <v>176</v>
      </c>
      <c r="S27" s="122" t="s">
        <v>281</v>
      </c>
      <c r="T27" s="122"/>
      <c r="U27" s="122"/>
      <c r="V27" s="122"/>
      <c r="W27" s="122"/>
      <c r="X27" s="127"/>
      <c r="Y27" s="132"/>
      <c r="Z27" s="129"/>
      <c r="AA27" s="129"/>
      <c r="AB27" s="130"/>
      <c r="AC27" s="132"/>
      <c r="AD27" s="129"/>
      <c r="AE27" s="129"/>
      <c r="AF27" s="130"/>
    </row>
    <row r="28" spans="1:32" ht="13.5" customHeight="1" x14ac:dyDescent="0.4">
      <c r="A28" s="114"/>
      <c r="B28" s="1205"/>
      <c r="C28" s="116"/>
      <c r="D28" s="1206"/>
      <c r="E28" s="118"/>
      <c r="F28" s="119"/>
      <c r="G28" s="131"/>
      <c r="H28" s="618" t="s">
        <v>1045</v>
      </c>
      <c r="I28" s="1193" t="s">
        <v>176</v>
      </c>
      <c r="J28" s="1194" t="s">
        <v>242</v>
      </c>
      <c r="K28" s="1194"/>
      <c r="L28" s="1195"/>
      <c r="M28" s="1193" t="s">
        <v>176</v>
      </c>
      <c r="N28" s="1194" t="s">
        <v>1046</v>
      </c>
      <c r="O28" s="1195"/>
      <c r="P28" s="1194"/>
      <c r="Q28" s="1193" t="s">
        <v>176</v>
      </c>
      <c r="R28" s="1194" t="s">
        <v>1047</v>
      </c>
      <c r="S28" s="1194"/>
      <c r="T28" s="1196"/>
      <c r="U28" s="1195"/>
      <c r="V28" s="1194"/>
      <c r="W28" s="1197"/>
      <c r="X28" s="1198"/>
      <c r="Y28" s="132"/>
      <c r="Z28" s="129"/>
      <c r="AA28" s="129"/>
      <c r="AB28" s="130"/>
      <c r="AC28" s="132"/>
      <c r="AD28" s="1207"/>
      <c r="AE28" s="1207"/>
      <c r="AF28" s="130"/>
    </row>
    <row r="29" spans="1:32" ht="13.5" customHeight="1" x14ac:dyDescent="0.4">
      <c r="A29" s="380"/>
      <c r="B29" s="380"/>
      <c r="C29" s="486"/>
      <c r="D29" s="377"/>
      <c r="E29" s="378"/>
      <c r="F29" s="377"/>
      <c r="G29" s="378"/>
      <c r="H29" s="618"/>
      <c r="I29" s="1199" t="s">
        <v>176</v>
      </c>
      <c r="J29" s="1200" t="s">
        <v>1048</v>
      </c>
      <c r="K29" s="1200"/>
      <c r="L29" s="1201"/>
      <c r="M29" s="1199" t="s">
        <v>1049</v>
      </c>
      <c r="N29" s="1200" t="s">
        <v>1050</v>
      </c>
      <c r="O29" s="1201"/>
      <c r="P29" s="1200"/>
      <c r="Q29" s="1199" t="s">
        <v>176</v>
      </c>
      <c r="R29" s="1200" t="s">
        <v>1051</v>
      </c>
      <c r="S29" s="1200"/>
      <c r="T29" s="1202"/>
      <c r="U29" s="1201" t="s">
        <v>176</v>
      </c>
      <c r="V29" s="1200" t="s">
        <v>1052</v>
      </c>
      <c r="W29" s="1203"/>
      <c r="X29" s="1204"/>
      <c r="Y29" s="141"/>
      <c r="Z29" s="377"/>
      <c r="AA29" s="377"/>
      <c r="AB29" s="378"/>
      <c r="AC29" s="141"/>
      <c r="AD29" s="377"/>
      <c r="AE29" s="377"/>
      <c r="AF29" s="378"/>
    </row>
    <row r="30" spans="1:32" ht="20.25" customHeight="1" x14ac:dyDescent="0.4"/>
    <row r="31" spans="1:32" ht="20.25" customHeight="1" x14ac:dyDescent="0.4"/>
    <row r="32" spans="1:32" ht="20.25" customHeight="1" x14ac:dyDescent="0.4"/>
    <row r="33" ht="20.25" customHeight="1" x14ac:dyDescent="0.4"/>
    <row r="34" ht="20.25" customHeight="1" x14ac:dyDescent="0.4"/>
    <row r="35" ht="20.25" customHeight="1" x14ac:dyDescent="0.4"/>
    <row r="36" s="85" customFormat="1" ht="20.25" customHeight="1" x14ac:dyDescent="0.4"/>
    <row r="37" s="85" customFormat="1" ht="20.25" customHeight="1" x14ac:dyDescent="0.4"/>
    <row r="38" s="85" customFormat="1" ht="20.25" customHeight="1" x14ac:dyDescent="0.4"/>
    <row r="39" s="85" customFormat="1" ht="20.25" customHeight="1" x14ac:dyDescent="0.4"/>
    <row r="40" s="85" customFormat="1" ht="20.25" customHeight="1" x14ac:dyDescent="0.4"/>
    <row r="41" s="85" customFormat="1" ht="20.25" customHeight="1" x14ac:dyDescent="0.4"/>
    <row r="42" s="85" customFormat="1" ht="20.25" customHeight="1" x14ac:dyDescent="0.4"/>
    <row r="43" s="85" customFormat="1" ht="20.25" customHeight="1" x14ac:dyDescent="0.4"/>
    <row r="44" s="85" customFormat="1" ht="20.25" customHeight="1" x14ac:dyDescent="0.4"/>
    <row r="45" s="85" customFormat="1" ht="20.25" customHeight="1" x14ac:dyDescent="0.4"/>
    <row r="46" s="85" customFormat="1" ht="20.25" customHeight="1" x14ac:dyDescent="0.4"/>
    <row r="47" s="85" customFormat="1" ht="20.25" customHeight="1" x14ac:dyDescent="0.4"/>
    <row r="48" s="85" customFormat="1" ht="20.25" customHeight="1" x14ac:dyDescent="0.4"/>
    <row r="49" s="85" customFormat="1" ht="20.25" customHeight="1" x14ac:dyDescent="0.4"/>
  </sheetData>
  <mergeCells count="15">
    <mergeCell ref="H28:H29"/>
    <mergeCell ref="AC8:AF9"/>
    <mergeCell ref="A3:AF3"/>
    <mergeCell ref="S5:V5"/>
    <mergeCell ref="A7:C7"/>
    <mergeCell ref="D7:E7"/>
    <mergeCell ref="F7:G7"/>
    <mergeCell ref="H7:X7"/>
    <mergeCell ref="Y7:AB7"/>
    <mergeCell ref="AC7:AF7"/>
    <mergeCell ref="A8:C9"/>
    <mergeCell ref="D8:E9"/>
    <mergeCell ref="F8:G9"/>
    <mergeCell ref="H8:H9"/>
    <mergeCell ref="Y8:AB9"/>
  </mergeCells>
  <phoneticPr fontId="2"/>
  <pageMargins left="0.7" right="0.7" top="0.75" bottom="0.75" header="0.3" footer="0.3"/>
  <pageSetup paperSize="9" scale="34" orientation="portrait" r:id="rId1"/>
  <rowBreaks count="1" manualBreakCount="1">
    <brk id="29" max="3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xm:f>
          </x14:formula1>
          <xm:sqref>M8:M13 JI8:JI13 TE8:TE13 ADA8:ADA13 AMW8:AMW13 AWS8:AWS13 BGO8:BGO13 BQK8:BQK13 CAG8:CAG13 CKC8:CKC13 CTY8:CTY13 DDU8:DDU13 DNQ8:DNQ13 DXM8:DXM13 EHI8:EHI13 ERE8:ERE13 FBA8:FBA13 FKW8:FKW13 FUS8:FUS13 GEO8:GEO13 GOK8:GOK13 GYG8:GYG13 HIC8:HIC13 HRY8:HRY13 IBU8:IBU13 ILQ8:ILQ13 IVM8:IVM13 JFI8:JFI13 JPE8:JPE13 JZA8:JZA13 KIW8:KIW13 KSS8:KSS13 LCO8:LCO13 LMK8:LMK13 LWG8:LWG13 MGC8:MGC13 MPY8:MPY13 MZU8:MZU13 NJQ8:NJQ13 NTM8:NTM13 ODI8:ODI13 ONE8:ONE13 OXA8:OXA13 PGW8:PGW13 PQS8:PQS13 QAO8:QAO13 QKK8:QKK13 QUG8:QUG13 REC8:REC13 RNY8:RNY13 RXU8:RXU13 SHQ8:SHQ13 SRM8:SRM13 TBI8:TBI13 TLE8:TLE13 TVA8:TVA13 UEW8:UEW13 UOS8:UOS13 UYO8:UYO13 VIK8:VIK13 VSG8:VSG13 WCC8:WCC13 WLY8:WLY13 WVU8:WVU13 M65531:M65536 JI65531:JI65536 TE65531:TE65536 ADA65531:ADA65536 AMW65531:AMW65536 AWS65531:AWS65536 BGO65531:BGO65536 BQK65531:BQK65536 CAG65531:CAG65536 CKC65531:CKC65536 CTY65531:CTY65536 DDU65531:DDU65536 DNQ65531:DNQ65536 DXM65531:DXM65536 EHI65531:EHI65536 ERE65531:ERE65536 FBA65531:FBA65536 FKW65531:FKW65536 FUS65531:FUS65536 GEO65531:GEO65536 GOK65531:GOK65536 GYG65531:GYG65536 HIC65531:HIC65536 HRY65531:HRY65536 IBU65531:IBU65536 ILQ65531:ILQ65536 IVM65531:IVM65536 JFI65531:JFI65536 JPE65531:JPE65536 JZA65531:JZA65536 KIW65531:KIW65536 KSS65531:KSS65536 LCO65531:LCO65536 LMK65531:LMK65536 LWG65531:LWG65536 MGC65531:MGC65536 MPY65531:MPY65536 MZU65531:MZU65536 NJQ65531:NJQ65536 NTM65531:NTM65536 ODI65531:ODI65536 ONE65531:ONE65536 OXA65531:OXA65536 PGW65531:PGW65536 PQS65531:PQS65536 QAO65531:QAO65536 QKK65531:QKK65536 QUG65531:QUG65536 REC65531:REC65536 RNY65531:RNY65536 RXU65531:RXU65536 SHQ65531:SHQ65536 SRM65531:SRM65536 TBI65531:TBI65536 TLE65531:TLE65536 TVA65531:TVA65536 UEW65531:UEW65536 UOS65531:UOS65536 UYO65531:UYO65536 VIK65531:VIK65536 VSG65531:VSG65536 WCC65531:WCC65536 WLY65531:WLY65536 WVU65531:WVU65536 M131067:M131072 JI131067:JI131072 TE131067:TE131072 ADA131067:ADA131072 AMW131067:AMW131072 AWS131067:AWS131072 BGO131067:BGO131072 BQK131067:BQK131072 CAG131067:CAG131072 CKC131067:CKC131072 CTY131067:CTY131072 DDU131067:DDU131072 DNQ131067:DNQ131072 DXM131067:DXM131072 EHI131067:EHI131072 ERE131067:ERE131072 FBA131067:FBA131072 FKW131067:FKW131072 FUS131067:FUS131072 GEO131067:GEO131072 GOK131067:GOK131072 GYG131067:GYG131072 HIC131067:HIC131072 HRY131067:HRY131072 IBU131067:IBU131072 ILQ131067:ILQ131072 IVM131067:IVM131072 JFI131067:JFI131072 JPE131067:JPE131072 JZA131067:JZA131072 KIW131067:KIW131072 KSS131067:KSS131072 LCO131067:LCO131072 LMK131067:LMK131072 LWG131067:LWG131072 MGC131067:MGC131072 MPY131067:MPY131072 MZU131067:MZU131072 NJQ131067:NJQ131072 NTM131067:NTM131072 ODI131067:ODI131072 ONE131067:ONE131072 OXA131067:OXA131072 PGW131067:PGW131072 PQS131067:PQS131072 QAO131067:QAO131072 QKK131067:QKK131072 QUG131067:QUG131072 REC131067:REC131072 RNY131067:RNY131072 RXU131067:RXU131072 SHQ131067:SHQ131072 SRM131067:SRM131072 TBI131067:TBI131072 TLE131067:TLE131072 TVA131067:TVA131072 UEW131067:UEW131072 UOS131067:UOS131072 UYO131067:UYO131072 VIK131067:VIK131072 VSG131067:VSG131072 WCC131067:WCC131072 WLY131067:WLY131072 WVU131067:WVU131072 M196603:M196608 JI196603:JI196608 TE196603:TE196608 ADA196603:ADA196608 AMW196603:AMW196608 AWS196603:AWS196608 BGO196603:BGO196608 BQK196603:BQK196608 CAG196603:CAG196608 CKC196603:CKC196608 CTY196603:CTY196608 DDU196603:DDU196608 DNQ196603:DNQ196608 DXM196603:DXM196608 EHI196603:EHI196608 ERE196603:ERE196608 FBA196603:FBA196608 FKW196603:FKW196608 FUS196603:FUS196608 GEO196603:GEO196608 GOK196603:GOK196608 GYG196603:GYG196608 HIC196603:HIC196608 HRY196603:HRY196608 IBU196603:IBU196608 ILQ196603:ILQ196608 IVM196603:IVM196608 JFI196603:JFI196608 JPE196603:JPE196608 JZA196603:JZA196608 KIW196603:KIW196608 KSS196603:KSS196608 LCO196603:LCO196608 LMK196603:LMK196608 LWG196603:LWG196608 MGC196603:MGC196608 MPY196603:MPY196608 MZU196603:MZU196608 NJQ196603:NJQ196608 NTM196603:NTM196608 ODI196603:ODI196608 ONE196603:ONE196608 OXA196603:OXA196608 PGW196603:PGW196608 PQS196603:PQS196608 QAO196603:QAO196608 QKK196603:QKK196608 QUG196603:QUG196608 REC196603:REC196608 RNY196603:RNY196608 RXU196603:RXU196608 SHQ196603:SHQ196608 SRM196603:SRM196608 TBI196603:TBI196608 TLE196603:TLE196608 TVA196603:TVA196608 UEW196603:UEW196608 UOS196603:UOS196608 UYO196603:UYO196608 VIK196603:VIK196608 VSG196603:VSG196608 WCC196603:WCC196608 WLY196603:WLY196608 WVU196603:WVU196608 M262139:M262144 JI262139:JI262144 TE262139:TE262144 ADA262139:ADA262144 AMW262139:AMW262144 AWS262139:AWS262144 BGO262139:BGO262144 BQK262139:BQK262144 CAG262139:CAG262144 CKC262139:CKC262144 CTY262139:CTY262144 DDU262139:DDU262144 DNQ262139:DNQ262144 DXM262139:DXM262144 EHI262139:EHI262144 ERE262139:ERE262144 FBA262139:FBA262144 FKW262139:FKW262144 FUS262139:FUS262144 GEO262139:GEO262144 GOK262139:GOK262144 GYG262139:GYG262144 HIC262139:HIC262144 HRY262139:HRY262144 IBU262139:IBU262144 ILQ262139:ILQ262144 IVM262139:IVM262144 JFI262139:JFI262144 JPE262139:JPE262144 JZA262139:JZA262144 KIW262139:KIW262144 KSS262139:KSS262144 LCO262139:LCO262144 LMK262139:LMK262144 LWG262139:LWG262144 MGC262139:MGC262144 MPY262139:MPY262144 MZU262139:MZU262144 NJQ262139:NJQ262144 NTM262139:NTM262144 ODI262139:ODI262144 ONE262139:ONE262144 OXA262139:OXA262144 PGW262139:PGW262144 PQS262139:PQS262144 QAO262139:QAO262144 QKK262139:QKK262144 QUG262139:QUG262144 REC262139:REC262144 RNY262139:RNY262144 RXU262139:RXU262144 SHQ262139:SHQ262144 SRM262139:SRM262144 TBI262139:TBI262144 TLE262139:TLE262144 TVA262139:TVA262144 UEW262139:UEW262144 UOS262139:UOS262144 UYO262139:UYO262144 VIK262139:VIK262144 VSG262139:VSG262144 WCC262139:WCC262144 WLY262139:WLY262144 WVU262139:WVU262144 M327675:M327680 JI327675:JI327680 TE327675:TE327680 ADA327675:ADA327680 AMW327675:AMW327680 AWS327675:AWS327680 BGO327675:BGO327680 BQK327675:BQK327680 CAG327675:CAG327680 CKC327675:CKC327680 CTY327675:CTY327680 DDU327675:DDU327680 DNQ327675:DNQ327680 DXM327675:DXM327680 EHI327675:EHI327680 ERE327675:ERE327680 FBA327675:FBA327680 FKW327675:FKW327680 FUS327675:FUS327680 GEO327675:GEO327680 GOK327675:GOK327680 GYG327675:GYG327680 HIC327675:HIC327680 HRY327675:HRY327680 IBU327675:IBU327680 ILQ327675:ILQ327680 IVM327675:IVM327680 JFI327675:JFI327680 JPE327675:JPE327680 JZA327675:JZA327680 KIW327675:KIW327680 KSS327675:KSS327680 LCO327675:LCO327680 LMK327675:LMK327680 LWG327675:LWG327680 MGC327675:MGC327680 MPY327675:MPY327680 MZU327675:MZU327680 NJQ327675:NJQ327680 NTM327675:NTM327680 ODI327675:ODI327680 ONE327675:ONE327680 OXA327675:OXA327680 PGW327675:PGW327680 PQS327675:PQS327680 QAO327675:QAO327680 QKK327675:QKK327680 QUG327675:QUG327680 REC327675:REC327680 RNY327675:RNY327680 RXU327675:RXU327680 SHQ327675:SHQ327680 SRM327675:SRM327680 TBI327675:TBI327680 TLE327675:TLE327680 TVA327675:TVA327680 UEW327675:UEW327680 UOS327675:UOS327680 UYO327675:UYO327680 VIK327675:VIK327680 VSG327675:VSG327680 WCC327675:WCC327680 WLY327675:WLY327680 WVU327675:WVU327680 M393211:M393216 JI393211:JI393216 TE393211:TE393216 ADA393211:ADA393216 AMW393211:AMW393216 AWS393211:AWS393216 BGO393211:BGO393216 BQK393211:BQK393216 CAG393211:CAG393216 CKC393211:CKC393216 CTY393211:CTY393216 DDU393211:DDU393216 DNQ393211:DNQ393216 DXM393211:DXM393216 EHI393211:EHI393216 ERE393211:ERE393216 FBA393211:FBA393216 FKW393211:FKW393216 FUS393211:FUS393216 GEO393211:GEO393216 GOK393211:GOK393216 GYG393211:GYG393216 HIC393211:HIC393216 HRY393211:HRY393216 IBU393211:IBU393216 ILQ393211:ILQ393216 IVM393211:IVM393216 JFI393211:JFI393216 JPE393211:JPE393216 JZA393211:JZA393216 KIW393211:KIW393216 KSS393211:KSS393216 LCO393211:LCO393216 LMK393211:LMK393216 LWG393211:LWG393216 MGC393211:MGC393216 MPY393211:MPY393216 MZU393211:MZU393216 NJQ393211:NJQ393216 NTM393211:NTM393216 ODI393211:ODI393216 ONE393211:ONE393216 OXA393211:OXA393216 PGW393211:PGW393216 PQS393211:PQS393216 QAO393211:QAO393216 QKK393211:QKK393216 QUG393211:QUG393216 REC393211:REC393216 RNY393211:RNY393216 RXU393211:RXU393216 SHQ393211:SHQ393216 SRM393211:SRM393216 TBI393211:TBI393216 TLE393211:TLE393216 TVA393211:TVA393216 UEW393211:UEW393216 UOS393211:UOS393216 UYO393211:UYO393216 VIK393211:VIK393216 VSG393211:VSG393216 WCC393211:WCC393216 WLY393211:WLY393216 WVU393211:WVU393216 M458747:M458752 JI458747:JI458752 TE458747:TE458752 ADA458747:ADA458752 AMW458747:AMW458752 AWS458747:AWS458752 BGO458747:BGO458752 BQK458747:BQK458752 CAG458747:CAG458752 CKC458747:CKC458752 CTY458747:CTY458752 DDU458747:DDU458752 DNQ458747:DNQ458752 DXM458747:DXM458752 EHI458747:EHI458752 ERE458747:ERE458752 FBA458747:FBA458752 FKW458747:FKW458752 FUS458747:FUS458752 GEO458747:GEO458752 GOK458747:GOK458752 GYG458747:GYG458752 HIC458747:HIC458752 HRY458747:HRY458752 IBU458747:IBU458752 ILQ458747:ILQ458752 IVM458747:IVM458752 JFI458747:JFI458752 JPE458747:JPE458752 JZA458747:JZA458752 KIW458747:KIW458752 KSS458747:KSS458752 LCO458747:LCO458752 LMK458747:LMK458752 LWG458747:LWG458752 MGC458747:MGC458752 MPY458747:MPY458752 MZU458747:MZU458752 NJQ458747:NJQ458752 NTM458747:NTM458752 ODI458747:ODI458752 ONE458747:ONE458752 OXA458747:OXA458752 PGW458747:PGW458752 PQS458747:PQS458752 QAO458747:QAO458752 QKK458747:QKK458752 QUG458747:QUG458752 REC458747:REC458752 RNY458747:RNY458752 RXU458747:RXU458752 SHQ458747:SHQ458752 SRM458747:SRM458752 TBI458747:TBI458752 TLE458747:TLE458752 TVA458747:TVA458752 UEW458747:UEW458752 UOS458747:UOS458752 UYO458747:UYO458752 VIK458747:VIK458752 VSG458747:VSG458752 WCC458747:WCC458752 WLY458747:WLY458752 WVU458747:WVU458752 M524283:M524288 JI524283:JI524288 TE524283:TE524288 ADA524283:ADA524288 AMW524283:AMW524288 AWS524283:AWS524288 BGO524283:BGO524288 BQK524283:BQK524288 CAG524283:CAG524288 CKC524283:CKC524288 CTY524283:CTY524288 DDU524283:DDU524288 DNQ524283:DNQ524288 DXM524283:DXM524288 EHI524283:EHI524288 ERE524283:ERE524288 FBA524283:FBA524288 FKW524283:FKW524288 FUS524283:FUS524288 GEO524283:GEO524288 GOK524283:GOK524288 GYG524283:GYG524288 HIC524283:HIC524288 HRY524283:HRY524288 IBU524283:IBU524288 ILQ524283:ILQ524288 IVM524283:IVM524288 JFI524283:JFI524288 JPE524283:JPE524288 JZA524283:JZA524288 KIW524283:KIW524288 KSS524283:KSS524288 LCO524283:LCO524288 LMK524283:LMK524288 LWG524283:LWG524288 MGC524283:MGC524288 MPY524283:MPY524288 MZU524283:MZU524288 NJQ524283:NJQ524288 NTM524283:NTM524288 ODI524283:ODI524288 ONE524283:ONE524288 OXA524283:OXA524288 PGW524283:PGW524288 PQS524283:PQS524288 QAO524283:QAO524288 QKK524283:QKK524288 QUG524283:QUG524288 REC524283:REC524288 RNY524283:RNY524288 RXU524283:RXU524288 SHQ524283:SHQ524288 SRM524283:SRM524288 TBI524283:TBI524288 TLE524283:TLE524288 TVA524283:TVA524288 UEW524283:UEW524288 UOS524283:UOS524288 UYO524283:UYO524288 VIK524283:VIK524288 VSG524283:VSG524288 WCC524283:WCC524288 WLY524283:WLY524288 WVU524283:WVU524288 M589819:M589824 JI589819:JI589824 TE589819:TE589824 ADA589819:ADA589824 AMW589819:AMW589824 AWS589819:AWS589824 BGO589819:BGO589824 BQK589819:BQK589824 CAG589819:CAG589824 CKC589819:CKC589824 CTY589819:CTY589824 DDU589819:DDU589824 DNQ589819:DNQ589824 DXM589819:DXM589824 EHI589819:EHI589824 ERE589819:ERE589824 FBA589819:FBA589824 FKW589819:FKW589824 FUS589819:FUS589824 GEO589819:GEO589824 GOK589819:GOK589824 GYG589819:GYG589824 HIC589819:HIC589824 HRY589819:HRY589824 IBU589819:IBU589824 ILQ589819:ILQ589824 IVM589819:IVM589824 JFI589819:JFI589824 JPE589819:JPE589824 JZA589819:JZA589824 KIW589819:KIW589824 KSS589819:KSS589824 LCO589819:LCO589824 LMK589819:LMK589824 LWG589819:LWG589824 MGC589819:MGC589824 MPY589819:MPY589824 MZU589819:MZU589824 NJQ589819:NJQ589824 NTM589819:NTM589824 ODI589819:ODI589824 ONE589819:ONE589824 OXA589819:OXA589824 PGW589819:PGW589824 PQS589819:PQS589824 QAO589819:QAO589824 QKK589819:QKK589824 QUG589819:QUG589824 REC589819:REC589824 RNY589819:RNY589824 RXU589819:RXU589824 SHQ589819:SHQ589824 SRM589819:SRM589824 TBI589819:TBI589824 TLE589819:TLE589824 TVA589819:TVA589824 UEW589819:UEW589824 UOS589819:UOS589824 UYO589819:UYO589824 VIK589819:VIK589824 VSG589819:VSG589824 WCC589819:WCC589824 WLY589819:WLY589824 WVU589819:WVU589824 M655355:M655360 JI655355:JI655360 TE655355:TE655360 ADA655355:ADA655360 AMW655355:AMW655360 AWS655355:AWS655360 BGO655355:BGO655360 BQK655355:BQK655360 CAG655355:CAG655360 CKC655355:CKC655360 CTY655355:CTY655360 DDU655355:DDU655360 DNQ655355:DNQ655360 DXM655355:DXM655360 EHI655355:EHI655360 ERE655355:ERE655360 FBA655355:FBA655360 FKW655355:FKW655360 FUS655355:FUS655360 GEO655355:GEO655360 GOK655355:GOK655360 GYG655355:GYG655360 HIC655355:HIC655360 HRY655355:HRY655360 IBU655355:IBU655360 ILQ655355:ILQ655360 IVM655355:IVM655360 JFI655355:JFI655360 JPE655355:JPE655360 JZA655355:JZA655360 KIW655355:KIW655360 KSS655355:KSS655360 LCO655355:LCO655360 LMK655355:LMK655360 LWG655355:LWG655360 MGC655355:MGC655360 MPY655355:MPY655360 MZU655355:MZU655360 NJQ655355:NJQ655360 NTM655355:NTM655360 ODI655355:ODI655360 ONE655355:ONE655360 OXA655355:OXA655360 PGW655355:PGW655360 PQS655355:PQS655360 QAO655355:QAO655360 QKK655355:QKK655360 QUG655355:QUG655360 REC655355:REC655360 RNY655355:RNY655360 RXU655355:RXU655360 SHQ655355:SHQ655360 SRM655355:SRM655360 TBI655355:TBI655360 TLE655355:TLE655360 TVA655355:TVA655360 UEW655355:UEW655360 UOS655355:UOS655360 UYO655355:UYO655360 VIK655355:VIK655360 VSG655355:VSG655360 WCC655355:WCC655360 WLY655355:WLY655360 WVU655355:WVU655360 M720891:M720896 JI720891:JI720896 TE720891:TE720896 ADA720891:ADA720896 AMW720891:AMW720896 AWS720891:AWS720896 BGO720891:BGO720896 BQK720891:BQK720896 CAG720891:CAG720896 CKC720891:CKC720896 CTY720891:CTY720896 DDU720891:DDU720896 DNQ720891:DNQ720896 DXM720891:DXM720896 EHI720891:EHI720896 ERE720891:ERE720896 FBA720891:FBA720896 FKW720891:FKW720896 FUS720891:FUS720896 GEO720891:GEO720896 GOK720891:GOK720896 GYG720891:GYG720896 HIC720891:HIC720896 HRY720891:HRY720896 IBU720891:IBU720896 ILQ720891:ILQ720896 IVM720891:IVM720896 JFI720891:JFI720896 JPE720891:JPE720896 JZA720891:JZA720896 KIW720891:KIW720896 KSS720891:KSS720896 LCO720891:LCO720896 LMK720891:LMK720896 LWG720891:LWG720896 MGC720891:MGC720896 MPY720891:MPY720896 MZU720891:MZU720896 NJQ720891:NJQ720896 NTM720891:NTM720896 ODI720891:ODI720896 ONE720891:ONE720896 OXA720891:OXA720896 PGW720891:PGW720896 PQS720891:PQS720896 QAO720891:QAO720896 QKK720891:QKK720896 QUG720891:QUG720896 REC720891:REC720896 RNY720891:RNY720896 RXU720891:RXU720896 SHQ720891:SHQ720896 SRM720891:SRM720896 TBI720891:TBI720896 TLE720891:TLE720896 TVA720891:TVA720896 UEW720891:UEW720896 UOS720891:UOS720896 UYO720891:UYO720896 VIK720891:VIK720896 VSG720891:VSG720896 WCC720891:WCC720896 WLY720891:WLY720896 WVU720891:WVU720896 M786427:M786432 JI786427:JI786432 TE786427:TE786432 ADA786427:ADA786432 AMW786427:AMW786432 AWS786427:AWS786432 BGO786427:BGO786432 BQK786427:BQK786432 CAG786427:CAG786432 CKC786427:CKC786432 CTY786427:CTY786432 DDU786427:DDU786432 DNQ786427:DNQ786432 DXM786427:DXM786432 EHI786427:EHI786432 ERE786427:ERE786432 FBA786427:FBA786432 FKW786427:FKW786432 FUS786427:FUS786432 GEO786427:GEO786432 GOK786427:GOK786432 GYG786427:GYG786432 HIC786427:HIC786432 HRY786427:HRY786432 IBU786427:IBU786432 ILQ786427:ILQ786432 IVM786427:IVM786432 JFI786427:JFI786432 JPE786427:JPE786432 JZA786427:JZA786432 KIW786427:KIW786432 KSS786427:KSS786432 LCO786427:LCO786432 LMK786427:LMK786432 LWG786427:LWG786432 MGC786427:MGC786432 MPY786427:MPY786432 MZU786427:MZU786432 NJQ786427:NJQ786432 NTM786427:NTM786432 ODI786427:ODI786432 ONE786427:ONE786432 OXA786427:OXA786432 PGW786427:PGW786432 PQS786427:PQS786432 QAO786427:QAO786432 QKK786427:QKK786432 QUG786427:QUG786432 REC786427:REC786432 RNY786427:RNY786432 RXU786427:RXU786432 SHQ786427:SHQ786432 SRM786427:SRM786432 TBI786427:TBI786432 TLE786427:TLE786432 TVA786427:TVA786432 UEW786427:UEW786432 UOS786427:UOS786432 UYO786427:UYO786432 VIK786427:VIK786432 VSG786427:VSG786432 WCC786427:WCC786432 WLY786427:WLY786432 WVU786427:WVU786432 M851963:M851968 JI851963:JI851968 TE851963:TE851968 ADA851963:ADA851968 AMW851963:AMW851968 AWS851963:AWS851968 BGO851963:BGO851968 BQK851963:BQK851968 CAG851963:CAG851968 CKC851963:CKC851968 CTY851963:CTY851968 DDU851963:DDU851968 DNQ851963:DNQ851968 DXM851963:DXM851968 EHI851963:EHI851968 ERE851963:ERE851968 FBA851963:FBA851968 FKW851963:FKW851968 FUS851963:FUS851968 GEO851963:GEO851968 GOK851963:GOK851968 GYG851963:GYG851968 HIC851963:HIC851968 HRY851963:HRY851968 IBU851963:IBU851968 ILQ851963:ILQ851968 IVM851963:IVM851968 JFI851963:JFI851968 JPE851963:JPE851968 JZA851963:JZA851968 KIW851963:KIW851968 KSS851963:KSS851968 LCO851963:LCO851968 LMK851963:LMK851968 LWG851963:LWG851968 MGC851963:MGC851968 MPY851963:MPY851968 MZU851963:MZU851968 NJQ851963:NJQ851968 NTM851963:NTM851968 ODI851963:ODI851968 ONE851963:ONE851968 OXA851963:OXA851968 PGW851963:PGW851968 PQS851963:PQS851968 QAO851963:QAO851968 QKK851963:QKK851968 QUG851963:QUG851968 REC851963:REC851968 RNY851963:RNY851968 RXU851963:RXU851968 SHQ851963:SHQ851968 SRM851963:SRM851968 TBI851963:TBI851968 TLE851963:TLE851968 TVA851963:TVA851968 UEW851963:UEW851968 UOS851963:UOS851968 UYO851963:UYO851968 VIK851963:VIK851968 VSG851963:VSG851968 WCC851963:WCC851968 WLY851963:WLY851968 WVU851963:WVU851968 M917499:M917504 JI917499:JI917504 TE917499:TE917504 ADA917499:ADA917504 AMW917499:AMW917504 AWS917499:AWS917504 BGO917499:BGO917504 BQK917499:BQK917504 CAG917499:CAG917504 CKC917499:CKC917504 CTY917499:CTY917504 DDU917499:DDU917504 DNQ917499:DNQ917504 DXM917499:DXM917504 EHI917499:EHI917504 ERE917499:ERE917504 FBA917499:FBA917504 FKW917499:FKW917504 FUS917499:FUS917504 GEO917499:GEO917504 GOK917499:GOK917504 GYG917499:GYG917504 HIC917499:HIC917504 HRY917499:HRY917504 IBU917499:IBU917504 ILQ917499:ILQ917504 IVM917499:IVM917504 JFI917499:JFI917504 JPE917499:JPE917504 JZA917499:JZA917504 KIW917499:KIW917504 KSS917499:KSS917504 LCO917499:LCO917504 LMK917499:LMK917504 LWG917499:LWG917504 MGC917499:MGC917504 MPY917499:MPY917504 MZU917499:MZU917504 NJQ917499:NJQ917504 NTM917499:NTM917504 ODI917499:ODI917504 ONE917499:ONE917504 OXA917499:OXA917504 PGW917499:PGW917504 PQS917499:PQS917504 QAO917499:QAO917504 QKK917499:QKK917504 QUG917499:QUG917504 REC917499:REC917504 RNY917499:RNY917504 RXU917499:RXU917504 SHQ917499:SHQ917504 SRM917499:SRM917504 TBI917499:TBI917504 TLE917499:TLE917504 TVA917499:TVA917504 UEW917499:UEW917504 UOS917499:UOS917504 UYO917499:UYO917504 VIK917499:VIK917504 VSG917499:VSG917504 WCC917499:WCC917504 WLY917499:WLY917504 WVU917499:WVU917504 M983035:M983040 JI983035:JI983040 TE983035:TE983040 ADA983035:ADA983040 AMW983035:AMW983040 AWS983035:AWS983040 BGO983035:BGO983040 BQK983035:BQK983040 CAG983035:CAG983040 CKC983035:CKC983040 CTY983035:CTY983040 DDU983035:DDU983040 DNQ983035:DNQ983040 DXM983035:DXM983040 EHI983035:EHI983040 ERE983035:ERE983040 FBA983035:FBA983040 FKW983035:FKW983040 FUS983035:FUS983040 GEO983035:GEO983040 GOK983035:GOK983040 GYG983035:GYG983040 HIC983035:HIC983040 HRY983035:HRY983040 IBU983035:IBU983040 ILQ983035:ILQ983040 IVM983035:IVM983040 JFI983035:JFI983040 JPE983035:JPE983040 JZA983035:JZA983040 KIW983035:KIW983040 KSS983035:KSS983040 LCO983035:LCO983040 LMK983035:LMK983040 LWG983035:LWG983040 MGC983035:MGC983040 MPY983035:MPY983040 MZU983035:MZU983040 NJQ983035:NJQ983040 NTM983035:NTM983040 ODI983035:ODI983040 ONE983035:ONE983040 OXA983035:OXA983040 PGW983035:PGW983040 PQS983035:PQS983040 QAO983035:QAO983040 QKK983035:QKK983040 QUG983035:QUG983040 REC983035:REC983040 RNY983035:RNY983040 RXU983035:RXU983040 SHQ983035:SHQ983040 SRM983035:SRM983040 TBI983035:TBI983040 TLE983035:TLE983040 TVA983035:TVA983040 UEW983035:UEW983040 UOS983035:UOS983040 UYO983035:UYO983040 VIK983035:VIK983040 VSG983035:VSG983040 WCC983035:WCC983040 WLY983035:WLY983040 WVU983035:WVU983040 Q8:Q10 JM8:JM10 TI8:TI10 ADE8:ADE10 ANA8:ANA10 AWW8:AWW10 BGS8:BGS10 BQO8:BQO10 CAK8:CAK10 CKG8:CKG10 CUC8:CUC10 DDY8:DDY10 DNU8:DNU10 DXQ8:DXQ10 EHM8:EHM10 ERI8:ERI10 FBE8:FBE10 FLA8:FLA10 FUW8:FUW10 GES8:GES10 GOO8:GOO10 GYK8:GYK10 HIG8:HIG10 HSC8:HSC10 IBY8:IBY10 ILU8:ILU10 IVQ8:IVQ10 JFM8:JFM10 JPI8:JPI10 JZE8:JZE10 KJA8:KJA10 KSW8:KSW10 LCS8:LCS10 LMO8:LMO10 LWK8:LWK10 MGG8:MGG10 MQC8:MQC10 MZY8:MZY10 NJU8:NJU10 NTQ8:NTQ10 ODM8:ODM10 ONI8:ONI10 OXE8:OXE10 PHA8:PHA10 PQW8:PQW10 QAS8:QAS10 QKO8:QKO10 QUK8:QUK10 REG8:REG10 ROC8:ROC10 RXY8:RXY10 SHU8:SHU10 SRQ8:SRQ10 TBM8:TBM10 TLI8:TLI10 TVE8:TVE10 UFA8:UFA10 UOW8:UOW10 UYS8:UYS10 VIO8:VIO10 VSK8:VSK10 WCG8:WCG10 WMC8:WMC10 WVY8:WVY10 Q65531:Q65533 JM65531:JM65533 TI65531:TI65533 ADE65531:ADE65533 ANA65531:ANA65533 AWW65531:AWW65533 BGS65531:BGS65533 BQO65531:BQO65533 CAK65531:CAK65533 CKG65531:CKG65533 CUC65531:CUC65533 DDY65531:DDY65533 DNU65531:DNU65533 DXQ65531:DXQ65533 EHM65531:EHM65533 ERI65531:ERI65533 FBE65531:FBE65533 FLA65531:FLA65533 FUW65531:FUW65533 GES65531:GES65533 GOO65531:GOO65533 GYK65531:GYK65533 HIG65531:HIG65533 HSC65531:HSC65533 IBY65531:IBY65533 ILU65531:ILU65533 IVQ65531:IVQ65533 JFM65531:JFM65533 JPI65531:JPI65533 JZE65531:JZE65533 KJA65531:KJA65533 KSW65531:KSW65533 LCS65531:LCS65533 LMO65531:LMO65533 LWK65531:LWK65533 MGG65531:MGG65533 MQC65531:MQC65533 MZY65531:MZY65533 NJU65531:NJU65533 NTQ65531:NTQ65533 ODM65531:ODM65533 ONI65531:ONI65533 OXE65531:OXE65533 PHA65531:PHA65533 PQW65531:PQW65533 QAS65531:QAS65533 QKO65531:QKO65533 QUK65531:QUK65533 REG65531:REG65533 ROC65531:ROC65533 RXY65531:RXY65533 SHU65531:SHU65533 SRQ65531:SRQ65533 TBM65531:TBM65533 TLI65531:TLI65533 TVE65531:TVE65533 UFA65531:UFA65533 UOW65531:UOW65533 UYS65531:UYS65533 VIO65531:VIO65533 VSK65531:VSK65533 WCG65531:WCG65533 WMC65531:WMC65533 WVY65531:WVY65533 Q131067:Q131069 JM131067:JM131069 TI131067:TI131069 ADE131067:ADE131069 ANA131067:ANA131069 AWW131067:AWW131069 BGS131067:BGS131069 BQO131067:BQO131069 CAK131067:CAK131069 CKG131067:CKG131069 CUC131067:CUC131069 DDY131067:DDY131069 DNU131067:DNU131069 DXQ131067:DXQ131069 EHM131067:EHM131069 ERI131067:ERI131069 FBE131067:FBE131069 FLA131067:FLA131069 FUW131067:FUW131069 GES131067:GES131069 GOO131067:GOO131069 GYK131067:GYK131069 HIG131067:HIG131069 HSC131067:HSC131069 IBY131067:IBY131069 ILU131067:ILU131069 IVQ131067:IVQ131069 JFM131067:JFM131069 JPI131067:JPI131069 JZE131067:JZE131069 KJA131067:KJA131069 KSW131067:KSW131069 LCS131067:LCS131069 LMO131067:LMO131069 LWK131067:LWK131069 MGG131067:MGG131069 MQC131067:MQC131069 MZY131067:MZY131069 NJU131067:NJU131069 NTQ131067:NTQ131069 ODM131067:ODM131069 ONI131067:ONI131069 OXE131067:OXE131069 PHA131067:PHA131069 PQW131067:PQW131069 QAS131067:QAS131069 QKO131067:QKO131069 QUK131067:QUK131069 REG131067:REG131069 ROC131067:ROC131069 RXY131067:RXY131069 SHU131067:SHU131069 SRQ131067:SRQ131069 TBM131067:TBM131069 TLI131067:TLI131069 TVE131067:TVE131069 UFA131067:UFA131069 UOW131067:UOW131069 UYS131067:UYS131069 VIO131067:VIO131069 VSK131067:VSK131069 WCG131067:WCG131069 WMC131067:WMC131069 WVY131067:WVY131069 Q196603:Q196605 JM196603:JM196605 TI196603:TI196605 ADE196603:ADE196605 ANA196603:ANA196605 AWW196603:AWW196605 BGS196603:BGS196605 BQO196603:BQO196605 CAK196603:CAK196605 CKG196603:CKG196605 CUC196603:CUC196605 DDY196603:DDY196605 DNU196603:DNU196605 DXQ196603:DXQ196605 EHM196603:EHM196605 ERI196603:ERI196605 FBE196603:FBE196605 FLA196603:FLA196605 FUW196603:FUW196605 GES196603:GES196605 GOO196603:GOO196605 GYK196603:GYK196605 HIG196603:HIG196605 HSC196603:HSC196605 IBY196603:IBY196605 ILU196603:ILU196605 IVQ196603:IVQ196605 JFM196603:JFM196605 JPI196603:JPI196605 JZE196603:JZE196605 KJA196603:KJA196605 KSW196603:KSW196605 LCS196603:LCS196605 LMO196603:LMO196605 LWK196603:LWK196605 MGG196603:MGG196605 MQC196603:MQC196605 MZY196603:MZY196605 NJU196603:NJU196605 NTQ196603:NTQ196605 ODM196603:ODM196605 ONI196603:ONI196605 OXE196603:OXE196605 PHA196603:PHA196605 PQW196603:PQW196605 QAS196603:QAS196605 QKO196603:QKO196605 QUK196603:QUK196605 REG196603:REG196605 ROC196603:ROC196605 RXY196603:RXY196605 SHU196603:SHU196605 SRQ196603:SRQ196605 TBM196603:TBM196605 TLI196603:TLI196605 TVE196603:TVE196605 UFA196603:UFA196605 UOW196603:UOW196605 UYS196603:UYS196605 VIO196603:VIO196605 VSK196603:VSK196605 WCG196603:WCG196605 WMC196603:WMC196605 WVY196603:WVY196605 Q262139:Q262141 JM262139:JM262141 TI262139:TI262141 ADE262139:ADE262141 ANA262139:ANA262141 AWW262139:AWW262141 BGS262139:BGS262141 BQO262139:BQO262141 CAK262139:CAK262141 CKG262139:CKG262141 CUC262139:CUC262141 DDY262139:DDY262141 DNU262139:DNU262141 DXQ262139:DXQ262141 EHM262139:EHM262141 ERI262139:ERI262141 FBE262139:FBE262141 FLA262139:FLA262141 FUW262139:FUW262141 GES262139:GES262141 GOO262139:GOO262141 GYK262139:GYK262141 HIG262139:HIG262141 HSC262139:HSC262141 IBY262139:IBY262141 ILU262139:ILU262141 IVQ262139:IVQ262141 JFM262139:JFM262141 JPI262139:JPI262141 JZE262139:JZE262141 KJA262139:KJA262141 KSW262139:KSW262141 LCS262139:LCS262141 LMO262139:LMO262141 LWK262139:LWK262141 MGG262139:MGG262141 MQC262139:MQC262141 MZY262139:MZY262141 NJU262139:NJU262141 NTQ262139:NTQ262141 ODM262139:ODM262141 ONI262139:ONI262141 OXE262139:OXE262141 PHA262139:PHA262141 PQW262139:PQW262141 QAS262139:QAS262141 QKO262139:QKO262141 QUK262139:QUK262141 REG262139:REG262141 ROC262139:ROC262141 RXY262139:RXY262141 SHU262139:SHU262141 SRQ262139:SRQ262141 TBM262139:TBM262141 TLI262139:TLI262141 TVE262139:TVE262141 UFA262139:UFA262141 UOW262139:UOW262141 UYS262139:UYS262141 VIO262139:VIO262141 VSK262139:VSK262141 WCG262139:WCG262141 WMC262139:WMC262141 WVY262139:WVY262141 Q327675:Q327677 JM327675:JM327677 TI327675:TI327677 ADE327675:ADE327677 ANA327675:ANA327677 AWW327675:AWW327677 BGS327675:BGS327677 BQO327675:BQO327677 CAK327675:CAK327677 CKG327675:CKG327677 CUC327675:CUC327677 DDY327675:DDY327677 DNU327675:DNU327677 DXQ327675:DXQ327677 EHM327675:EHM327677 ERI327675:ERI327677 FBE327675:FBE327677 FLA327675:FLA327677 FUW327675:FUW327677 GES327675:GES327677 GOO327675:GOO327677 GYK327675:GYK327677 HIG327675:HIG327677 HSC327675:HSC327677 IBY327675:IBY327677 ILU327675:ILU327677 IVQ327675:IVQ327677 JFM327675:JFM327677 JPI327675:JPI327677 JZE327675:JZE327677 KJA327675:KJA327677 KSW327675:KSW327677 LCS327675:LCS327677 LMO327675:LMO327677 LWK327675:LWK327677 MGG327675:MGG327677 MQC327675:MQC327677 MZY327675:MZY327677 NJU327675:NJU327677 NTQ327675:NTQ327677 ODM327675:ODM327677 ONI327675:ONI327677 OXE327675:OXE327677 PHA327675:PHA327677 PQW327675:PQW327677 QAS327675:QAS327677 QKO327675:QKO327677 QUK327675:QUK327677 REG327675:REG327677 ROC327675:ROC327677 RXY327675:RXY327677 SHU327675:SHU327677 SRQ327675:SRQ327677 TBM327675:TBM327677 TLI327675:TLI327677 TVE327675:TVE327677 UFA327675:UFA327677 UOW327675:UOW327677 UYS327675:UYS327677 VIO327675:VIO327677 VSK327675:VSK327677 WCG327675:WCG327677 WMC327675:WMC327677 WVY327675:WVY327677 Q393211:Q393213 JM393211:JM393213 TI393211:TI393213 ADE393211:ADE393213 ANA393211:ANA393213 AWW393211:AWW393213 BGS393211:BGS393213 BQO393211:BQO393213 CAK393211:CAK393213 CKG393211:CKG393213 CUC393211:CUC393213 DDY393211:DDY393213 DNU393211:DNU393213 DXQ393211:DXQ393213 EHM393211:EHM393213 ERI393211:ERI393213 FBE393211:FBE393213 FLA393211:FLA393213 FUW393211:FUW393213 GES393211:GES393213 GOO393211:GOO393213 GYK393211:GYK393213 HIG393211:HIG393213 HSC393211:HSC393213 IBY393211:IBY393213 ILU393211:ILU393213 IVQ393211:IVQ393213 JFM393211:JFM393213 JPI393211:JPI393213 JZE393211:JZE393213 KJA393211:KJA393213 KSW393211:KSW393213 LCS393211:LCS393213 LMO393211:LMO393213 LWK393211:LWK393213 MGG393211:MGG393213 MQC393211:MQC393213 MZY393211:MZY393213 NJU393211:NJU393213 NTQ393211:NTQ393213 ODM393211:ODM393213 ONI393211:ONI393213 OXE393211:OXE393213 PHA393211:PHA393213 PQW393211:PQW393213 QAS393211:QAS393213 QKO393211:QKO393213 QUK393211:QUK393213 REG393211:REG393213 ROC393211:ROC393213 RXY393211:RXY393213 SHU393211:SHU393213 SRQ393211:SRQ393213 TBM393211:TBM393213 TLI393211:TLI393213 TVE393211:TVE393213 UFA393211:UFA393213 UOW393211:UOW393213 UYS393211:UYS393213 VIO393211:VIO393213 VSK393211:VSK393213 WCG393211:WCG393213 WMC393211:WMC393213 WVY393211:WVY393213 Q458747:Q458749 JM458747:JM458749 TI458747:TI458749 ADE458747:ADE458749 ANA458747:ANA458749 AWW458747:AWW458749 BGS458747:BGS458749 BQO458747:BQO458749 CAK458747:CAK458749 CKG458747:CKG458749 CUC458747:CUC458749 DDY458747:DDY458749 DNU458747:DNU458749 DXQ458747:DXQ458749 EHM458747:EHM458749 ERI458747:ERI458749 FBE458747:FBE458749 FLA458747:FLA458749 FUW458747:FUW458749 GES458747:GES458749 GOO458747:GOO458749 GYK458747:GYK458749 HIG458747:HIG458749 HSC458747:HSC458749 IBY458747:IBY458749 ILU458747:ILU458749 IVQ458747:IVQ458749 JFM458747:JFM458749 JPI458747:JPI458749 JZE458747:JZE458749 KJA458747:KJA458749 KSW458747:KSW458749 LCS458747:LCS458749 LMO458747:LMO458749 LWK458747:LWK458749 MGG458747:MGG458749 MQC458747:MQC458749 MZY458747:MZY458749 NJU458747:NJU458749 NTQ458747:NTQ458749 ODM458747:ODM458749 ONI458747:ONI458749 OXE458747:OXE458749 PHA458747:PHA458749 PQW458747:PQW458749 QAS458747:QAS458749 QKO458747:QKO458749 QUK458747:QUK458749 REG458747:REG458749 ROC458747:ROC458749 RXY458747:RXY458749 SHU458747:SHU458749 SRQ458747:SRQ458749 TBM458747:TBM458749 TLI458747:TLI458749 TVE458747:TVE458749 UFA458747:UFA458749 UOW458747:UOW458749 UYS458747:UYS458749 VIO458747:VIO458749 VSK458747:VSK458749 WCG458747:WCG458749 WMC458747:WMC458749 WVY458747:WVY458749 Q524283:Q524285 JM524283:JM524285 TI524283:TI524285 ADE524283:ADE524285 ANA524283:ANA524285 AWW524283:AWW524285 BGS524283:BGS524285 BQO524283:BQO524285 CAK524283:CAK524285 CKG524283:CKG524285 CUC524283:CUC524285 DDY524283:DDY524285 DNU524283:DNU524285 DXQ524283:DXQ524285 EHM524283:EHM524285 ERI524283:ERI524285 FBE524283:FBE524285 FLA524283:FLA524285 FUW524283:FUW524285 GES524283:GES524285 GOO524283:GOO524285 GYK524283:GYK524285 HIG524283:HIG524285 HSC524283:HSC524285 IBY524283:IBY524285 ILU524283:ILU524285 IVQ524283:IVQ524285 JFM524283:JFM524285 JPI524283:JPI524285 JZE524283:JZE524285 KJA524283:KJA524285 KSW524283:KSW524285 LCS524283:LCS524285 LMO524283:LMO524285 LWK524283:LWK524285 MGG524283:MGG524285 MQC524283:MQC524285 MZY524283:MZY524285 NJU524283:NJU524285 NTQ524283:NTQ524285 ODM524283:ODM524285 ONI524283:ONI524285 OXE524283:OXE524285 PHA524283:PHA524285 PQW524283:PQW524285 QAS524283:QAS524285 QKO524283:QKO524285 QUK524283:QUK524285 REG524283:REG524285 ROC524283:ROC524285 RXY524283:RXY524285 SHU524283:SHU524285 SRQ524283:SRQ524285 TBM524283:TBM524285 TLI524283:TLI524285 TVE524283:TVE524285 UFA524283:UFA524285 UOW524283:UOW524285 UYS524283:UYS524285 VIO524283:VIO524285 VSK524283:VSK524285 WCG524283:WCG524285 WMC524283:WMC524285 WVY524283:WVY524285 Q589819:Q589821 JM589819:JM589821 TI589819:TI589821 ADE589819:ADE589821 ANA589819:ANA589821 AWW589819:AWW589821 BGS589819:BGS589821 BQO589819:BQO589821 CAK589819:CAK589821 CKG589819:CKG589821 CUC589819:CUC589821 DDY589819:DDY589821 DNU589819:DNU589821 DXQ589819:DXQ589821 EHM589819:EHM589821 ERI589819:ERI589821 FBE589819:FBE589821 FLA589819:FLA589821 FUW589819:FUW589821 GES589819:GES589821 GOO589819:GOO589821 GYK589819:GYK589821 HIG589819:HIG589821 HSC589819:HSC589821 IBY589819:IBY589821 ILU589819:ILU589821 IVQ589819:IVQ589821 JFM589819:JFM589821 JPI589819:JPI589821 JZE589819:JZE589821 KJA589819:KJA589821 KSW589819:KSW589821 LCS589819:LCS589821 LMO589819:LMO589821 LWK589819:LWK589821 MGG589819:MGG589821 MQC589819:MQC589821 MZY589819:MZY589821 NJU589819:NJU589821 NTQ589819:NTQ589821 ODM589819:ODM589821 ONI589819:ONI589821 OXE589819:OXE589821 PHA589819:PHA589821 PQW589819:PQW589821 QAS589819:QAS589821 QKO589819:QKO589821 QUK589819:QUK589821 REG589819:REG589821 ROC589819:ROC589821 RXY589819:RXY589821 SHU589819:SHU589821 SRQ589819:SRQ589821 TBM589819:TBM589821 TLI589819:TLI589821 TVE589819:TVE589821 UFA589819:UFA589821 UOW589819:UOW589821 UYS589819:UYS589821 VIO589819:VIO589821 VSK589819:VSK589821 WCG589819:WCG589821 WMC589819:WMC589821 WVY589819:WVY589821 Q655355:Q655357 JM655355:JM655357 TI655355:TI655357 ADE655355:ADE655357 ANA655355:ANA655357 AWW655355:AWW655357 BGS655355:BGS655357 BQO655355:BQO655357 CAK655355:CAK655357 CKG655355:CKG655357 CUC655355:CUC655357 DDY655355:DDY655357 DNU655355:DNU655357 DXQ655355:DXQ655357 EHM655355:EHM655357 ERI655355:ERI655357 FBE655355:FBE655357 FLA655355:FLA655357 FUW655355:FUW655357 GES655355:GES655357 GOO655355:GOO655357 GYK655355:GYK655357 HIG655355:HIG655357 HSC655355:HSC655357 IBY655355:IBY655357 ILU655355:ILU655357 IVQ655355:IVQ655357 JFM655355:JFM655357 JPI655355:JPI655357 JZE655355:JZE655357 KJA655355:KJA655357 KSW655355:KSW655357 LCS655355:LCS655357 LMO655355:LMO655357 LWK655355:LWK655357 MGG655355:MGG655357 MQC655355:MQC655357 MZY655355:MZY655357 NJU655355:NJU655357 NTQ655355:NTQ655357 ODM655355:ODM655357 ONI655355:ONI655357 OXE655355:OXE655357 PHA655355:PHA655357 PQW655355:PQW655357 QAS655355:QAS655357 QKO655355:QKO655357 QUK655355:QUK655357 REG655355:REG655357 ROC655355:ROC655357 RXY655355:RXY655357 SHU655355:SHU655357 SRQ655355:SRQ655357 TBM655355:TBM655357 TLI655355:TLI655357 TVE655355:TVE655357 UFA655355:UFA655357 UOW655355:UOW655357 UYS655355:UYS655357 VIO655355:VIO655357 VSK655355:VSK655357 WCG655355:WCG655357 WMC655355:WMC655357 WVY655355:WVY655357 Q720891:Q720893 JM720891:JM720893 TI720891:TI720893 ADE720891:ADE720893 ANA720891:ANA720893 AWW720891:AWW720893 BGS720891:BGS720893 BQO720891:BQO720893 CAK720891:CAK720893 CKG720891:CKG720893 CUC720891:CUC720893 DDY720891:DDY720893 DNU720891:DNU720893 DXQ720891:DXQ720893 EHM720891:EHM720893 ERI720891:ERI720893 FBE720891:FBE720893 FLA720891:FLA720893 FUW720891:FUW720893 GES720891:GES720893 GOO720891:GOO720893 GYK720891:GYK720893 HIG720891:HIG720893 HSC720891:HSC720893 IBY720891:IBY720893 ILU720891:ILU720893 IVQ720891:IVQ720893 JFM720891:JFM720893 JPI720891:JPI720893 JZE720891:JZE720893 KJA720891:KJA720893 KSW720891:KSW720893 LCS720891:LCS720893 LMO720891:LMO720893 LWK720891:LWK720893 MGG720891:MGG720893 MQC720891:MQC720893 MZY720891:MZY720893 NJU720891:NJU720893 NTQ720891:NTQ720893 ODM720891:ODM720893 ONI720891:ONI720893 OXE720891:OXE720893 PHA720891:PHA720893 PQW720891:PQW720893 QAS720891:QAS720893 QKO720891:QKO720893 QUK720891:QUK720893 REG720891:REG720893 ROC720891:ROC720893 RXY720891:RXY720893 SHU720891:SHU720893 SRQ720891:SRQ720893 TBM720891:TBM720893 TLI720891:TLI720893 TVE720891:TVE720893 UFA720891:UFA720893 UOW720891:UOW720893 UYS720891:UYS720893 VIO720891:VIO720893 VSK720891:VSK720893 WCG720891:WCG720893 WMC720891:WMC720893 WVY720891:WVY720893 Q786427:Q786429 JM786427:JM786429 TI786427:TI786429 ADE786427:ADE786429 ANA786427:ANA786429 AWW786427:AWW786429 BGS786427:BGS786429 BQO786427:BQO786429 CAK786427:CAK786429 CKG786427:CKG786429 CUC786427:CUC786429 DDY786427:DDY786429 DNU786427:DNU786429 DXQ786427:DXQ786429 EHM786427:EHM786429 ERI786427:ERI786429 FBE786427:FBE786429 FLA786427:FLA786429 FUW786427:FUW786429 GES786427:GES786429 GOO786427:GOO786429 GYK786427:GYK786429 HIG786427:HIG786429 HSC786427:HSC786429 IBY786427:IBY786429 ILU786427:ILU786429 IVQ786427:IVQ786429 JFM786427:JFM786429 JPI786427:JPI786429 JZE786427:JZE786429 KJA786427:KJA786429 KSW786427:KSW786429 LCS786427:LCS786429 LMO786427:LMO786429 LWK786427:LWK786429 MGG786427:MGG786429 MQC786427:MQC786429 MZY786427:MZY786429 NJU786427:NJU786429 NTQ786427:NTQ786429 ODM786427:ODM786429 ONI786427:ONI786429 OXE786427:OXE786429 PHA786427:PHA786429 PQW786427:PQW786429 QAS786427:QAS786429 QKO786427:QKO786429 QUK786427:QUK786429 REG786427:REG786429 ROC786427:ROC786429 RXY786427:RXY786429 SHU786427:SHU786429 SRQ786427:SRQ786429 TBM786427:TBM786429 TLI786427:TLI786429 TVE786427:TVE786429 UFA786427:UFA786429 UOW786427:UOW786429 UYS786427:UYS786429 VIO786427:VIO786429 VSK786427:VSK786429 WCG786427:WCG786429 WMC786427:WMC786429 WVY786427:WVY786429 Q851963:Q851965 JM851963:JM851965 TI851963:TI851965 ADE851963:ADE851965 ANA851963:ANA851965 AWW851963:AWW851965 BGS851963:BGS851965 BQO851963:BQO851965 CAK851963:CAK851965 CKG851963:CKG851965 CUC851963:CUC851965 DDY851963:DDY851965 DNU851963:DNU851965 DXQ851963:DXQ851965 EHM851963:EHM851965 ERI851963:ERI851965 FBE851963:FBE851965 FLA851963:FLA851965 FUW851963:FUW851965 GES851963:GES851965 GOO851963:GOO851965 GYK851963:GYK851965 HIG851963:HIG851965 HSC851963:HSC851965 IBY851963:IBY851965 ILU851963:ILU851965 IVQ851963:IVQ851965 JFM851963:JFM851965 JPI851963:JPI851965 JZE851963:JZE851965 KJA851963:KJA851965 KSW851963:KSW851965 LCS851963:LCS851965 LMO851963:LMO851965 LWK851963:LWK851965 MGG851963:MGG851965 MQC851963:MQC851965 MZY851963:MZY851965 NJU851963:NJU851965 NTQ851963:NTQ851965 ODM851963:ODM851965 ONI851963:ONI851965 OXE851963:OXE851965 PHA851963:PHA851965 PQW851963:PQW851965 QAS851963:QAS851965 QKO851963:QKO851965 QUK851963:QUK851965 REG851963:REG851965 ROC851963:ROC851965 RXY851963:RXY851965 SHU851963:SHU851965 SRQ851963:SRQ851965 TBM851963:TBM851965 TLI851963:TLI851965 TVE851963:TVE851965 UFA851963:UFA851965 UOW851963:UOW851965 UYS851963:UYS851965 VIO851963:VIO851965 VSK851963:VSK851965 WCG851963:WCG851965 WMC851963:WMC851965 WVY851963:WVY851965 Q917499:Q917501 JM917499:JM917501 TI917499:TI917501 ADE917499:ADE917501 ANA917499:ANA917501 AWW917499:AWW917501 BGS917499:BGS917501 BQO917499:BQO917501 CAK917499:CAK917501 CKG917499:CKG917501 CUC917499:CUC917501 DDY917499:DDY917501 DNU917499:DNU917501 DXQ917499:DXQ917501 EHM917499:EHM917501 ERI917499:ERI917501 FBE917499:FBE917501 FLA917499:FLA917501 FUW917499:FUW917501 GES917499:GES917501 GOO917499:GOO917501 GYK917499:GYK917501 HIG917499:HIG917501 HSC917499:HSC917501 IBY917499:IBY917501 ILU917499:ILU917501 IVQ917499:IVQ917501 JFM917499:JFM917501 JPI917499:JPI917501 JZE917499:JZE917501 KJA917499:KJA917501 KSW917499:KSW917501 LCS917499:LCS917501 LMO917499:LMO917501 LWK917499:LWK917501 MGG917499:MGG917501 MQC917499:MQC917501 MZY917499:MZY917501 NJU917499:NJU917501 NTQ917499:NTQ917501 ODM917499:ODM917501 ONI917499:ONI917501 OXE917499:OXE917501 PHA917499:PHA917501 PQW917499:PQW917501 QAS917499:QAS917501 QKO917499:QKO917501 QUK917499:QUK917501 REG917499:REG917501 ROC917499:ROC917501 RXY917499:RXY917501 SHU917499:SHU917501 SRQ917499:SRQ917501 TBM917499:TBM917501 TLI917499:TLI917501 TVE917499:TVE917501 UFA917499:UFA917501 UOW917499:UOW917501 UYS917499:UYS917501 VIO917499:VIO917501 VSK917499:VSK917501 WCG917499:WCG917501 WMC917499:WMC917501 WVY917499:WVY917501 Q983035:Q983037 JM983035:JM983037 TI983035:TI983037 ADE983035:ADE983037 ANA983035:ANA983037 AWW983035:AWW983037 BGS983035:BGS983037 BQO983035:BQO983037 CAK983035:CAK983037 CKG983035:CKG983037 CUC983035:CUC983037 DDY983035:DDY983037 DNU983035:DNU983037 DXQ983035:DXQ983037 EHM983035:EHM983037 ERI983035:ERI983037 FBE983035:FBE983037 FLA983035:FLA983037 FUW983035:FUW983037 GES983035:GES983037 GOO983035:GOO983037 GYK983035:GYK983037 HIG983035:HIG983037 HSC983035:HSC983037 IBY983035:IBY983037 ILU983035:ILU983037 IVQ983035:IVQ983037 JFM983035:JFM983037 JPI983035:JPI983037 JZE983035:JZE983037 KJA983035:KJA983037 KSW983035:KSW983037 LCS983035:LCS983037 LMO983035:LMO983037 LWK983035:LWK983037 MGG983035:MGG983037 MQC983035:MQC983037 MZY983035:MZY983037 NJU983035:NJU983037 NTQ983035:NTQ983037 ODM983035:ODM983037 ONI983035:ONI983037 OXE983035:OXE983037 PHA983035:PHA983037 PQW983035:PQW983037 QAS983035:QAS983037 QKO983035:QKO983037 QUK983035:QUK983037 REG983035:REG983037 ROC983035:ROC983037 RXY983035:RXY983037 SHU983035:SHU983037 SRQ983035:SRQ983037 TBM983035:TBM983037 TLI983035:TLI983037 TVE983035:TVE983037 UFA983035:UFA983037 UOW983035:UOW983037 UYS983035:UYS983037 VIO983035:VIO983037 VSK983035:VSK983037 WCG983035:WCG983037 WMC983035:WMC983037 WVY983035:WVY983037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U65531:U65532 JQ65531:JQ65532 TM65531:TM65532 ADI65531:ADI65532 ANE65531:ANE65532 AXA65531:AXA65532 BGW65531:BGW65532 BQS65531:BQS65532 CAO65531:CAO65532 CKK65531:CKK65532 CUG65531:CUG65532 DEC65531:DEC65532 DNY65531:DNY65532 DXU65531:DXU65532 EHQ65531:EHQ65532 ERM65531:ERM65532 FBI65531:FBI65532 FLE65531:FLE65532 FVA65531:FVA65532 GEW65531:GEW65532 GOS65531:GOS65532 GYO65531:GYO65532 HIK65531:HIK65532 HSG65531:HSG65532 ICC65531:ICC65532 ILY65531:ILY65532 IVU65531:IVU65532 JFQ65531:JFQ65532 JPM65531:JPM65532 JZI65531:JZI65532 KJE65531:KJE65532 KTA65531:KTA65532 LCW65531:LCW65532 LMS65531:LMS65532 LWO65531:LWO65532 MGK65531:MGK65532 MQG65531:MQG65532 NAC65531:NAC65532 NJY65531:NJY65532 NTU65531:NTU65532 ODQ65531:ODQ65532 ONM65531:ONM65532 OXI65531:OXI65532 PHE65531:PHE65532 PRA65531:PRA65532 QAW65531:QAW65532 QKS65531:QKS65532 QUO65531:QUO65532 REK65531:REK65532 ROG65531:ROG65532 RYC65531:RYC65532 SHY65531:SHY65532 SRU65531:SRU65532 TBQ65531:TBQ65532 TLM65531:TLM65532 TVI65531:TVI65532 UFE65531:UFE65532 UPA65531:UPA65532 UYW65531:UYW65532 VIS65531:VIS65532 VSO65531:VSO65532 WCK65531:WCK65532 WMG65531:WMG65532 WWC65531:WWC65532 U131067:U131068 JQ131067:JQ131068 TM131067:TM131068 ADI131067:ADI131068 ANE131067:ANE131068 AXA131067:AXA131068 BGW131067:BGW131068 BQS131067:BQS131068 CAO131067:CAO131068 CKK131067:CKK131068 CUG131067:CUG131068 DEC131067:DEC131068 DNY131067:DNY131068 DXU131067:DXU131068 EHQ131067:EHQ131068 ERM131067:ERM131068 FBI131067:FBI131068 FLE131067:FLE131068 FVA131067:FVA131068 GEW131067:GEW131068 GOS131067:GOS131068 GYO131067:GYO131068 HIK131067:HIK131068 HSG131067:HSG131068 ICC131067:ICC131068 ILY131067:ILY131068 IVU131067:IVU131068 JFQ131067:JFQ131068 JPM131067:JPM131068 JZI131067:JZI131068 KJE131067:KJE131068 KTA131067:KTA131068 LCW131067:LCW131068 LMS131067:LMS131068 LWO131067:LWO131068 MGK131067:MGK131068 MQG131067:MQG131068 NAC131067:NAC131068 NJY131067:NJY131068 NTU131067:NTU131068 ODQ131067:ODQ131068 ONM131067:ONM131068 OXI131067:OXI131068 PHE131067:PHE131068 PRA131067:PRA131068 QAW131067:QAW131068 QKS131067:QKS131068 QUO131067:QUO131068 REK131067:REK131068 ROG131067:ROG131068 RYC131067:RYC131068 SHY131067:SHY131068 SRU131067:SRU131068 TBQ131067:TBQ131068 TLM131067:TLM131068 TVI131067:TVI131068 UFE131067:UFE131068 UPA131067:UPA131068 UYW131067:UYW131068 VIS131067:VIS131068 VSO131067:VSO131068 WCK131067:WCK131068 WMG131067:WMG131068 WWC131067:WWC131068 U196603:U196604 JQ196603:JQ196604 TM196603:TM196604 ADI196603:ADI196604 ANE196603:ANE196604 AXA196603:AXA196604 BGW196603:BGW196604 BQS196603:BQS196604 CAO196603:CAO196604 CKK196603:CKK196604 CUG196603:CUG196604 DEC196603:DEC196604 DNY196603:DNY196604 DXU196603:DXU196604 EHQ196603:EHQ196604 ERM196603:ERM196604 FBI196603:FBI196604 FLE196603:FLE196604 FVA196603:FVA196604 GEW196603:GEW196604 GOS196603:GOS196604 GYO196603:GYO196604 HIK196603:HIK196604 HSG196603:HSG196604 ICC196603:ICC196604 ILY196603:ILY196604 IVU196603:IVU196604 JFQ196603:JFQ196604 JPM196603:JPM196604 JZI196603:JZI196604 KJE196603:KJE196604 KTA196603:KTA196604 LCW196603:LCW196604 LMS196603:LMS196604 LWO196603:LWO196604 MGK196603:MGK196604 MQG196603:MQG196604 NAC196603:NAC196604 NJY196603:NJY196604 NTU196603:NTU196604 ODQ196603:ODQ196604 ONM196603:ONM196604 OXI196603:OXI196604 PHE196603:PHE196604 PRA196603:PRA196604 QAW196603:QAW196604 QKS196603:QKS196604 QUO196603:QUO196604 REK196603:REK196604 ROG196603:ROG196604 RYC196603:RYC196604 SHY196603:SHY196604 SRU196603:SRU196604 TBQ196603:TBQ196604 TLM196603:TLM196604 TVI196603:TVI196604 UFE196603:UFE196604 UPA196603:UPA196604 UYW196603:UYW196604 VIS196603:VIS196604 VSO196603:VSO196604 WCK196603:WCK196604 WMG196603:WMG196604 WWC196603:WWC196604 U262139:U262140 JQ262139:JQ262140 TM262139:TM262140 ADI262139:ADI262140 ANE262139:ANE262140 AXA262139:AXA262140 BGW262139:BGW262140 BQS262139:BQS262140 CAO262139:CAO262140 CKK262139:CKK262140 CUG262139:CUG262140 DEC262139:DEC262140 DNY262139:DNY262140 DXU262139:DXU262140 EHQ262139:EHQ262140 ERM262139:ERM262140 FBI262139:FBI262140 FLE262139:FLE262140 FVA262139:FVA262140 GEW262139:GEW262140 GOS262139:GOS262140 GYO262139:GYO262140 HIK262139:HIK262140 HSG262139:HSG262140 ICC262139:ICC262140 ILY262139:ILY262140 IVU262139:IVU262140 JFQ262139:JFQ262140 JPM262139:JPM262140 JZI262139:JZI262140 KJE262139:KJE262140 KTA262139:KTA262140 LCW262139:LCW262140 LMS262139:LMS262140 LWO262139:LWO262140 MGK262139:MGK262140 MQG262139:MQG262140 NAC262139:NAC262140 NJY262139:NJY262140 NTU262139:NTU262140 ODQ262139:ODQ262140 ONM262139:ONM262140 OXI262139:OXI262140 PHE262139:PHE262140 PRA262139:PRA262140 QAW262139:QAW262140 QKS262139:QKS262140 QUO262139:QUO262140 REK262139:REK262140 ROG262139:ROG262140 RYC262139:RYC262140 SHY262139:SHY262140 SRU262139:SRU262140 TBQ262139:TBQ262140 TLM262139:TLM262140 TVI262139:TVI262140 UFE262139:UFE262140 UPA262139:UPA262140 UYW262139:UYW262140 VIS262139:VIS262140 VSO262139:VSO262140 WCK262139:WCK262140 WMG262139:WMG262140 WWC262139:WWC262140 U327675:U327676 JQ327675:JQ327676 TM327675:TM327676 ADI327675:ADI327676 ANE327675:ANE327676 AXA327675:AXA327676 BGW327675:BGW327676 BQS327675:BQS327676 CAO327675:CAO327676 CKK327675:CKK327676 CUG327675:CUG327676 DEC327675:DEC327676 DNY327675:DNY327676 DXU327675:DXU327676 EHQ327675:EHQ327676 ERM327675:ERM327676 FBI327675:FBI327676 FLE327675:FLE327676 FVA327675:FVA327676 GEW327675:GEW327676 GOS327675:GOS327676 GYO327675:GYO327676 HIK327675:HIK327676 HSG327675:HSG327676 ICC327675:ICC327676 ILY327675:ILY327676 IVU327675:IVU327676 JFQ327675:JFQ327676 JPM327675:JPM327676 JZI327675:JZI327676 KJE327675:KJE327676 KTA327675:KTA327676 LCW327675:LCW327676 LMS327675:LMS327676 LWO327675:LWO327676 MGK327675:MGK327676 MQG327675:MQG327676 NAC327675:NAC327676 NJY327675:NJY327676 NTU327675:NTU327676 ODQ327675:ODQ327676 ONM327675:ONM327676 OXI327675:OXI327676 PHE327675:PHE327676 PRA327675:PRA327676 QAW327675:QAW327676 QKS327675:QKS327676 QUO327675:QUO327676 REK327675:REK327676 ROG327675:ROG327676 RYC327675:RYC327676 SHY327675:SHY327676 SRU327675:SRU327676 TBQ327675:TBQ327676 TLM327675:TLM327676 TVI327675:TVI327676 UFE327675:UFE327676 UPA327675:UPA327676 UYW327675:UYW327676 VIS327675:VIS327676 VSO327675:VSO327676 WCK327675:WCK327676 WMG327675:WMG327676 WWC327675:WWC327676 U393211:U393212 JQ393211:JQ393212 TM393211:TM393212 ADI393211:ADI393212 ANE393211:ANE393212 AXA393211:AXA393212 BGW393211:BGW393212 BQS393211:BQS393212 CAO393211:CAO393212 CKK393211:CKK393212 CUG393211:CUG393212 DEC393211:DEC393212 DNY393211:DNY393212 DXU393211:DXU393212 EHQ393211:EHQ393212 ERM393211:ERM393212 FBI393211:FBI393212 FLE393211:FLE393212 FVA393211:FVA393212 GEW393211:GEW393212 GOS393211:GOS393212 GYO393211:GYO393212 HIK393211:HIK393212 HSG393211:HSG393212 ICC393211:ICC393212 ILY393211:ILY393212 IVU393211:IVU393212 JFQ393211:JFQ393212 JPM393211:JPM393212 JZI393211:JZI393212 KJE393211:KJE393212 KTA393211:KTA393212 LCW393211:LCW393212 LMS393211:LMS393212 LWO393211:LWO393212 MGK393211:MGK393212 MQG393211:MQG393212 NAC393211:NAC393212 NJY393211:NJY393212 NTU393211:NTU393212 ODQ393211:ODQ393212 ONM393211:ONM393212 OXI393211:OXI393212 PHE393211:PHE393212 PRA393211:PRA393212 QAW393211:QAW393212 QKS393211:QKS393212 QUO393211:QUO393212 REK393211:REK393212 ROG393211:ROG393212 RYC393211:RYC393212 SHY393211:SHY393212 SRU393211:SRU393212 TBQ393211:TBQ393212 TLM393211:TLM393212 TVI393211:TVI393212 UFE393211:UFE393212 UPA393211:UPA393212 UYW393211:UYW393212 VIS393211:VIS393212 VSO393211:VSO393212 WCK393211:WCK393212 WMG393211:WMG393212 WWC393211:WWC393212 U458747:U458748 JQ458747:JQ458748 TM458747:TM458748 ADI458747:ADI458748 ANE458747:ANE458748 AXA458747:AXA458748 BGW458747:BGW458748 BQS458747:BQS458748 CAO458747:CAO458748 CKK458747:CKK458748 CUG458747:CUG458748 DEC458747:DEC458748 DNY458747:DNY458748 DXU458747:DXU458748 EHQ458747:EHQ458748 ERM458747:ERM458748 FBI458747:FBI458748 FLE458747:FLE458748 FVA458747:FVA458748 GEW458747:GEW458748 GOS458747:GOS458748 GYO458747:GYO458748 HIK458747:HIK458748 HSG458747:HSG458748 ICC458747:ICC458748 ILY458747:ILY458748 IVU458747:IVU458748 JFQ458747:JFQ458748 JPM458747:JPM458748 JZI458747:JZI458748 KJE458747:KJE458748 KTA458747:KTA458748 LCW458747:LCW458748 LMS458747:LMS458748 LWO458747:LWO458748 MGK458747:MGK458748 MQG458747:MQG458748 NAC458747:NAC458748 NJY458747:NJY458748 NTU458747:NTU458748 ODQ458747:ODQ458748 ONM458747:ONM458748 OXI458747:OXI458748 PHE458747:PHE458748 PRA458747:PRA458748 QAW458747:QAW458748 QKS458747:QKS458748 QUO458747:QUO458748 REK458747:REK458748 ROG458747:ROG458748 RYC458747:RYC458748 SHY458747:SHY458748 SRU458747:SRU458748 TBQ458747:TBQ458748 TLM458747:TLM458748 TVI458747:TVI458748 UFE458747:UFE458748 UPA458747:UPA458748 UYW458747:UYW458748 VIS458747:VIS458748 VSO458747:VSO458748 WCK458747:WCK458748 WMG458747:WMG458748 WWC458747:WWC458748 U524283:U524284 JQ524283:JQ524284 TM524283:TM524284 ADI524283:ADI524284 ANE524283:ANE524284 AXA524283:AXA524284 BGW524283:BGW524284 BQS524283:BQS524284 CAO524283:CAO524284 CKK524283:CKK524284 CUG524283:CUG524284 DEC524283:DEC524284 DNY524283:DNY524284 DXU524283:DXU524284 EHQ524283:EHQ524284 ERM524283:ERM524284 FBI524283:FBI524284 FLE524283:FLE524284 FVA524283:FVA524284 GEW524283:GEW524284 GOS524283:GOS524284 GYO524283:GYO524284 HIK524283:HIK524284 HSG524283:HSG524284 ICC524283:ICC524284 ILY524283:ILY524284 IVU524283:IVU524284 JFQ524283:JFQ524284 JPM524283:JPM524284 JZI524283:JZI524284 KJE524283:KJE524284 KTA524283:KTA524284 LCW524283:LCW524284 LMS524283:LMS524284 LWO524283:LWO524284 MGK524283:MGK524284 MQG524283:MQG524284 NAC524283:NAC524284 NJY524283:NJY524284 NTU524283:NTU524284 ODQ524283:ODQ524284 ONM524283:ONM524284 OXI524283:OXI524284 PHE524283:PHE524284 PRA524283:PRA524284 QAW524283:QAW524284 QKS524283:QKS524284 QUO524283:QUO524284 REK524283:REK524284 ROG524283:ROG524284 RYC524283:RYC524284 SHY524283:SHY524284 SRU524283:SRU524284 TBQ524283:TBQ524284 TLM524283:TLM524284 TVI524283:TVI524284 UFE524283:UFE524284 UPA524283:UPA524284 UYW524283:UYW524284 VIS524283:VIS524284 VSO524283:VSO524284 WCK524283:WCK524284 WMG524283:WMG524284 WWC524283:WWC524284 U589819:U589820 JQ589819:JQ589820 TM589819:TM589820 ADI589819:ADI589820 ANE589819:ANE589820 AXA589819:AXA589820 BGW589819:BGW589820 BQS589819:BQS589820 CAO589819:CAO589820 CKK589819:CKK589820 CUG589819:CUG589820 DEC589819:DEC589820 DNY589819:DNY589820 DXU589819:DXU589820 EHQ589819:EHQ589820 ERM589819:ERM589820 FBI589819:FBI589820 FLE589819:FLE589820 FVA589819:FVA589820 GEW589819:GEW589820 GOS589819:GOS589820 GYO589819:GYO589820 HIK589819:HIK589820 HSG589819:HSG589820 ICC589819:ICC589820 ILY589819:ILY589820 IVU589819:IVU589820 JFQ589819:JFQ589820 JPM589819:JPM589820 JZI589819:JZI589820 KJE589819:KJE589820 KTA589819:KTA589820 LCW589819:LCW589820 LMS589819:LMS589820 LWO589819:LWO589820 MGK589819:MGK589820 MQG589819:MQG589820 NAC589819:NAC589820 NJY589819:NJY589820 NTU589819:NTU589820 ODQ589819:ODQ589820 ONM589819:ONM589820 OXI589819:OXI589820 PHE589819:PHE589820 PRA589819:PRA589820 QAW589819:QAW589820 QKS589819:QKS589820 QUO589819:QUO589820 REK589819:REK589820 ROG589819:ROG589820 RYC589819:RYC589820 SHY589819:SHY589820 SRU589819:SRU589820 TBQ589819:TBQ589820 TLM589819:TLM589820 TVI589819:TVI589820 UFE589819:UFE589820 UPA589819:UPA589820 UYW589819:UYW589820 VIS589819:VIS589820 VSO589819:VSO589820 WCK589819:WCK589820 WMG589819:WMG589820 WWC589819:WWC589820 U655355:U655356 JQ655355:JQ655356 TM655355:TM655356 ADI655355:ADI655356 ANE655355:ANE655356 AXA655355:AXA655356 BGW655355:BGW655356 BQS655355:BQS655356 CAO655355:CAO655356 CKK655355:CKK655356 CUG655355:CUG655356 DEC655355:DEC655356 DNY655355:DNY655356 DXU655355:DXU655356 EHQ655355:EHQ655356 ERM655355:ERM655356 FBI655355:FBI655356 FLE655355:FLE655356 FVA655355:FVA655356 GEW655355:GEW655356 GOS655355:GOS655356 GYO655355:GYO655356 HIK655355:HIK655356 HSG655355:HSG655356 ICC655355:ICC655356 ILY655355:ILY655356 IVU655355:IVU655356 JFQ655355:JFQ655356 JPM655355:JPM655356 JZI655355:JZI655356 KJE655355:KJE655356 KTA655355:KTA655356 LCW655355:LCW655356 LMS655355:LMS655356 LWO655355:LWO655356 MGK655355:MGK655356 MQG655355:MQG655356 NAC655355:NAC655356 NJY655355:NJY655356 NTU655355:NTU655356 ODQ655355:ODQ655356 ONM655355:ONM655356 OXI655355:OXI655356 PHE655355:PHE655356 PRA655355:PRA655356 QAW655355:QAW655356 QKS655355:QKS655356 QUO655355:QUO655356 REK655355:REK655356 ROG655355:ROG655356 RYC655355:RYC655356 SHY655355:SHY655356 SRU655355:SRU655356 TBQ655355:TBQ655356 TLM655355:TLM655356 TVI655355:TVI655356 UFE655355:UFE655356 UPA655355:UPA655356 UYW655355:UYW655356 VIS655355:VIS655356 VSO655355:VSO655356 WCK655355:WCK655356 WMG655355:WMG655356 WWC655355:WWC655356 U720891:U720892 JQ720891:JQ720892 TM720891:TM720892 ADI720891:ADI720892 ANE720891:ANE720892 AXA720891:AXA720892 BGW720891:BGW720892 BQS720891:BQS720892 CAO720891:CAO720892 CKK720891:CKK720892 CUG720891:CUG720892 DEC720891:DEC720892 DNY720891:DNY720892 DXU720891:DXU720892 EHQ720891:EHQ720892 ERM720891:ERM720892 FBI720891:FBI720892 FLE720891:FLE720892 FVA720891:FVA720892 GEW720891:GEW720892 GOS720891:GOS720892 GYO720891:GYO720892 HIK720891:HIK720892 HSG720891:HSG720892 ICC720891:ICC720892 ILY720891:ILY720892 IVU720891:IVU720892 JFQ720891:JFQ720892 JPM720891:JPM720892 JZI720891:JZI720892 KJE720891:KJE720892 KTA720891:KTA720892 LCW720891:LCW720892 LMS720891:LMS720892 LWO720891:LWO720892 MGK720891:MGK720892 MQG720891:MQG720892 NAC720891:NAC720892 NJY720891:NJY720892 NTU720891:NTU720892 ODQ720891:ODQ720892 ONM720891:ONM720892 OXI720891:OXI720892 PHE720891:PHE720892 PRA720891:PRA720892 QAW720891:QAW720892 QKS720891:QKS720892 QUO720891:QUO720892 REK720891:REK720892 ROG720891:ROG720892 RYC720891:RYC720892 SHY720891:SHY720892 SRU720891:SRU720892 TBQ720891:TBQ720892 TLM720891:TLM720892 TVI720891:TVI720892 UFE720891:UFE720892 UPA720891:UPA720892 UYW720891:UYW720892 VIS720891:VIS720892 VSO720891:VSO720892 WCK720891:WCK720892 WMG720891:WMG720892 WWC720891:WWC720892 U786427:U786428 JQ786427:JQ786428 TM786427:TM786428 ADI786427:ADI786428 ANE786427:ANE786428 AXA786427:AXA786428 BGW786427:BGW786428 BQS786427:BQS786428 CAO786427:CAO786428 CKK786427:CKK786428 CUG786427:CUG786428 DEC786427:DEC786428 DNY786427:DNY786428 DXU786427:DXU786428 EHQ786427:EHQ786428 ERM786427:ERM786428 FBI786427:FBI786428 FLE786427:FLE786428 FVA786427:FVA786428 GEW786427:GEW786428 GOS786427:GOS786428 GYO786427:GYO786428 HIK786427:HIK786428 HSG786427:HSG786428 ICC786427:ICC786428 ILY786427:ILY786428 IVU786427:IVU786428 JFQ786427:JFQ786428 JPM786427:JPM786428 JZI786427:JZI786428 KJE786427:KJE786428 KTA786427:KTA786428 LCW786427:LCW786428 LMS786427:LMS786428 LWO786427:LWO786428 MGK786427:MGK786428 MQG786427:MQG786428 NAC786427:NAC786428 NJY786427:NJY786428 NTU786427:NTU786428 ODQ786427:ODQ786428 ONM786427:ONM786428 OXI786427:OXI786428 PHE786427:PHE786428 PRA786427:PRA786428 QAW786427:QAW786428 QKS786427:QKS786428 QUO786427:QUO786428 REK786427:REK786428 ROG786427:ROG786428 RYC786427:RYC786428 SHY786427:SHY786428 SRU786427:SRU786428 TBQ786427:TBQ786428 TLM786427:TLM786428 TVI786427:TVI786428 UFE786427:UFE786428 UPA786427:UPA786428 UYW786427:UYW786428 VIS786427:VIS786428 VSO786427:VSO786428 WCK786427:WCK786428 WMG786427:WMG786428 WWC786427:WWC786428 U851963:U851964 JQ851963:JQ851964 TM851963:TM851964 ADI851963:ADI851964 ANE851963:ANE851964 AXA851963:AXA851964 BGW851963:BGW851964 BQS851963:BQS851964 CAO851963:CAO851964 CKK851963:CKK851964 CUG851963:CUG851964 DEC851963:DEC851964 DNY851963:DNY851964 DXU851963:DXU851964 EHQ851963:EHQ851964 ERM851963:ERM851964 FBI851963:FBI851964 FLE851963:FLE851964 FVA851963:FVA851964 GEW851963:GEW851964 GOS851963:GOS851964 GYO851963:GYO851964 HIK851963:HIK851964 HSG851963:HSG851964 ICC851963:ICC851964 ILY851963:ILY851964 IVU851963:IVU851964 JFQ851963:JFQ851964 JPM851963:JPM851964 JZI851963:JZI851964 KJE851963:KJE851964 KTA851963:KTA851964 LCW851963:LCW851964 LMS851963:LMS851964 LWO851963:LWO851964 MGK851963:MGK851964 MQG851963:MQG851964 NAC851963:NAC851964 NJY851963:NJY851964 NTU851963:NTU851964 ODQ851963:ODQ851964 ONM851963:ONM851964 OXI851963:OXI851964 PHE851963:PHE851964 PRA851963:PRA851964 QAW851963:QAW851964 QKS851963:QKS851964 QUO851963:QUO851964 REK851963:REK851964 ROG851963:ROG851964 RYC851963:RYC851964 SHY851963:SHY851964 SRU851963:SRU851964 TBQ851963:TBQ851964 TLM851963:TLM851964 TVI851963:TVI851964 UFE851963:UFE851964 UPA851963:UPA851964 UYW851963:UYW851964 VIS851963:VIS851964 VSO851963:VSO851964 WCK851963:WCK851964 WMG851963:WMG851964 WWC851963:WWC851964 U917499:U917500 JQ917499:JQ917500 TM917499:TM917500 ADI917499:ADI917500 ANE917499:ANE917500 AXA917499:AXA917500 BGW917499:BGW917500 BQS917499:BQS917500 CAO917499:CAO917500 CKK917499:CKK917500 CUG917499:CUG917500 DEC917499:DEC917500 DNY917499:DNY917500 DXU917499:DXU917500 EHQ917499:EHQ917500 ERM917499:ERM917500 FBI917499:FBI917500 FLE917499:FLE917500 FVA917499:FVA917500 GEW917499:GEW917500 GOS917499:GOS917500 GYO917499:GYO917500 HIK917499:HIK917500 HSG917499:HSG917500 ICC917499:ICC917500 ILY917499:ILY917500 IVU917499:IVU917500 JFQ917499:JFQ917500 JPM917499:JPM917500 JZI917499:JZI917500 KJE917499:KJE917500 KTA917499:KTA917500 LCW917499:LCW917500 LMS917499:LMS917500 LWO917499:LWO917500 MGK917499:MGK917500 MQG917499:MQG917500 NAC917499:NAC917500 NJY917499:NJY917500 NTU917499:NTU917500 ODQ917499:ODQ917500 ONM917499:ONM917500 OXI917499:OXI917500 PHE917499:PHE917500 PRA917499:PRA917500 QAW917499:QAW917500 QKS917499:QKS917500 QUO917499:QUO917500 REK917499:REK917500 ROG917499:ROG917500 RYC917499:RYC917500 SHY917499:SHY917500 SRU917499:SRU917500 TBQ917499:TBQ917500 TLM917499:TLM917500 TVI917499:TVI917500 UFE917499:UFE917500 UPA917499:UPA917500 UYW917499:UYW917500 VIS917499:VIS917500 VSO917499:VSO917500 WCK917499:WCK917500 WMG917499:WMG917500 WWC917499:WWC917500 U983035:U983036 JQ983035:JQ983036 TM983035:TM983036 ADI983035:ADI983036 ANE983035:ANE983036 AXA983035:AXA983036 BGW983035:BGW983036 BQS983035:BQS983036 CAO983035:CAO983036 CKK983035:CKK983036 CUG983035:CUG983036 DEC983035:DEC983036 DNY983035:DNY983036 DXU983035:DXU983036 EHQ983035:EHQ983036 ERM983035:ERM983036 FBI983035:FBI983036 FLE983035:FLE983036 FVA983035:FVA983036 GEW983035:GEW983036 GOS983035:GOS983036 GYO983035:GYO983036 HIK983035:HIK983036 HSG983035:HSG983036 ICC983035:ICC983036 ILY983035:ILY983036 IVU983035:IVU983036 JFQ983035:JFQ983036 JPM983035:JPM983036 JZI983035:JZI983036 KJE983035:KJE983036 KTA983035:KTA983036 LCW983035:LCW983036 LMS983035:LMS983036 LWO983035:LWO983036 MGK983035:MGK983036 MQG983035:MQG983036 NAC983035:NAC983036 NJY983035:NJY983036 NTU983035:NTU983036 ODQ983035:ODQ983036 ONM983035:ONM983036 OXI983035:OXI983036 PHE983035:PHE983036 PRA983035:PRA983036 QAW983035:QAW983036 QKS983035:QKS983036 QUO983035:QUO983036 REK983035:REK983036 ROG983035:ROG983036 RYC983035:RYC983036 SHY983035:SHY983036 SRU983035:SRU983036 TBQ983035:TBQ983036 TLM983035:TLM983036 TVI983035:TVI983036 UFE983035:UFE983036 UPA983035:UPA983036 UYW983035:UYW983036 VIS983035:VIS983036 VSO983035:VSO983036 WCK983035:WCK983036 WMG983035:WMG983036 WWC983035:WWC983036 Q65554 JM65554 TI65554 ADE65554 ANA65554 AWW65554 BGS65554 BQO65554 CAK65554 CKG65554 CUC65554 DDY65554 DNU65554 DXQ65554 EHM65554 ERI65554 FBE65554 FLA65554 FUW65554 GES65554 GOO65554 GYK65554 HIG65554 HSC65554 IBY65554 ILU65554 IVQ65554 JFM65554 JPI65554 JZE65554 KJA65554 KSW65554 LCS65554 LMO65554 LWK65554 MGG65554 MQC65554 MZY65554 NJU65554 NTQ65554 ODM65554 ONI65554 OXE65554 PHA65554 PQW65554 QAS65554 QKO65554 QUK65554 REG65554 ROC65554 RXY65554 SHU65554 SRQ65554 TBM65554 TLI65554 TVE65554 UFA65554 UOW65554 UYS65554 VIO65554 VSK65554 WCG65554 WMC65554 WVY65554 Q131090 JM131090 TI131090 ADE131090 ANA131090 AWW131090 BGS131090 BQO131090 CAK131090 CKG131090 CUC131090 DDY131090 DNU131090 DXQ131090 EHM131090 ERI131090 FBE131090 FLA131090 FUW131090 GES131090 GOO131090 GYK131090 HIG131090 HSC131090 IBY131090 ILU131090 IVQ131090 JFM131090 JPI131090 JZE131090 KJA131090 KSW131090 LCS131090 LMO131090 LWK131090 MGG131090 MQC131090 MZY131090 NJU131090 NTQ131090 ODM131090 ONI131090 OXE131090 PHA131090 PQW131090 QAS131090 QKO131090 QUK131090 REG131090 ROC131090 RXY131090 SHU131090 SRQ131090 TBM131090 TLI131090 TVE131090 UFA131090 UOW131090 UYS131090 VIO131090 VSK131090 WCG131090 WMC131090 WVY131090 Q196626 JM196626 TI196626 ADE196626 ANA196626 AWW196626 BGS196626 BQO196626 CAK196626 CKG196626 CUC196626 DDY196626 DNU196626 DXQ196626 EHM196626 ERI196626 FBE196626 FLA196626 FUW196626 GES196626 GOO196626 GYK196626 HIG196626 HSC196626 IBY196626 ILU196626 IVQ196626 JFM196626 JPI196626 JZE196626 KJA196626 KSW196626 LCS196626 LMO196626 LWK196626 MGG196626 MQC196626 MZY196626 NJU196626 NTQ196626 ODM196626 ONI196626 OXE196626 PHA196626 PQW196626 QAS196626 QKO196626 QUK196626 REG196626 ROC196626 RXY196626 SHU196626 SRQ196626 TBM196626 TLI196626 TVE196626 UFA196626 UOW196626 UYS196626 VIO196626 VSK196626 WCG196626 WMC196626 WVY196626 Q262162 JM262162 TI262162 ADE262162 ANA262162 AWW262162 BGS262162 BQO262162 CAK262162 CKG262162 CUC262162 DDY262162 DNU262162 DXQ262162 EHM262162 ERI262162 FBE262162 FLA262162 FUW262162 GES262162 GOO262162 GYK262162 HIG262162 HSC262162 IBY262162 ILU262162 IVQ262162 JFM262162 JPI262162 JZE262162 KJA262162 KSW262162 LCS262162 LMO262162 LWK262162 MGG262162 MQC262162 MZY262162 NJU262162 NTQ262162 ODM262162 ONI262162 OXE262162 PHA262162 PQW262162 QAS262162 QKO262162 QUK262162 REG262162 ROC262162 RXY262162 SHU262162 SRQ262162 TBM262162 TLI262162 TVE262162 UFA262162 UOW262162 UYS262162 VIO262162 VSK262162 WCG262162 WMC262162 WVY262162 Q327698 JM327698 TI327698 ADE327698 ANA327698 AWW327698 BGS327698 BQO327698 CAK327698 CKG327698 CUC327698 DDY327698 DNU327698 DXQ327698 EHM327698 ERI327698 FBE327698 FLA327698 FUW327698 GES327698 GOO327698 GYK327698 HIG327698 HSC327698 IBY327698 ILU327698 IVQ327698 JFM327698 JPI327698 JZE327698 KJA327698 KSW327698 LCS327698 LMO327698 LWK327698 MGG327698 MQC327698 MZY327698 NJU327698 NTQ327698 ODM327698 ONI327698 OXE327698 PHA327698 PQW327698 QAS327698 QKO327698 QUK327698 REG327698 ROC327698 RXY327698 SHU327698 SRQ327698 TBM327698 TLI327698 TVE327698 UFA327698 UOW327698 UYS327698 VIO327698 VSK327698 WCG327698 WMC327698 WVY327698 Q393234 JM393234 TI393234 ADE393234 ANA393234 AWW393234 BGS393234 BQO393234 CAK393234 CKG393234 CUC393234 DDY393234 DNU393234 DXQ393234 EHM393234 ERI393234 FBE393234 FLA393234 FUW393234 GES393234 GOO393234 GYK393234 HIG393234 HSC393234 IBY393234 ILU393234 IVQ393234 JFM393234 JPI393234 JZE393234 KJA393234 KSW393234 LCS393234 LMO393234 LWK393234 MGG393234 MQC393234 MZY393234 NJU393234 NTQ393234 ODM393234 ONI393234 OXE393234 PHA393234 PQW393234 QAS393234 QKO393234 QUK393234 REG393234 ROC393234 RXY393234 SHU393234 SRQ393234 TBM393234 TLI393234 TVE393234 UFA393234 UOW393234 UYS393234 VIO393234 VSK393234 WCG393234 WMC393234 WVY393234 Q458770 JM458770 TI458770 ADE458770 ANA458770 AWW458770 BGS458770 BQO458770 CAK458770 CKG458770 CUC458770 DDY458770 DNU458770 DXQ458770 EHM458770 ERI458770 FBE458770 FLA458770 FUW458770 GES458770 GOO458770 GYK458770 HIG458770 HSC458770 IBY458770 ILU458770 IVQ458770 JFM458770 JPI458770 JZE458770 KJA458770 KSW458770 LCS458770 LMO458770 LWK458770 MGG458770 MQC458770 MZY458770 NJU458770 NTQ458770 ODM458770 ONI458770 OXE458770 PHA458770 PQW458770 QAS458770 QKO458770 QUK458770 REG458770 ROC458770 RXY458770 SHU458770 SRQ458770 TBM458770 TLI458770 TVE458770 UFA458770 UOW458770 UYS458770 VIO458770 VSK458770 WCG458770 WMC458770 WVY458770 Q524306 JM524306 TI524306 ADE524306 ANA524306 AWW524306 BGS524306 BQO524306 CAK524306 CKG524306 CUC524306 DDY524306 DNU524306 DXQ524306 EHM524306 ERI524306 FBE524306 FLA524306 FUW524306 GES524306 GOO524306 GYK524306 HIG524306 HSC524306 IBY524306 ILU524306 IVQ524306 JFM524306 JPI524306 JZE524306 KJA524306 KSW524306 LCS524306 LMO524306 LWK524306 MGG524306 MQC524306 MZY524306 NJU524306 NTQ524306 ODM524306 ONI524306 OXE524306 PHA524306 PQW524306 QAS524306 QKO524306 QUK524306 REG524306 ROC524306 RXY524306 SHU524306 SRQ524306 TBM524306 TLI524306 TVE524306 UFA524306 UOW524306 UYS524306 VIO524306 VSK524306 WCG524306 WMC524306 WVY524306 Q589842 JM589842 TI589842 ADE589842 ANA589842 AWW589842 BGS589842 BQO589842 CAK589842 CKG589842 CUC589842 DDY589842 DNU589842 DXQ589842 EHM589842 ERI589842 FBE589842 FLA589842 FUW589842 GES589842 GOO589842 GYK589842 HIG589842 HSC589842 IBY589842 ILU589842 IVQ589842 JFM589842 JPI589842 JZE589842 KJA589842 KSW589842 LCS589842 LMO589842 LWK589842 MGG589842 MQC589842 MZY589842 NJU589842 NTQ589842 ODM589842 ONI589842 OXE589842 PHA589842 PQW589842 QAS589842 QKO589842 QUK589842 REG589842 ROC589842 RXY589842 SHU589842 SRQ589842 TBM589842 TLI589842 TVE589842 UFA589842 UOW589842 UYS589842 VIO589842 VSK589842 WCG589842 WMC589842 WVY589842 Q655378 JM655378 TI655378 ADE655378 ANA655378 AWW655378 BGS655378 BQO655378 CAK655378 CKG655378 CUC655378 DDY655378 DNU655378 DXQ655378 EHM655378 ERI655378 FBE655378 FLA655378 FUW655378 GES655378 GOO655378 GYK655378 HIG655378 HSC655378 IBY655378 ILU655378 IVQ655378 JFM655378 JPI655378 JZE655378 KJA655378 KSW655378 LCS655378 LMO655378 LWK655378 MGG655378 MQC655378 MZY655378 NJU655378 NTQ655378 ODM655378 ONI655378 OXE655378 PHA655378 PQW655378 QAS655378 QKO655378 QUK655378 REG655378 ROC655378 RXY655378 SHU655378 SRQ655378 TBM655378 TLI655378 TVE655378 UFA655378 UOW655378 UYS655378 VIO655378 VSK655378 WCG655378 WMC655378 WVY655378 Q720914 JM720914 TI720914 ADE720914 ANA720914 AWW720914 BGS720914 BQO720914 CAK720914 CKG720914 CUC720914 DDY720914 DNU720914 DXQ720914 EHM720914 ERI720914 FBE720914 FLA720914 FUW720914 GES720914 GOO720914 GYK720914 HIG720914 HSC720914 IBY720914 ILU720914 IVQ720914 JFM720914 JPI720914 JZE720914 KJA720914 KSW720914 LCS720914 LMO720914 LWK720914 MGG720914 MQC720914 MZY720914 NJU720914 NTQ720914 ODM720914 ONI720914 OXE720914 PHA720914 PQW720914 QAS720914 QKO720914 QUK720914 REG720914 ROC720914 RXY720914 SHU720914 SRQ720914 TBM720914 TLI720914 TVE720914 UFA720914 UOW720914 UYS720914 VIO720914 VSK720914 WCG720914 WMC720914 WVY720914 Q786450 JM786450 TI786450 ADE786450 ANA786450 AWW786450 BGS786450 BQO786450 CAK786450 CKG786450 CUC786450 DDY786450 DNU786450 DXQ786450 EHM786450 ERI786450 FBE786450 FLA786450 FUW786450 GES786450 GOO786450 GYK786450 HIG786450 HSC786450 IBY786450 ILU786450 IVQ786450 JFM786450 JPI786450 JZE786450 KJA786450 KSW786450 LCS786450 LMO786450 LWK786450 MGG786450 MQC786450 MZY786450 NJU786450 NTQ786450 ODM786450 ONI786450 OXE786450 PHA786450 PQW786450 QAS786450 QKO786450 QUK786450 REG786450 ROC786450 RXY786450 SHU786450 SRQ786450 TBM786450 TLI786450 TVE786450 UFA786450 UOW786450 UYS786450 VIO786450 VSK786450 WCG786450 WMC786450 WVY786450 Q851986 JM851986 TI851986 ADE851986 ANA851986 AWW851986 BGS851986 BQO851986 CAK851986 CKG851986 CUC851986 DDY851986 DNU851986 DXQ851986 EHM851986 ERI851986 FBE851986 FLA851986 FUW851986 GES851986 GOO851986 GYK851986 HIG851986 HSC851986 IBY851986 ILU851986 IVQ851986 JFM851986 JPI851986 JZE851986 KJA851986 KSW851986 LCS851986 LMO851986 LWK851986 MGG851986 MQC851986 MZY851986 NJU851986 NTQ851986 ODM851986 ONI851986 OXE851986 PHA851986 PQW851986 QAS851986 QKO851986 QUK851986 REG851986 ROC851986 RXY851986 SHU851986 SRQ851986 TBM851986 TLI851986 TVE851986 UFA851986 UOW851986 UYS851986 VIO851986 VSK851986 WCG851986 WMC851986 WVY851986 Q917522 JM917522 TI917522 ADE917522 ANA917522 AWW917522 BGS917522 BQO917522 CAK917522 CKG917522 CUC917522 DDY917522 DNU917522 DXQ917522 EHM917522 ERI917522 FBE917522 FLA917522 FUW917522 GES917522 GOO917522 GYK917522 HIG917522 HSC917522 IBY917522 ILU917522 IVQ917522 JFM917522 JPI917522 JZE917522 KJA917522 KSW917522 LCS917522 LMO917522 LWK917522 MGG917522 MQC917522 MZY917522 NJU917522 NTQ917522 ODM917522 ONI917522 OXE917522 PHA917522 PQW917522 QAS917522 QKO917522 QUK917522 REG917522 ROC917522 RXY917522 SHU917522 SRQ917522 TBM917522 TLI917522 TVE917522 UFA917522 UOW917522 UYS917522 VIO917522 VSK917522 WCG917522 WMC917522 WVY917522 Q983058 JM983058 TI983058 ADE983058 ANA983058 AWW983058 BGS983058 BQO983058 CAK983058 CKG983058 CUC983058 DDY983058 DNU983058 DXQ983058 EHM983058 ERI983058 FBE983058 FLA983058 FUW983058 GES983058 GOO983058 GYK983058 HIG983058 HSC983058 IBY983058 ILU983058 IVQ983058 JFM983058 JPI983058 JZE983058 KJA983058 KSW983058 LCS983058 LMO983058 LWK983058 MGG983058 MQC983058 MZY983058 NJU983058 NTQ983058 ODM983058 ONI983058 OXE983058 PHA983058 PQW983058 QAS983058 QKO983058 QUK983058 REG983058 ROC983058 RXY983058 SHU983058 SRQ983058 TBM983058 TLI983058 TVE983058 UFA983058 UOW983058 UYS983058 VIO983058 VSK983058 WCG983058 WMC983058 WVY983058 F18:F19 JB18:JB19 SX18:SX19 ACT18:ACT19 AMP18:AMP19 AWL18:AWL19 BGH18:BGH19 BQD18:BQD19 BZZ18:BZZ19 CJV18:CJV19 CTR18:CTR19 DDN18:DDN19 DNJ18:DNJ19 DXF18:DXF19 EHB18:EHB19 EQX18:EQX19 FAT18:FAT19 FKP18:FKP19 FUL18:FUL19 GEH18:GEH19 GOD18:GOD19 GXZ18:GXZ19 HHV18:HHV19 HRR18:HRR19 IBN18:IBN19 ILJ18:ILJ19 IVF18:IVF19 JFB18:JFB19 JOX18:JOX19 JYT18:JYT19 KIP18:KIP19 KSL18:KSL19 LCH18:LCH19 LMD18:LMD19 LVZ18:LVZ19 MFV18:MFV19 MPR18:MPR19 MZN18:MZN19 NJJ18:NJJ19 NTF18:NTF19 ODB18:ODB19 OMX18:OMX19 OWT18:OWT19 PGP18:PGP19 PQL18:PQL19 QAH18:QAH19 QKD18:QKD19 QTZ18:QTZ19 RDV18:RDV19 RNR18:RNR19 RXN18:RXN19 SHJ18:SHJ19 SRF18:SRF19 TBB18:TBB19 TKX18:TKX19 TUT18:TUT19 UEP18:UEP19 UOL18:UOL19 UYH18:UYH19 VID18:VID19 VRZ18:VRZ19 WBV18:WBV19 WLR18:WLR19 WVN18:WVN19 F65541:F65542 JB65541:JB65542 SX65541:SX65542 ACT65541:ACT65542 AMP65541:AMP65542 AWL65541:AWL65542 BGH65541:BGH65542 BQD65541:BQD65542 BZZ65541:BZZ65542 CJV65541:CJV65542 CTR65541:CTR65542 DDN65541:DDN65542 DNJ65541:DNJ65542 DXF65541:DXF65542 EHB65541:EHB65542 EQX65541:EQX65542 FAT65541:FAT65542 FKP65541:FKP65542 FUL65541:FUL65542 GEH65541:GEH65542 GOD65541:GOD65542 GXZ65541:GXZ65542 HHV65541:HHV65542 HRR65541:HRR65542 IBN65541:IBN65542 ILJ65541:ILJ65542 IVF65541:IVF65542 JFB65541:JFB65542 JOX65541:JOX65542 JYT65541:JYT65542 KIP65541:KIP65542 KSL65541:KSL65542 LCH65541:LCH65542 LMD65541:LMD65542 LVZ65541:LVZ65542 MFV65541:MFV65542 MPR65541:MPR65542 MZN65541:MZN65542 NJJ65541:NJJ65542 NTF65541:NTF65542 ODB65541:ODB65542 OMX65541:OMX65542 OWT65541:OWT65542 PGP65541:PGP65542 PQL65541:PQL65542 QAH65541:QAH65542 QKD65541:QKD65542 QTZ65541:QTZ65542 RDV65541:RDV65542 RNR65541:RNR65542 RXN65541:RXN65542 SHJ65541:SHJ65542 SRF65541:SRF65542 TBB65541:TBB65542 TKX65541:TKX65542 TUT65541:TUT65542 UEP65541:UEP65542 UOL65541:UOL65542 UYH65541:UYH65542 VID65541:VID65542 VRZ65541:VRZ65542 WBV65541:WBV65542 WLR65541:WLR65542 WVN65541:WVN65542 F131077:F131078 JB131077:JB131078 SX131077:SX131078 ACT131077:ACT131078 AMP131077:AMP131078 AWL131077:AWL131078 BGH131077:BGH131078 BQD131077:BQD131078 BZZ131077:BZZ131078 CJV131077:CJV131078 CTR131077:CTR131078 DDN131077:DDN131078 DNJ131077:DNJ131078 DXF131077:DXF131078 EHB131077:EHB131078 EQX131077:EQX131078 FAT131077:FAT131078 FKP131077:FKP131078 FUL131077:FUL131078 GEH131077:GEH131078 GOD131077:GOD131078 GXZ131077:GXZ131078 HHV131077:HHV131078 HRR131077:HRR131078 IBN131077:IBN131078 ILJ131077:ILJ131078 IVF131077:IVF131078 JFB131077:JFB131078 JOX131077:JOX131078 JYT131077:JYT131078 KIP131077:KIP131078 KSL131077:KSL131078 LCH131077:LCH131078 LMD131077:LMD131078 LVZ131077:LVZ131078 MFV131077:MFV131078 MPR131077:MPR131078 MZN131077:MZN131078 NJJ131077:NJJ131078 NTF131077:NTF131078 ODB131077:ODB131078 OMX131077:OMX131078 OWT131077:OWT131078 PGP131077:PGP131078 PQL131077:PQL131078 QAH131077:QAH131078 QKD131077:QKD131078 QTZ131077:QTZ131078 RDV131077:RDV131078 RNR131077:RNR131078 RXN131077:RXN131078 SHJ131077:SHJ131078 SRF131077:SRF131078 TBB131077:TBB131078 TKX131077:TKX131078 TUT131077:TUT131078 UEP131077:UEP131078 UOL131077:UOL131078 UYH131077:UYH131078 VID131077:VID131078 VRZ131077:VRZ131078 WBV131077:WBV131078 WLR131077:WLR131078 WVN131077:WVN131078 F196613:F196614 JB196613:JB196614 SX196613:SX196614 ACT196613:ACT196614 AMP196613:AMP196614 AWL196613:AWL196614 BGH196613:BGH196614 BQD196613:BQD196614 BZZ196613:BZZ196614 CJV196613:CJV196614 CTR196613:CTR196614 DDN196613:DDN196614 DNJ196613:DNJ196614 DXF196613:DXF196614 EHB196613:EHB196614 EQX196613:EQX196614 FAT196613:FAT196614 FKP196613:FKP196614 FUL196613:FUL196614 GEH196613:GEH196614 GOD196613:GOD196614 GXZ196613:GXZ196614 HHV196613:HHV196614 HRR196613:HRR196614 IBN196613:IBN196614 ILJ196613:ILJ196614 IVF196613:IVF196614 JFB196613:JFB196614 JOX196613:JOX196614 JYT196613:JYT196614 KIP196613:KIP196614 KSL196613:KSL196614 LCH196613:LCH196614 LMD196613:LMD196614 LVZ196613:LVZ196614 MFV196613:MFV196614 MPR196613:MPR196614 MZN196613:MZN196614 NJJ196613:NJJ196614 NTF196613:NTF196614 ODB196613:ODB196614 OMX196613:OMX196614 OWT196613:OWT196614 PGP196613:PGP196614 PQL196613:PQL196614 QAH196613:QAH196614 QKD196613:QKD196614 QTZ196613:QTZ196614 RDV196613:RDV196614 RNR196613:RNR196614 RXN196613:RXN196614 SHJ196613:SHJ196614 SRF196613:SRF196614 TBB196613:TBB196614 TKX196613:TKX196614 TUT196613:TUT196614 UEP196613:UEP196614 UOL196613:UOL196614 UYH196613:UYH196614 VID196613:VID196614 VRZ196613:VRZ196614 WBV196613:WBV196614 WLR196613:WLR196614 WVN196613:WVN196614 F262149:F262150 JB262149:JB262150 SX262149:SX262150 ACT262149:ACT262150 AMP262149:AMP262150 AWL262149:AWL262150 BGH262149:BGH262150 BQD262149:BQD262150 BZZ262149:BZZ262150 CJV262149:CJV262150 CTR262149:CTR262150 DDN262149:DDN262150 DNJ262149:DNJ262150 DXF262149:DXF262150 EHB262149:EHB262150 EQX262149:EQX262150 FAT262149:FAT262150 FKP262149:FKP262150 FUL262149:FUL262150 GEH262149:GEH262150 GOD262149:GOD262150 GXZ262149:GXZ262150 HHV262149:HHV262150 HRR262149:HRR262150 IBN262149:IBN262150 ILJ262149:ILJ262150 IVF262149:IVF262150 JFB262149:JFB262150 JOX262149:JOX262150 JYT262149:JYT262150 KIP262149:KIP262150 KSL262149:KSL262150 LCH262149:LCH262150 LMD262149:LMD262150 LVZ262149:LVZ262150 MFV262149:MFV262150 MPR262149:MPR262150 MZN262149:MZN262150 NJJ262149:NJJ262150 NTF262149:NTF262150 ODB262149:ODB262150 OMX262149:OMX262150 OWT262149:OWT262150 PGP262149:PGP262150 PQL262149:PQL262150 QAH262149:QAH262150 QKD262149:QKD262150 QTZ262149:QTZ262150 RDV262149:RDV262150 RNR262149:RNR262150 RXN262149:RXN262150 SHJ262149:SHJ262150 SRF262149:SRF262150 TBB262149:TBB262150 TKX262149:TKX262150 TUT262149:TUT262150 UEP262149:UEP262150 UOL262149:UOL262150 UYH262149:UYH262150 VID262149:VID262150 VRZ262149:VRZ262150 WBV262149:WBV262150 WLR262149:WLR262150 WVN262149:WVN262150 F327685:F327686 JB327685:JB327686 SX327685:SX327686 ACT327685:ACT327686 AMP327685:AMP327686 AWL327685:AWL327686 BGH327685:BGH327686 BQD327685:BQD327686 BZZ327685:BZZ327686 CJV327685:CJV327686 CTR327685:CTR327686 DDN327685:DDN327686 DNJ327685:DNJ327686 DXF327685:DXF327686 EHB327685:EHB327686 EQX327685:EQX327686 FAT327685:FAT327686 FKP327685:FKP327686 FUL327685:FUL327686 GEH327685:GEH327686 GOD327685:GOD327686 GXZ327685:GXZ327686 HHV327685:HHV327686 HRR327685:HRR327686 IBN327685:IBN327686 ILJ327685:ILJ327686 IVF327685:IVF327686 JFB327685:JFB327686 JOX327685:JOX327686 JYT327685:JYT327686 KIP327685:KIP327686 KSL327685:KSL327686 LCH327685:LCH327686 LMD327685:LMD327686 LVZ327685:LVZ327686 MFV327685:MFV327686 MPR327685:MPR327686 MZN327685:MZN327686 NJJ327685:NJJ327686 NTF327685:NTF327686 ODB327685:ODB327686 OMX327685:OMX327686 OWT327685:OWT327686 PGP327685:PGP327686 PQL327685:PQL327686 QAH327685:QAH327686 QKD327685:QKD327686 QTZ327685:QTZ327686 RDV327685:RDV327686 RNR327685:RNR327686 RXN327685:RXN327686 SHJ327685:SHJ327686 SRF327685:SRF327686 TBB327685:TBB327686 TKX327685:TKX327686 TUT327685:TUT327686 UEP327685:UEP327686 UOL327685:UOL327686 UYH327685:UYH327686 VID327685:VID327686 VRZ327685:VRZ327686 WBV327685:WBV327686 WLR327685:WLR327686 WVN327685:WVN327686 F393221:F393222 JB393221:JB393222 SX393221:SX393222 ACT393221:ACT393222 AMP393221:AMP393222 AWL393221:AWL393222 BGH393221:BGH393222 BQD393221:BQD393222 BZZ393221:BZZ393222 CJV393221:CJV393222 CTR393221:CTR393222 DDN393221:DDN393222 DNJ393221:DNJ393222 DXF393221:DXF393222 EHB393221:EHB393222 EQX393221:EQX393222 FAT393221:FAT393222 FKP393221:FKP393222 FUL393221:FUL393222 GEH393221:GEH393222 GOD393221:GOD393222 GXZ393221:GXZ393222 HHV393221:HHV393222 HRR393221:HRR393222 IBN393221:IBN393222 ILJ393221:ILJ393222 IVF393221:IVF393222 JFB393221:JFB393222 JOX393221:JOX393222 JYT393221:JYT393222 KIP393221:KIP393222 KSL393221:KSL393222 LCH393221:LCH393222 LMD393221:LMD393222 LVZ393221:LVZ393222 MFV393221:MFV393222 MPR393221:MPR393222 MZN393221:MZN393222 NJJ393221:NJJ393222 NTF393221:NTF393222 ODB393221:ODB393222 OMX393221:OMX393222 OWT393221:OWT393222 PGP393221:PGP393222 PQL393221:PQL393222 QAH393221:QAH393222 QKD393221:QKD393222 QTZ393221:QTZ393222 RDV393221:RDV393222 RNR393221:RNR393222 RXN393221:RXN393222 SHJ393221:SHJ393222 SRF393221:SRF393222 TBB393221:TBB393222 TKX393221:TKX393222 TUT393221:TUT393222 UEP393221:UEP393222 UOL393221:UOL393222 UYH393221:UYH393222 VID393221:VID393222 VRZ393221:VRZ393222 WBV393221:WBV393222 WLR393221:WLR393222 WVN393221:WVN393222 F458757:F458758 JB458757:JB458758 SX458757:SX458758 ACT458757:ACT458758 AMP458757:AMP458758 AWL458757:AWL458758 BGH458757:BGH458758 BQD458757:BQD458758 BZZ458757:BZZ458758 CJV458757:CJV458758 CTR458757:CTR458758 DDN458757:DDN458758 DNJ458757:DNJ458758 DXF458757:DXF458758 EHB458757:EHB458758 EQX458757:EQX458758 FAT458757:FAT458758 FKP458757:FKP458758 FUL458757:FUL458758 GEH458757:GEH458758 GOD458757:GOD458758 GXZ458757:GXZ458758 HHV458757:HHV458758 HRR458757:HRR458758 IBN458757:IBN458758 ILJ458757:ILJ458758 IVF458757:IVF458758 JFB458757:JFB458758 JOX458757:JOX458758 JYT458757:JYT458758 KIP458757:KIP458758 KSL458757:KSL458758 LCH458757:LCH458758 LMD458757:LMD458758 LVZ458757:LVZ458758 MFV458757:MFV458758 MPR458757:MPR458758 MZN458757:MZN458758 NJJ458757:NJJ458758 NTF458757:NTF458758 ODB458757:ODB458758 OMX458757:OMX458758 OWT458757:OWT458758 PGP458757:PGP458758 PQL458757:PQL458758 QAH458757:QAH458758 QKD458757:QKD458758 QTZ458757:QTZ458758 RDV458757:RDV458758 RNR458757:RNR458758 RXN458757:RXN458758 SHJ458757:SHJ458758 SRF458757:SRF458758 TBB458757:TBB458758 TKX458757:TKX458758 TUT458757:TUT458758 UEP458757:UEP458758 UOL458757:UOL458758 UYH458757:UYH458758 VID458757:VID458758 VRZ458757:VRZ458758 WBV458757:WBV458758 WLR458757:WLR458758 WVN458757:WVN458758 F524293:F524294 JB524293:JB524294 SX524293:SX524294 ACT524293:ACT524294 AMP524293:AMP524294 AWL524293:AWL524294 BGH524293:BGH524294 BQD524293:BQD524294 BZZ524293:BZZ524294 CJV524293:CJV524294 CTR524293:CTR524294 DDN524293:DDN524294 DNJ524293:DNJ524294 DXF524293:DXF524294 EHB524293:EHB524294 EQX524293:EQX524294 FAT524293:FAT524294 FKP524293:FKP524294 FUL524293:FUL524294 GEH524293:GEH524294 GOD524293:GOD524294 GXZ524293:GXZ524294 HHV524293:HHV524294 HRR524293:HRR524294 IBN524293:IBN524294 ILJ524293:ILJ524294 IVF524293:IVF524294 JFB524293:JFB524294 JOX524293:JOX524294 JYT524293:JYT524294 KIP524293:KIP524294 KSL524293:KSL524294 LCH524293:LCH524294 LMD524293:LMD524294 LVZ524293:LVZ524294 MFV524293:MFV524294 MPR524293:MPR524294 MZN524293:MZN524294 NJJ524293:NJJ524294 NTF524293:NTF524294 ODB524293:ODB524294 OMX524293:OMX524294 OWT524293:OWT524294 PGP524293:PGP524294 PQL524293:PQL524294 QAH524293:QAH524294 QKD524293:QKD524294 QTZ524293:QTZ524294 RDV524293:RDV524294 RNR524293:RNR524294 RXN524293:RXN524294 SHJ524293:SHJ524294 SRF524293:SRF524294 TBB524293:TBB524294 TKX524293:TKX524294 TUT524293:TUT524294 UEP524293:UEP524294 UOL524293:UOL524294 UYH524293:UYH524294 VID524293:VID524294 VRZ524293:VRZ524294 WBV524293:WBV524294 WLR524293:WLR524294 WVN524293:WVN524294 F589829:F589830 JB589829:JB589830 SX589829:SX589830 ACT589829:ACT589830 AMP589829:AMP589830 AWL589829:AWL589830 BGH589829:BGH589830 BQD589829:BQD589830 BZZ589829:BZZ589830 CJV589829:CJV589830 CTR589829:CTR589830 DDN589829:DDN589830 DNJ589829:DNJ589830 DXF589829:DXF589830 EHB589829:EHB589830 EQX589829:EQX589830 FAT589829:FAT589830 FKP589829:FKP589830 FUL589829:FUL589830 GEH589829:GEH589830 GOD589829:GOD589830 GXZ589829:GXZ589830 HHV589829:HHV589830 HRR589829:HRR589830 IBN589829:IBN589830 ILJ589829:ILJ589830 IVF589829:IVF589830 JFB589829:JFB589830 JOX589829:JOX589830 JYT589829:JYT589830 KIP589829:KIP589830 KSL589829:KSL589830 LCH589829:LCH589830 LMD589829:LMD589830 LVZ589829:LVZ589830 MFV589829:MFV589830 MPR589829:MPR589830 MZN589829:MZN589830 NJJ589829:NJJ589830 NTF589829:NTF589830 ODB589829:ODB589830 OMX589829:OMX589830 OWT589829:OWT589830 PGP589829:PGP589830 PQL589829:PQL589830 QAH589829:QAH589830 QKD589829:QKD589830 QTZ589829:QTZ589830 RDV589829:RDV589830 RNR589829:RNR589830 RXN589829:RXN589830 SHJ589829:SHJ589830 SRF589829:SRF589830 TBB589829:TBB589830 TKX589829:TKX589830 TUT589829:TUT589830 UEP589829:UEP589830 UOL589829:UOL589830 UYH589829:UYH589830 VID589829:VID589830 VRZ589829:VRZ589830 WBV589829:WBV589830 WLR589829:WLR589830 WVN589829:WVN589830 F655365:F655366 JB655365:JB655366 SX655365:SX655366 ACT655365:ACT655366 AMP655365:AMP655366 AWL655365:AWL655366 BGH655365:BGH655366 BQD655365:BQD655366 BZZ655365:BZZ655366 CJV655365:CJV655366 CTR655365:CTR655366 DDN655365:DDN655366 DNJ655365:DNJ655366 DXF655365:DXF655366 EHB655365:EHB655366 EQX655365:EQX655366 FAT655365:FAT655366 FKP655365:FKP655366 FUL655365:FUL655366 GEH655365:GEH655366 GOD655365:GOD655366 GXZ655365:GXZ655366 HHV655365:HHV655366 HRR655365:HRR655366 IBN655365:IBN655366 ILJ655365:ILJ655366 IVF655365:IVF655366 JFB655365:JFB655366 JOX655365:JOX655366 JYT655365:JYT655366 KIP655365:KIP655366 KSL655365:KSL655366 LCH655365:LCH655366 LMD655365:LMD655366 LVZ655365:LVZ655366 MFV655365:MFV655366 MPR655365:MPR655366 MZN655365:MZN655366 NJJ655365:NJJ655366 NTF655365:NTF655366 ODB655365:ODB655366 OMX655365:OMX655366 OWT655365:OWT655366 PGP655365:PGP655366 PQL655365:PQL655366 QAH655365:QAH655366 QKD655365:QKD655366 QTZ655365:QTZ655366 RDV655365:RDV655366 RNR655365:RNR655366 RXN655365:RXN655366 SHJ655365:SHJ655366 SRF655365:SRF655366 TBB655365:TBB655366 TKX655365:TKX655366 TUT655365:TUT655366 UEP655365:UEP655366 UOL655365:UOL655366 UYH655365:UYH655366 VID655365:VID655366 VRZ655365:VRZ655366 WBV655365:WBV655366 WLR655365:WLR655366 WVN655365:WVN655366 F720901:F720902 JB720901:JB720902 SX720901:SX720902 ACT720901:ACT720902 AMP720901:AMP720902 AWL720901:AWL720902 BGH720901:BGH720902 BQD720901:BQD720902 BZZ720901:BZZ720902 CJV720901:CJV720902 CTR720901:CTR720902 DDN720901:DDN720902 DNJ720901:DNJ720902 DXF720901:DXF720902 EHB720901:EHB720902 EQX720901:EQX720902 FAT720901:FAT720902 FKP720901:FKP720902 FUL720901:FUL720902 GEH720901:GEH720902 GOD720901:GOD720902 GXZ720901:GXZ720902 HHV720901:HHV720902 HRR720901:HRR720902 IBN720901:IBN720902 ILJ720901:ILJ720902 IVF720901:IVF720902 JFB720901:JFB720902 JOX720901:JOX720902 JYT720901:JYT720902 KIP720901:KIP720902 KSL720901:KSL720902 LCH720901:LCH720902 LMD720901:LMD720902 LVZ720901:LVZ720902 MFV720901:MFV720902 MPR720901:MPR720902 MZN720901:MZN720902 NJJ720901:NJJ720902 NTF720901:NTF720902 ODB720901:ODB720902 OMX720901:OMX720902 OWT720901:OWT720902 PGP720901:PGP720902 PQL720901:PQL720902 QAH720901:QAH720902 QKD720901:QKD720902 QTZ720901:QTZ720902 RDV720901:RDV720902 RNR720901:RNR720902 RXN720901:RXN720902 SHJ720901:SHJ720902 SRF720901:SRF720902 TBB720901:TBB720902 TKX720901:TKX720902 TUT720901:TUT720902 UEP720901:UEP720902 UOL720901:UOL720902 UYH720901:UYH720902 VID720901:VID720902 VRZ720901:VRZ720902 WBV720901:WBV720902 WLR720901:WLR720902 WVN720901:WVN720902 F786437:F786438 JB786437:JB786438 SX786437:SX786438 ACT786437:ACT786438 AMP786437:AMP786438 AWL786437:AWL786438 BGH786437:BGH786438 BQD786437:BQD786438 BZZ786437:BZZ786438 CJV786437:CJV786438 CTR786437:CTR786438 DDN786437:DDN786438 DNJ786437:DNJ786438 DXF786437:DXF786438 EHB786437:EHB786438 EQX786437:EQX786438 FAT786437:FAT786438 FKP786437:FKP786438 FUL786437:FUL786438 GEH786437:GEH786438 GOD786437:GOD786438 GXZ786437:GXZ786438 HHV786437:HHV786438 HRR786437:HRR786438 IBN786437:IBN786438 ILJ786437:ILJ786438 IVF786437:IVF786438 JFB786437:JFB786438 JOX786437:JOX786438 JYT786437:JYT786438 KIP786437:KIP786438 KSL786437:KSL786438 LCH786437:LCH786438 LMD786437:LMD786438 LVZ786437:LVZ786438 MFV786437:MFV786438 MPR786437:MPR786438 MZN786437:MZN786438 NJJ786437:NJJ786438 NTF786437:NTF786438 ODB786437:ODB786438 OMX786437:OMX786438 OWT786437:OWT786438 PGP786437:PGP786438 PQL786437:PQL786438 QAH786437:QAH786438 QKD786437:QKD786438 QTZ786437:QTZ786438 RDV786437:RDV786438 RNR786437:RNR786438 RXN786437:RXN786438 SHJ786437:SHJ786438 SRF786437:SRF786438 TBB786437:TBB786438 TKX786437:TKX786438 TUT786437:TUT786438 UEP786437:UEP786438 UOL786437:UOL786438 UYH786437:UYH786438 VID786437:VID786438 VRZ786437:VRZ786438 WBV786437:WBV786438 WLR786437:WLR786438 WVN786437:WVN786438 F851973:F851974 JB851973:JB851974 SX851973:SX851974 ACT851973:ACT851974 AMP851973:AMP851974 AWL851973:AWL851974 BGH851973:BGH851974 BQD851973:BQD851974 BZZ851973:BZZ851974 CJV851973:CJV851974 CTR851973:CTR851974 DDN851973:DDN851974 DNJ851973:DNJ851974 DXF851973:DXF851974 EHB851973:EHB851974 EQX851973:EQX851974 FAT851973:FAT851974 FKP851973:FKP851974 FUL851973:FUL851974 GEH851973:GEH851974 GOD851973:GOD851974 GXZ851973:GXZ851974 HHV851973:HHV851974 HRR851973:HRR851974 IBN851973:IBN851974 ILJ851973:ILJ851974 IVF851973:IVF851974 JFB851973:JFB851974 JOX851973:JOX851974 JYT851973:JYT851974 KIP851973:KIP851974 KSL851973:KSL851974 LCH851973:LCH851974 LMD851973:LMD851974 LVZ851973:LVZ851974 MFV851973:MFV851974 MPR851973:MPR851974 MZN851973:MZN851974 NJJ851973:NJJ851974 NTF851973:NTF851974 ODB851973:ODB851974 OMX851973:OMX851974 OWT851973:OWT851974 PGP851973:PGP851974 PQL851973:PQL851974 QAH851973:QAH851974 QKD851973:QKD851974 QTZ851973:QTZ851974 RDV851973:RDV851974 RNR851973:RNR851974 RXN851973:RXN851974 SHJ851973:SHJ851974 SRF851973:SRF851974 TBB851973:TBB851974 TKX851973:TKX851974 TUT851973:TUT851974 UEP851973:UEP851974 UOL851973:UOL851974 UYH851973:UYH851974 VID851973:VID851974 VRZ851973:VRZ851974 WBV851973:WBV851974 WLR851973:WLR851974 WVN851973:WVN851974 F917509:F917510 JB917509:JB917510 SX917509:SX917510 ACT917509:ACT917510 AMP917509:AMP917510 AWL917509:AWL917510 BGH917509:BGH917510 BQD917509:BQD917510 BZZ917509:BZZ917510 CJV917509:CJV917510 CTR917509:CTR917510 DDN917509:DDN917510 DNJ917509:DNJ917510 DXF917509:DXF917510 EHB917509:EHB917510 EQX917509:EQX917510 FAT917509:FAT917510 FKP917509:FKP917510 FUL917509:FUL917510 GEH917509:GEH917510 GOD917509:GOD917510 GXZ917509:GXZ917510 HHV917509:HHV917510 HRR917509:HRR917510 IBN917509:IBN917510 ILJ917509:ILJ917510 IVF917509:IVF917510 JFB917509:JFB917510 JOX917509:JOX917510 JYT917509:JYT917510 KIP917509:KIP917510 KSL917509:KSL917510 LCH917509:LCH917510 LMD917509:LMD917510 LVZ917509:LVZ917510 MFV917509:MFV917510 MPR917509:MPR917510 MZN917509:MZN917510 NJJ917509:NJJ917510 NTF917509:NTF917510 ODB917509:ODB917510 OMX917509:OMX917510 OWT917509:OWT917510 PGP917509:PGP917510 PQL917509:PQL917510 QAH917509:QAH917510 QKD917509:QKD917510 QTZ917509:QTZ917510 RDV917509:RDV917510 RNR917509:RNR917510 RXN917509:RXN917510 SHJ917509:SHJ917510 SRF917509:SRF917510 TBB917509:TBB917510 TKX917509:TKX917510 TUT917509:TUT917510 UEP917509:UEP917510 UOL917509:UOL917510 UYH917509:UYH917510 VID917509:VID917510 VRZ917509:VRZ917510 WBV917509:WBV917510 WLR917509:WLR917510 WVN917509:WVN917510 F983045:F983046 JB983045:JB983046 SX983045:SX983046 ACT983045:ACT983046 AMP983045:AMP983046 AWL983045:AWL983046 BGH983045:BGH983046 BQD983045:BQD983046 BZZ983045:BZZ983046 CJV983045:CJV983046 CTR983045:CTR983046 DDN983045:DDN983046 DNJ983045:DNJ983046 DXF983045:DXF983046 EHB983045:EHB983046 EQX983045:EQX983046 FAT983045:FAT983046 FKP983045:FKP983046 FUL983045:FUL983046 GEH983045:GEH983046 GOD983045:GOD983046 GXZ983045:GXZ983046 HHV983045:HHV983046 HRR983045:HRR983046 IBN983045:IBN983046 ILJ983045:ILJ983046 IVF983045:IVF983046 JFB983045:JFB983046 JOX983045:JOX983046 JYT983045:JYT983046 KIP983045:KIP983046 KSL983045:KSL983046 LCH983045:LCH983046 LMD983045:LMD983046 LVZ983045:LVZ983046 MFV983045:MFV983046 MPR983045:MPR983046 MZN983045:MZN983046 NJJ983045:NJJ983046 NTF983045:NTF983046 ODB983045:ODB983046 OMX983045:OMX983046 OWT983045:OWT983046 PGP983045:PGP983046 PQL983045:PQL983046 QAH983045:QAH983046 QKD983045:QKD983046 QTZ983045:QTZ983046 RDV983045:RDV983046 RNR983045:RNR983046 RXN983045:RXN983046 SHJ983045:SHJ983046 SRF983045:SRF983046 TBB983045:TBB983046 TKX983045:TKX983046 TUT983045:TUT983046 UEP983045:UEP983046 UOL983045:UOL983046 UYH983045:UYH983046 VID983045:VID983046 VRZ983045:VRZ983046 WBV983045:WBV983046 WLR983045:WLR983046 WVN983045:WVN983046 A19 IW19 SS19 ACO19 AMK19 AWG19 BGC19 BPY19 BZU19 CJQ19 CTM19 DDI19 DNE19 DXA19 EGW19 EQS19 FAO19 FKK19 FUG19 GEC19 GNY19 GXU19 HHQ19 HRM19 IBI19 ILE19 IVA19 JEW19 JOS19 JYO19 KIK19 KSG19 LCC19 LLY19 LVU19 MFQ19 MPM19 MZI19 NJE19 NTA19 OCW19 OMS19 OWO19 PGK19 PQG19 QAC19 QJY19 QTU19 RDQ19 RNM19 RXI19 SHE19 SRA19 TAW19 TKS19 TUO19 UEK19 UOG19 UYC19 VHY19 VRU19 WBQ19 WLM19 WVI19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Y10:Y11 JU10:JU11 TQ10:TQ11 ADM10:ADM11 ANI10:ANI11 AXE10:AXE11 BHA10:BHA11 BQW10:BQW11 CAS10:CAS11 CKO10:CKO11 CUK10:CUK11 DEG10:DEG11 DOC10:DOC11 DXY10:DXY11 EHU10:EHU11 ERQ10:ERQ11 FBM10:FBM11 FLI10:FLI11 FVE10:FVE11 GFA10:GFA11 GOW10:GOW11 GYS10:GYS11 HIO10:HIO11 HSK10:HSK11 ICG10:ICG11 IMC10:IMC11 IVY10:IVY11 JFU10:JFU11 JPQ10:JPQ11 JZM10:JZM11 KJI10:KJI11 KTE10:KTE11 LDA10:LDA11 LMW10:LMW11 LWS10:LWS11 MGO10:MGO11 MQK10:MQK11 NAG10:NAG11 NKC10:NKC11 NTY10:NTY11 ODU10:ODU11 ONQ10:ONQ11 OXM10:OXM11 PHI10:PHI11 PRE10:PRE11 QBA10:QBA11 QKW10:QKW11 QUS10:QUS11 REO10:REO11 ROK10:ROK11 RYG10:RYG11 SIC10:SIC11 SRY10:SRY11 TBU10:TBU11 TLQ10:TLQ11 TVM10:TVM11 UFI10:UFI11 UPE10:UPE11 UZA10:UZA11 VIW10:VIW11 VSS10:VSS11 WCO10:WCO11 WMK10:WMK11 WWG10:WWG11 Y65533:Y65534 JU65533:JU65534 TQ65533:TQ65534 ADM65533:ADM65534 ANI65533:ANI65534 AXE65533:AXE65534 BHA65533:BHA65534 BQW65533:BQW65534 CAS65533:CAS65534 CKO65533:CKO65534 CUK65533:CUK65534 DEG65533:DEG65534 DOC65533:DOC65534 DXY65533:DXY65534 EHU65533:EHU65534 ERQ65533:ERQ65534 FBM65533:FBM65534 FLI65533:FLI65534 FVE65533:FVE65534 GFA65533:GFA65534 GOW65533:GOW65534 GYS65533:GYS65534 HIO65533:HIO65534 HSK65533:HSK65534 ICG65533:ICG65534 IMC65533:IMC65534 IVY65533:IVY65534 JFU65533:JFU65534 JPQ65533:JPQ65534 JZM65533:JZM65534 KJI65533:KJI65534 KTE65533:KTE65534 LDA65533:LDA65534 LMW65533:LMW65534 LWS65533:LWS65534 MGO65533:MGO65534 MQK65533:MQK65534 NAG65533:NAG65534 NKC65533:NKC65534 NTY65533:NTY65534 ODU65533:ODU65534 ONQ65533:ONQ65534 OXM65533:OXM65534 PHI65533:PHI65534 PRE65533:PRE65534 QBA65533:QBA65534 QKW65533:QKW65534 QUS65533:QUS65534 REO65533:REO65534 ROK65533:ROK65534 RYG65533:RYG65534 SIC65533:SIC65534 SRY65533:SRY65534 TBU65533:TBU65534 TLQ65533:TLQ65534 TVM65533:TVM65534 UFI65533:UFI65534 UPE65533:UPE65534 UZA65533:UZA65534 VIW65533:VIW65534 VSS65533:VSS65534 WCO65533:WCO65534 WMK65533:WMK65534 WWG65533:WWG65534 Y131069:Y131070 JU131069:JU131070 TQ131069:TQ131070 ADM131069:ADM131070 ANI131069:ANI131070 AXE131069:AXE131070 BHA131069:BHA131070 BQW131069:BQW131070 CAS131069:CAS131070 CKO131069:CKO131070 CUK131069:CUK131070 DEG131069:DEG131070 DOC131069:DOC131070 DXY131069:DXY131070 EHU131069:EHU131070 ERQ131069:ERQ131070 FBM131069:FBM131070 FLI131069:FLI131070 FVE131069:FVE131070 GFA131069:GFA131070 GOW131069:GOW131070 GYS131069:GYS131070 HIO131069:HIO131070 HSK131069:HSK131070 ICG131069:ICG131070 IMC131069:IMC131070 IVY131069:IVY131070 JFU131069:JFU131070 JPQ131069:JPQ131070 JZM131069:JZM131070 KJI131069:KJI131070 KTE131069:KTE131070 LDA131069:LDA131070 LMW131069:LMW131070 LWS131069:LWS131070 MGO131069:MGO131070 MQK131069:MQK131070 NAG131069:NAG131070 NKC131069:NKC131070 NTY131069:NTY131070 ODU131069:ODU131070 ONQ131069:ONQ131070 OXM131069:OXM131070 PHI131069:PHI131070 PRE131069:PRE131070 QBA131069:QBA131070 QKW131069:QKW131070 QUS131069:QUS131070 REO131069:REO131070 ROK131069:ROK131070 RYG131069:RYG131070 SIC131069:SIC131070 SRY131069:SRY131070 TBU131069:TBU131070 TLQ131069:TLQ131070 TVM131069:TVM131070 UFI131069:UFI131070 UPE131069:UPE131070 UZA131069:UZA131070 VIW131069:VIW131070 VSS131069:VSS131070 WCO131069:WCO131070 WMK131069:WMK131070 WWG131069:WWG131070 Y196605:Y196606 JU196605:JU196606 TQ196605:TQ196606 ADM196605:ADM196606 ANI196605:ANI196606 AXE196605:AXE196606 BHA196605:BHA196606 BQW196605:BQW196606 CAS196605:CAS196606 CKO196605:CKO196606 CUK196605:CUK196606 DEG196605:DEG196606 DOC196605:DOC196606 DXY196605:DXY196606 EHU196605:EHU196606 ERQ196605:ERQ196606 FBM196605:FBM196606 FLI196605:FLI196606 FVE196605:FVE196606 GFA196605:GFA196606 GOW196605:GOW196606 GYS196605:GYS196606 HIO196605:HIO196606 HSK196605:HSK196606 ICG196605:ICG196606 IMC196605:IMC196606 IVY196605:IVY196606 JFU196605:JFU196606 JPQ196605:JPQ196606 JZM196605:JZM196606 KJI196605:KJI196606 KTE196605:KTE196606 LDA196605:LDA196606 LMW196605:LMW196606 LWS196605:LWS196606 MGO196605:MGO196606 MQK196605:MQK196606 NAG196605:NAG196606 NKC196605:NKC196606 NTY196605:NTY196606 ODU196605:ODU196606 ONQ196605:ONQ196606 OXM196605:OXM196606 PHI196605:PHI196606 PRE196605:PRE196606 QBA196605:QBA196606 QKW196605:QKW196606 QUS196605:QUS196606 REO196605:REO196606 ROK196605:ROK196606 RYG196605:RYG196606 SIC196605:SIC196606 SRY196605:SRY196606 TBU196605:TBU196606 TLQ196605:TLQ196606 TVM196605:TVM196606 UFI196605:UFI196606 UPE196605:UPE196606 UZA196605:UZA196606 VIW196605:VIW196606 VSS196605:VSS196606 WCO196605:WCO196606 WMK196605:WMK196606 WWG196605:WWG196606 Y262141:Y262142 JU262141:JU262142 TQ262141:TQ262142 ADM262141:ADM262142 ANI262141:ANI262142 AXE262141:AXE262142 BHA262141:BHA262142 BQW262141:BQW262142 CAS262141:CAS262142 CKO262141:CKO262142 CUK262141:CUK262142 DEG262141:DEG262142 DOC262141:DOC262142 DXY262141:DXY262142 EHU262141:EHU262142 ERQ262141:ERQ262142 FBM262141:FBM262142 FLI262141:FLI262142 FVE262141:FVE262142 GFA262141:GFA262142 GOW262141:GOW262142 GYS262141:GYS262142 HIO262141:HIO262142 HSK262141:HSK262142 ICG262141:ICG262142 IMC262141:IMC262142 IVY262141:IVY262142 JFU262141:JFU262142 JPQ262141:JPQ262142 JZM262141:JZM262142 KJI262141:KJI262142 KTE262141:KTE262142 LDA262141:LDA262142 LMW262141:LMW262142 LWS262141:LWS262142 MGO262141:MGO262142 MQK262141:MQK262142 NAG262141:NAG262142 NKC262141:NKC262142 NTY262141:NTY262142 ODU262141:ODU262142 ONQ262141:ONQ262142 OXM262141:OXM262142 PHI262141:PHI262142 PRE262141:PRE262142 QBA262141:QBA262142 QKW262141:QKW262142 QUS262141:QUS262142 REO262141:REO262142 ROK262141:ROK262142 RYG262141:RYG262142 SIC262141:SIC262142 SRY262141:SRY262142 TBU262141:TBU262142 TLQ262141:TLQ262142 TVM262141:TVM262142 UFI262141:UFI262142 UPE262141:UPE262142 UZA262141:UZA262142 VIW262141:VIW262142 VSS262141:VSS262142 WCO262141:WCO262142 WMK262141:WMK262142 WWG262141:WWG262142 Y327677:Y327678 JU327677:JU327678 TQ327677:TQ327678 ADM327677:ADM327678 ANI327677:ANI327678 AXE327677:AXE327678 BHA327677:BHA327678 BQW327677:BQW327678 CAS327677:CAS327678 CKO327677:CKO327678 CUK327677:CUK327678 DEG327677:DEG327678 DOC327677:DOC327678 DXY327677:DXY327678 EHU327677:EHU327678 ERQ327677:ERQ327678 FBM327677:FBM327678 FLI327677:FLI327678 FVE327677:FVE327678 GFA327677:GFA327678 GOW327677:GOW327678 GYS327677:GYS327678 HIO327677:HIO327678 HSK327677:HSK327678 ICG327677:ICG327678 IMC327677:IMC327678 IVY327677:IVY327678 JFU327677:JFU327678 JPQ327677:JPQ327678 JZM327677:JZM327678 KJI327677:KJI327678 KTE327677:KTE327678 LDA327677:LDA327678 LMW327677:LMW327678 LWS327677:LWS327678 MGO327677:MGO327678 MQK327677:MQK327678 NAG327677:NAG327678 NKC327677:NKC327678 NTY327677:NTY327678 ODU327677:ODU327678 ONQ327677:ONQ327678 OXM327677:OXM327678 PHI327677:PHI327678 PRE327677:PRE327678 QBA327677:QBA327678 QKW327677:QKW327678 QUS327677:QUS327678 REO327677:REO327678 ROK327677:ROK327678 RYG327677:RYG327678 SIC327677:SIC327678 SRY327677:SRY327678 TBU327677:TBU327678 TLQ327677:TLQ327678 TVM327677:TVM327678 UFI327677:UFI327678 UPE327677:UPE327678 UZA327677:UZA327678 VIW327677:VIW327678 VSS327677:VSS327678 WCO327677:WCO327678 WMK327677:WMK327678 WWG327677:WWG327678 Y393213:Y393214 JU393213:JU393214 TQ393213:TQ393214 ADM393213:ADM393214 ANI393213:ANI393214 AXE393213:AXE393214 BHA393213:BHA393214 BQW393213:BQW393214 CAS393213:CAS393214 CKO393213:CKO393214 CUK393213:CUK393214 DEG393213:DEG393214 DOC393213:DOC393214 DXY393213:DXY393214 EHU393213:EHU393214 ERQ393213:ERQ393214 FBM393213:FBM393214 FLI393213:FLI393214 FVE393213:FVE393214 GFA393213:GFA393214 GOW393213:GOW393214 GYS393213:GYS393214 HIO393213:HIO393214 HSK393213:HSK393214 ICG393213:ICG393214 IMC393213:IMC393214 IVY393213:IVY393214 JFU393213:JFU393214 JPQ393213:JPQ393214 JZM393213:JZM393214 KJI393213:KJI393214 KTE393213:KTE393214 LDA393213:LDA393214 LMW393213:LMW393214 LWS393213:LWS393214 MGO393213:MGO393214 MQK393213:MQK393214 NAG393213:NAG393214 NKC393213:NKC393214 NTY393213:NTY393214 ODU393213:ODU393214 ONQ393213:ONQ393214 OXM393213:OXM393214 PHI393213:PHI393214 PRE393213:PRE393214 QBA393213:QBA393214 QKW393213:QKW393214 QUS393213:QUS393214 REO393213:REO393214 ROK393213:ROK393214 RYG393213:RYG393214 SIC393213:SIC393214 SRY393213:SRY393214 TBU393213:TBU393214 TLQ393213:TLQ393214 TVM393213:TVM393214 UFI393213:UFI393214 UPE393213:UPE393214 UZA393213:UZA393214 VIW393213:VIW393214 VSS393213:VSS393214 WCO393213:WCO393214 WMK393213:WMK393214 WWG393213:WWG393214 Y458749:Y458750 JU458749:JU458750 TQ458749:TQ458750 ADM458749:ADM458750 ANI458749:ANI458750 AXE458749:AXE458750 BHA458749:BHA458750 BQW458749:BQW458750 CAS458749:CAS458750 CKO458749:CKO458750 CUK458749:CUK458750 DEG458749:DEG458750 DOC458749:DOC458750 DXY458749:DXY458750 EHU458749:EHU458750 ERQ458749:ERQ458750 FBM458749:FBM458750 FLI458749:FLI458750 FVE458749:FVE458750 GFA458749:GFA458750 GOW458749:GOW458750 GYS458749:GYS458750 HIO458749:HIO458750 HSK458749:HSK458750 ICG458749:ICG458750 IMC458749:IMC458750 IVY458749:IVY458750 JFU458749:JFU458750 JPQ458749:JPQ458750 JZM458749:JZM458750 KJI458749:KJI458750 KTE458749:KTE458750 LDA458749:LDA458750 LMW458749:LMW458750 LWS458749:LWS458750 MGO458749:MGO458750 MQK458749:MQK458750 NAG458749:NAG458750 NKC458749:NKC458750 NTY458749:NTY458750 ODU458749:ODU458750 ONQ458749:ONQ458750 OXM458749:OXM458750 PHI458749:PHI458750 PRE458749:PRE458750 QBA458749:QBA458750 QKW458749:QKW458750 QUS458749:QUS458750 REO458749:REO458750 ROK458749:ROK458750 RYG458749:RYG458750 SIC458749:SIC458750 SRY458749:SRY458750 TBU458749:TBU458750 TLQ458749:TLQ458750 TVM458749:TVM458750 UFI458749:UFI458750 UPE458749:UPE458750 UZA458749:UZA458750 VIW458749:VIW458750 VSS458749:VSS458750 WCO458749:WCO458750 WMK458749:WMK458750 WWG458749:WWG458750 Y524285:Y524286 JU524285:JU524286 TQ524285:TQ524286 ADM524285:ADM524286 ANI524285:ANI524286 AXE524285:AXE524286 BHA524285:BHA524286 BQW524285:BQW524286 CAS524285:CAS524286 CKO524285:CKO524286 CUK524285:CUK524286 DEG524285:DEG524286 DOC524285:DOC524286 DXY524285:DXY524286 EHU524285:EHU524286 ERQ524285:ERQ524286 FBM524285:FBM524286 FLI524285:FLI524286 FVE524285:FVE524286 GFA524285:GFA524286 GOW524285:GOW524286 GYS524285:GYS524286 HIO524285:HIO524286 HSK524285:HSK524286 ICG524285:ICG524286 IMC524285:IMC524286 IVY524285:IVY524286 JFU524285:JFU524286 JPQ524285:JPQ524286 JZM524285:JZM524286 KJI524285:KJI524286 KTE524285:KTE524286 LDA524285:LDA524286 LMW524285:LMW524286 LWS524285:LWS524286 MGO524285:MGO524286 MQK524285:MQK524286 NAG524285:NAG524286 NKC524285:NKC524286 NTY524285:NTY524286 ODU524285:ODU524286 ONQ524285:ONQ524286 OXM524285:OXM524286 PHI524285:PHI524286 PRE524285:PRE524286 QBA524285:QBA524286 QKW524285:QKW524286 QUS524285:QUS524286 REO524285:REO524286 ROK524285:ROK524286 RYG524285:RYG524286 SIC524285:SIC524286 SRY524285:SRY524286 TBU524285:TBU524286 TLQ524285:TLQ524286 TVM524285:TVM524286 UFI524285:UFI524286 UPE524285:UPE524286 UZA524285:UZA524286 VIW524285:VIW524286 VSS524285:VSS524286 WCO524285:WCO524286 WMK524285:WMK524286 WWG524285:WWG524286 Y589821:Y589822 JU589821:JU589822 TQ589821:TQ589822 ADM589821:ADM589822 ANI589821:ANI589822 AXE589821:AXE589822 BHA589821:BHA589822 BQW589821:BQW589822 CAS589821:CAS589822 CKO589821:CKO589822 CUK589821:CUK589822 DEG589821:DEG589822 DOC589821:DOC589822 DXY589821:DXY589822 EHU589821:EHU589822 ERQ589821:ERQ589822 FBM589821:FBM589822 FLI589821:FLI589822 FVE589821:FVE589822 GFA589821:GFA589822 GOW589821:GOW589822 GYS589821:GYS589822 HIO589821:HIO589822 HSK589821:HSK589822 ICG589821:ICG589822 IMC589821:IMC589822 IVY589821:IVY589822 JFU589821:JFU589822 JPQ589821:JPQ589822 JZM589821:JZM589822 KJI589821:KJI589822 KTE589821:KTE589822 LDA589821:LDA589822 LMW589821:LMW589822 LWS589821:LWS589822 MGO589821:MGO589822 MQK589821:MQK589822 NAG589821:NAG589822 NKC589821:NKC589822 NTY589821:NTY589822 ODU589821:ODU589822 ONQ589821:ONQ589822 OXM589821:OXM589822 PHI589821:PHI589822 PRE589821:PRE589822 QBA589821:QBA589822 QKW589821:QKW589822 QUS589821:QUS589822 REO589821:REO589822 ROK589821:ROK589822 RYG589821:RYG589822 SIC589821:SIC589822 SRY589821:SRY589822 TBU589821:TBU589822 TLQ589821:TLQ589822 TVM589821:TVM589822 UFI589821:UFI589822 UPE589821:UPE589822 UZA589821:UZA589822 VIW589821:VIW589822 VSS589821:VSS589822 WCO589821:WCO589822 WMK589821:WMK589822 WWG589821:WWG589822 Y655357:Y655358 JU655357:JU655358 TQ655357:TQ655358 ADM655357:ADM655358 ANI655357:ANI655358 AXE655357:AXE655358 BHA655357:BHA655358 BQW655357:BQW655358 CAS655357:CAS655358 CKO655357:CKO655358 CUK655357:CUK655358 DEG655357:DEG655358 DOC655357:DOC655358 DXY655357:DXY655358 EHU655357:EHU655358 ERQ655357:ERQ655358 FBM655357:FBM655358 FLI655357:FLI655358 FVE655357:FVE655358 GFA655357:GFA655358 GOW655357:GOW655358 GYS655357:GYS655358 HIO655357:HIO655358 HSK655357:HSK655358 ICG655357:ICG655358 IMC655357:IMC655358 IVY655357:IVY655358 JFU655357:JFU655358 JPQ655357:JPQ655358 JZM655357:JZM655358 KJI655357:KJI655358 KTE655357:KTE655358 LDA655357:LDA655358 LMW655357:LMW655358 LWS655357:LWS655358 MGO655357:MGO655358 MQK655357:MQK655358 NAG655357:NAG655358 NKC655357:NKC655358 NTY655357:NTY655358 ODU655357:ODU655358 ONQ655357:ONQ655358 OXM655357:OXM655358 PHI655357:PHI655358 PRE655357:PRE655358 QBA655357:QBA655358 QKW655357:QKW655358 QUS655357:QUS655358 REO655357:REO655358 ROK655357:ROK655358 RYG655357:RYG655358 SIC655357:SIC655358 SRY655357:SRY655358 TBU655357:TBU655358 TLQ655357:TLQ655358 TVM655357:TVM655358 UFI655357:UFI655358 UPE655357:UPE655358 UZA655357:UZA655358 VIW655357:VIW655358 VSS655357:VSS655358 WCO655357:WCO655358 WMK655357:WMK655358 WWG655357:WWG655358 Y720893:Y720894 JU720893:JU720894 TQ720893:TQ720894 ADM720893:ADM720894 ANI720893:ANI720894 AXE720893:AXE720894 BHA720893:BHA720894 BQW720893:BQW720894 CAS720893:CAS720894 CKO720893:CKO720894 CUK720893:CUK720894 DEG720893:DEG720894 DOC720893:DOC720894 DXY720893:DXY720894 EHU720893:EHU720894 ERQ720893:ERQ720894 FBM720893:FBM720894 FLI720893:FLI720894 FVE720893:FVE720894 GFA720893:GFA720894 GOW720893:GOW720894 GYS720893:GYS720894 HIO720893:HIO720894 HSK720893:HSK720894 ICG720893:ICG720894 IMC720893:IMC720894 IVY720893:IVY720894 JFU720893:JFU720894 JPQ720893:JPQ720894 JZM720893:JZM720894 KJI720893:KJI720894 KTE720893:KTE720894 LDA720893:LDA720894 LMW720893:LMW720894 LWS720893:LWS720894 MGO720893:MGO720894 MQK720893:MQK720894 NAG720893:NAG720894 NKC720893:NKC720894 NTY720893:NTY720894 ODU720893:ODU720894 ONQ720893:ONQ720894 OXM720893:OXM720894 PHI720893:PHI720894 PRE720893:PRE720894 QBA720893:QBA720894 QKW720893:QKW720894 QUS720893:QUS720894 REO720893:REO720894 ROK720893:ROK720894 RYG720893:RYG720894 SIC720893:SIC720894 SRY720893:SRY720894 TBU720893:TBU720894 TLQ720893:TLQ720894 TVM720893:TVM720894 UFI720893:UFI720894 UPE720893:UPE720894 UZA720893:UZA720894 VIW720893:VIW720894 VSS720893:VSS720894 WCO720893:WCO720894 WMK720893:WMK720894 WWG720893:WWG720894 Y786429:Y786430 JU786429:JU786430 TQ786429:TQ786430 ADM786429:ADM786430 ANI786429:ANI786430 AXE786429:AXE786430 BHA786429:BHA786430 BQW786429:BQW786430 CAS786429:CAS786430 CKO786429:CKO786430 CUK786429:CUK786430 DEG786429:DEG786430 DOC786429:DOC786430 DXY786429:DXY786430 EHU786429:EHU786430 ERQ786429:ERQ786430 FBM786429:FBM786430 FLI786429:FLI786430 FVE786429:FVE786430 GFA786429:GFA786430 GOW786429:GOW786430 GYS786429:GYS786430 HIO786429:HIO786430 HSK786429:HSK786430 ICG786429:ICG786430 IMC786429:IMC786430 IVY786429:IVY786430 JFU786429:JFU786430 JPQ786429:JPQ786430 JZM786429:JZM786430 KJI786429:KJI786430 KTE786429:KTE786430 LDA786429:LDA786430 LMW786429:LMW786430 LWS786429:LWS786430 MGO786429:MGO786430 MQK786429:MQK786430 NAG786429:NAG786430 NKC786429:NKC786430 NTY786429:NTY786430 ODU786429:ODU786430 ONQ786429:ONQ786430 OXM786429:OXM786430 PHI786429:PHI786430 PRE786429:PRE786430 QBA786429:QBA786430 QKW786429:QKW786430 QUS786429:QUS786430 REO786429:REO786430 ROK786429:ROK786430 RYG786429:RYG786430 SIC786429:SIC786430 SRY786429:SRY786430 TBU786429:TBU786430 TLQ786429:TLQ786430 TVM786429:TVM786430 UFI786429:UFI786430 UPE786429:UPE786430 UZA786429:UZA786430 VIW786429:VIW786430 VSS786429:VSS786430 WCO786429:WCO786430 WMK786429:WMK786430 WWG786429:WWG786430 Y851965:Y851966 JU851965:JU851966 TQ851965:TQ851966 ADM851965:ADM851966 ANI851965:ANI851966 AXE851965:AXE851966 BHA851965:BHA851966 BQW851965:BQW851966 CAS851965:CAS851966 CKO851965:CKO851966 CUK851965:CUK851966 DEG851965:DEG851966 DOC851965:DOC851966 DXY851965:DXY851966 EHU851965:EHU851966 ERQ851965:ERQ851966 FBM851965:FBM851966 FLI851965:FLI851966 FVE851965:FVE851966 GFA851965:GFA851966 GOW851965:GOW851966 GYS851965:GYS851966 HIO851965:HIO851966 HSK851965:HSK851966 ICG851965:ICG851966 IMC851965:IMC851966 IVY851965:IVY851966 JFU851965:JFU851966 JPQ851965:JPQ851966 JZM851965:JZM851966 KJI851965:KJI851966 KTE851965:KTE851966 LDA851965:LDA851966 LMW851965:LMW851966 LWS851965:LWS851966 MGO851965:MGO851966 MQK851965:MQK851966 NAG851965:NAG851966 NKC851965:NKC851966 NTY851965:NTY851966 ODU851965:ODU851966 ONQ851965:ONQ851966 OXM851965:OXM851966 PHI851965:PHI851966 PRE851965:PRE851966 QBA851965:QBA851966 QKW851965:QKW851966 QUS851965:QUS851966 REO851965:REO851966 ROK851965:ROK851966 RYG851965:RYG851966 SIC851965:SIC851966 SRY851965:SRY851966 TBU851965:TBU851966 TLQ851965:TLQ851966 TVM851965:TVM851966 UFI851965:UFI851966 UPE851965:UPE851966 UZA851965:UZA851966 VIW851965:VIW851966 VSS851965:VSS851966 WCO851965:WCO851966 WMK851965:WMK851966 WWG851965:WWG851966 Y917501:Y917502 JU917501:JU917502 TQ917501:TQ917502 ADM917501:ADM917502 ANI917501:ANI917502 AXE917501:AXE917502 BHA917501:BHA917502 BQW917501:BQW917502 CAS917501:CAS917502 CKO917501:CKO917502 CUK917501:CUK917502 DEG917501:DEG917502 DOC917501:DOC917502 DXY917501:DXY917502 EHU917501:EHU917502 ERQ917501:ERQ917502 FBM917501:FBM917502 FLI917501:FLI917502 FVE917501:FVE917502 GFA917501:GFA917502 GOW917501:GOW917502 GYS917501:GYS917502 HIO917501:HIO917502 HSK917501:HSK917502 ICG917501:ICG917502 IMC917501:IMC917502 IVY917501:IVY917502 JFU917501:JFU917502 JPQ917501:JPQ917502 JZM917501:JZM917502 KJI917501:KJI917502 KTE917501:KTE917502 LDA917501:LDA917502 LMW917501:LMW917502 LWS917501:LWS917502 MGO917501:MGO917502 MQK917501:MQK917502 NAG917501:NAG917502 NKC917501:NKC917502 NTY917501:NTY917502 ODU917501:ODU917502 ONQ917501:ONQ917502 OXM917501:OXM917502 PHI917501:PHI917502 PRE917501:PRE917502 QBA917501:QBA917502 QKW917501:QKW917502 QUS917501:QUS917502 REO917501:REO917502 ROK917501:ROK917502 RYG917501:RYG917502 SIC917501:SIC917502 SRY917501:SRY917502 TBU917501:TBU917502 TLQ917501:TLQ917502 TVM917501:TVM917502 UFI917501:UFI917502 UPE917501:UPE917502 UZA917501:UZA917502 VIW917501:VIW917502 VSS917501:VSS917502 WCO917501:WCO917502 WMK917501:WMK917502 WWG917501:WWG917502 Y983037:Y983038 JU983037:JU983038 TQ983037:TQ983038 ADM983037:ADM983038 ANI983037:ANI983038 AXE983037:AXE983038 BHA983037:BHA983038 BQW983037:BQW983038 CAS983037:CAS983038 CKO983037:CKO983038 CUK983037:CUK983038 DEG983037:DEG983038 DOC983037:DOC983038 DXY983037:DXY983038 EHU983037:EHU983038 ERQ983037:ERQ983038 FBM983037:FBM983038 FLI983037:FLI983038 FVE983037:FVE983038 GFA983037:GFA983038 GOW983037:GOW983038 GYS983037:GYS983038 HIO983037:HIO983038 HSK983037:HSK983038 ICG983037:ICG983038 IMC983037:IMC983038 IVY983037:IVY983038 JFU983037:JFU983038 JPQ983037:JPQ983038 JZM983037:JZM983038 KJI983037:KJI983038 KTE983037:KTE983038 LDA983037:LDA983038 LMW983037:LMW983038 LWS983037:LWS983038 MGO983037:MGO983038 MQK983037:MQK983038 NAG983037:NAG983038 NKC983037:NKC983038 NTY983037:NTY983038 ODU983037:ODU983038 ONQ983037:ONQ983038 OXM983037:OXM983038 PHI983037:PHI983038 PRE983037:PRE983038 QBA983037:QBA983038 QKW983037:QKW983038 QUS983037:QUS983038 REO983037:REO983038 ROK983037:ROK983038 RYG983037:RYG983038 SIC983037:SIC983038 SRY983037:SRY983038 TBU983037:TBU983038 TLQ983037:TLQ983038 TVM983037:TVM983038 UFI983037:UFI983038 UPE983037:UPE983038 UZA983037:UZA983038 VIW983037:VIW983038 VSS983037:VSS983038 WCO983037:WCO983038 WMK983037:WMK983038 WWG983037:WWG983038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O65539 JK65539 TG65539 ADC65539 AMY65539 AWU65539 BGQ65539 BQM65539 CAI65539 CKE65539 CUA65539 DDW65539 DNS65539 DXO65539 EHK65539 ERG65539 FBC65539 FKY65539 FUU65539 GEQ65539 GOM65539 GYI65539 HIE65539 HSA65539 IBW65539 ILS65539 IVO65539 JFK65539 JPG65539 JZC65539 KIY65539 KSU65539 LCQ65539 LMM65539 LWI65539 MGE65539 MQA65539 MZW65539 NJS65539 NTO65539 ODK65539 ONG65539 OXC65539 PGY65539 PQU65539 QAQ65539 QKM65539 QUI65539 REE65539 ROA65539 RXW65539 SHS65539 SRO65539 TBK65539 TLG65539 TVC65539 UEY65539 UOU65539 UYQ65539 VIM65539 VSI65539 WCE65539 WMA65539 WVW65539 O131075 JK131075 TG131075 ADC131075 AMY131075 AWU131075 BGQ131075 BQM131075 CAI131075 CKE131075 CUA131075 DDW131075 DNS131075 DXO131075 EHK131075 ERG131075 FBC131075 FKY131075 FUU131075 GEQ131075 GOM131075 GYI131075 HIE131075 HSA131075 IBW131075 ILS131075 IVO131075 JFK131075 JPG131075 JZC131075 KIY131075 KSU131075 LCQ131075 LMM131075 LWI131075 MGE131075 MQA131075 MZW131075 NJS131075 NTO131075 ODK131075 ONG131075 OXC131075 PGY131075 PQU131075 QAQ131075 QKM131075 QUI131075 REE131075 ROA131075 RXW131075 SHS131075 SRO131075 TBK131075 TLG131075 TVC131075 UEY131075 UOU131075 UYQ131075 VIM131075 VSI131075 WCE131075 WMA131075 WVW131075 O196611 JK196611 TG196611 ADC196611 AMY196611 AWU196611 BGQ196611 BQM196611 CAI196611 CKE196611 CUA196611 DDW196611 DNS196611 DXO196611 EHK196611 ERG196611 FBC196611 FKY196611 FUU196611 GEQ196611 GOM196611 GYI196611 HIE196611 HSA196611 IBW196611 ILS196611 IVO196611 JFK196611 JPG196611 JZC196611 KIY196611 KSU196611 LCQ196611 LMM196611 LWI196611 MGE196611 MQA196611 MZW196611 NJS196611 NTO196611 ODK196611 ONG196611 OXC196611 PGY196611 PQU196611 QAQ196611 QKM196611 QUI196611 REE196611 ROA196611 RXW196611 SHS196611 SRO196611 TBK196611 TLG196611 TVC196611 UEY196611 UOU196611 UYQ196611 VIM196611 VSI196611 WCE196611 WMA196611 WVW196611 O262147 JK262147 TG262147 ADC262147 AMY262147 AWU262147 BGQ262147 BQM262147 CAI262147 CKE262147 CUA262147 DDW262147 DNS262147 DXO262147 EHK262147 ERG262147 FBC262147 FKY262147 FUU262147 GEQ262147 GOM262147 GYI262147 HIE262147 HSA262147 IBW262147 ILS262147 IVO262147 JFK262147 JPG262147 JZC262147 KIY262147 KSU262147 LCQ262147 LMM262147 LWI262147 MGE262147 MQA262147 MZW262147 NJS262147 NTO262147 ODK262147 ONG262147 OXC262147 PGY262147 PQU262147 QAQ262147 QKM262147 QUI262147 REE262147 ROA262147 RXW262147 SHS262147 SRO262147 TBK262147 TLG262147 TVC262147 UEY262147 UOU262147 UYQ262147 VIM262147 VSI262147 WCE262147 WMA262147 WVW262147 O327683 JK327683 TG327683 ADC327683 AMY327683 AWU327683 BGQ327683 BQM327683 CAI327683 CKE327683 CUA327683 DDW327683 DNS327683 DXO327683 EHK327683 ERG327683 FBC327683 FKY327683 FUU327683 GEQ327683 GOM327683 GYI327683 HIE327683 HSA327683 IBW327683 ILS327683 IVO327683 JFK327683 JPG327683 JZC327683 KIY327683 KSU327683 LCQ327683 LMM327683 LWI327683 MGE327683 MQA327683 MZW327683 NJS327683 NTO327683 ODK327683 ONG327683 OXC327683 PGY327683 PQU327683 QAQ327683 QKM327683 QUI327683 REE327683 ROA327683 RXW327683 SHS327683 SRO327683 TBK327683 TLG327683 TVC327683 UEY327683 UOU327683 UYQ327683 VIM327683 VSI327683 WCE327683 WMA327683 WVW327683 O393219 JK393219 TG393219 ADC393219 AMY393219 AWU393219 BGQ393219 BQM393219 CAI393219 CKE393219 CUA393219 DDW393219 DNS393219 DXO393219 EHK393219 ERG393219 FBC393219 FKY393219 FUU393219 GEQ393219 GOM393219 GYI393219 HIE393219 HSA393219 IBW393219 ILS393219 IVO393219 JFK393219 JPG393219 JZC393219 KIY393219 KSU393219 LCQ393219 LMM393219 LWI393219 MGE393219 MQA393219 MZW393219 NJS393219 NTO393219 ODK393219 ONG393219 OXC393219 PGY393219 PQU393219 QAQ393219 QKM393219 QUI393219 REE393219 ROA393219 RXW393219 SHS393219 SRO393219 TBK393219 TLG393219 TVC393219 UEY393219 UOU393219 UYQ393219 VIM393219 VSI393219 WCE393219 WMA393219 WVW393219 O458755 JK458755 TG458755 ADC458755 AMY458755 AWU458755 BGQ458755 BQM458755 CAI458755 CKE458755 CUA458755 DDW458755 DNS458755 DXO458755 EHK458755 ERG458755 FBC458755 FKY458755 FUU458755 GEQ458755 GOM458755 GYI458755 HIE458755 HSA458755 IBW458755 ILS458755 IVO458755 JFK458755 JPG458755 JZC458755 KIY458755 KSU458755 LCQ458755 LMM458755 LWI458755 MGE458755 MQA458755 MZW458755 NJS458755 NTO458755 ODK458755 ONG458755 OXC458755 PGY458755 PQU458755 QAQ458755 QKM458755 QUI458755 REE458755 ROA458755 RXW458755 SHS458755 SRO458755 TBK458755 TLG458755 TVC458755 UEY458755 UOU458755 UYQ458755 VIM458755 VSI458755 WCE458755 WMA458755 WVW458755 O524291 JK524291 TG524291 ADC524291 AMY524291 AWU524291 BGQ524291 BQM524291 CAI524291 CKE524291 CUA524291 DDW524291 DNS524291 DXO524291 EHK524291 ERG524291 FBC524291 FKY524291 FUU524291 GEQ524291 GOM524291 GYI524291 HIE524291 HSA524291 IBW524291 ILS524291 IVO524291 JFK524291 JPG524291 JZC524291 KIY524291 KSU524291 LCQ524291 LMM524291 LWI524291 MGE524291 MQA524291 MZW524291 NJS524291 NTO524291 ODK524291 ONG524291 OXC524291 PGY524291 PQU524291 QAQ524291 QKM524291 QUI524291 REE524291 ROA524291 RXW524291 SHS524291 SRO524291 TBK524291 TLG524291 TVC524291 UEY524291 UOU524291 UYQ524291 VIM524291 VSI524291 WCE524291 WMA524291 WVW524291 O589827 JK589827 TG589827 ADC589827 AMY589827 AWU589827 BGQ589827 BQM589827 CAI589827 CKE589827 CUA589827 DDW589827 DNS589827 DXO589827 EHK589827 ERG589827 FBC589827 FKY589827 FUU589827 GEQ589827 GOM589827 GYI589827 HIE589827 HSA589827 IBW589827 ILS589827 IVO589827 JFK589827 JPG589827 JZC589827 KIY589827 KSU589827 LCQ589827 LMM589827 LWI589827 MGE589827 MQA589827 MZW589827 NJS589827 NTO589827 ODK589827 ONG589827 OXC589827 PGY589827 PQU589827 QAQ589827 QKM589827 QUI589827 REE589827 ROA589827 RXW589827 SHS589827 SRO589827 TBK589827 TLG589827 TVC589827 UEY589827 UOU589827 UYQ589827 VIM589827 VSI589827 WCE589827 WMA589827 WVW589827 O655363 JK655363 TG655363 ADC655363 AMY655363 AWU655363 BGQ655363 BQM655363 CAI655363 CKE655363 CUA655363 DDW655363 DNS655363 DXO655363 EHK655363 ERG655363 FBC655363 FKY655363 FUU655363 GEQ655363 GOM655363 GYI655363 HIE655363 HSA655363 IBW655363 ILS655363 IVO655363 JFK655363 JPG655363 JZC655363 KIY655363 KSU655363 LCQ655363 LMM655363 LWI655363 MGE655363 MQA655363 MZW655363 NJS655363 NTO655363 ODK655363 ONG655363 OXC655363 PGY655363 PQU655363 QAQ655363 QKM655363 QUI655363 REE655363 ROA655363 RXW655363 SHS655363 SRO655363 TBK655363 TLG655363 TVC655363 UEY655363 UOU655363 UYQ655363 VIM655363 VSI655363 WCE655363 WMA655363 WVW655363 O720899 JK720899 TG720899 ADC720899 AMY720899 AWU720899 BGQ720899 BQM720899 CAI720899 CKE720899 CUA720899 DDW720899 DNS720899 DXO720899 EHK720899 ERG720899 FBC720899 FKY720899 FUU720899 GEQ720899 GOM720899 GYI720899 HIE720899 HSA720899 IBW720899 ILS720899 IVO720899 JFK720899 JPG720899 JZC720899 KIY720899 KSU720899 LCQ720899 LMM720899 LWI720899 MGE720899 MQA720899 MZW720899 NJS720899 NTO720899 ODK720899 ONG720899 OXC720899 PGY720899 PQU720899 QAQ720899 QKM720899 QUI720899 REE720899 ROA720899 RXW720899 SHS720899 SRO720899 TBK720899 TLG720899 TVC720899 UEY720899 UOU720899 UYQ720899 VIM720899 VSI720899 WCE720899 WMA720899 WVW720899 O786435 JK786435 TG786435 ADC786435 AMY786435 AWU786435 BGQ786435 BQM786435 CAI786435 CKE786435 CUA786435 DDW786435 DNS786435 DXO786435 EHK786435 ERG786435 FBC786435 FKY786435 FUU786435 GEQ786435 GOM786435 GYI786435 HIE786435 HSA786435 IBW786435 ILS786435 IVO786435 JFK786435 JPG786435 JZC786435 KIY786435 KSU786435 LCQ786435 LMM786435 LWI786435 MGE786435 MQA786435 MZW786435 NJS786435 NTO786435 ODK786435 ONG786435 OXC786435 PGY786435 PQU786435 QAQ786435 QKM786435 QUI786435 REE786435 ROA786435 RXW786435 SHS786435 SRO786435 TBK786435 TLG786435 TVC786435 UEY786435 UOU786435 UYQ786435 VIM786435 VSI786435 WCE786435 WMA786435 WVW786435 O851971 JK851971 TG851971 ADC851971 AMY851971 AWU851971 BGQ851971 BQM851971 CAI851971 CKE851971 CUA851971 DDW851971 DNS851971 DXO851971 EHK851971 ERG851971 FBC851971 FKY851971 FUU851971 GEQ851971 GOM851971 GYI851971 HIE851971 HSA851971 IBW851971 ILS851971 IVO851971 JFK851971 JPG851971 JZC851971 KIY851971 KSU851971 LCQ851971 LMM851971 LWI851971 MGE851971 MQA851971 MZW851971 NJS851971 NTO851971 ODK851971 ONG851971 OXC851971 PGY851971 PQU851971 QAQ851971 QKM851971 QUI851971 REE851971 ROA851971 RXW851971 SHS851971 SRO851971 TBK851971 TLG851971 TVC851971 UEY851971 UOU851971 UYQ851971 VIM851971 VSI851971 WCE851971 WMA851971 WVW851971 O917507 JK917507 TG917507 ADC917507 AMY917507 AWU917507 BGQ917507 BQM917507 CAI917507 CKE917507 CUA917507 DDW917507 DNS917507 DXO917507 EHK917507 ERG917507 FBC917507 FKY917507 FUU917507 GEQ917507 GOM917507 GYI917507 HIE917507 HSA917507 IBW917507 ILS917507 IVO917507 JFK917507 JPG917507 JZC917507 KIY917507 KSU917507 LCQ917507 LMM917507 LWI917507 MGE917507 MQA917507 MZW917507 NJS917507 NTO917507 ODK917507 ONG917507 OXC917507 PGY917507 PQU917507 QAQ917507 QKM917507 QUI917507 REE917507 ROA917507 RXW917507 SHS917507 SRO917507 TBK917507 TLG917507 TVC917507 UEY917507 UOU917507 UYQ917507 VIM917507 VSI917507 WCE917507 WMA917507 WVW917507 O983043 JK983043 TG983043 ADC983043 AMY983043 AWU983043 BGQ983043 BQM983043 CAI983043 CKE983043 CUA983043 DDW983043 DNS983043 DXO983043 EHK983043 ERG983043 FBC983043 FKY983043 FUU983043 GEQ983043 GOM983043 GYI983043 HIE983043 HSA983043 IBW983043 ILS983043 IVO983043 JFK983043 JPG983043 JZC983043 KIY983043 KSU983043 LCQ983043 LMM983043 LWI983043 MGE983043 MQA983043 MZW983043 NJS983043 NTO983043 ODK983043 ONG983043 OXC983043 PGY983043 PQU983043 QAQ983043 QKM983043 QUI983043 REE983043 ROA983043 RXW983043 SHS983043 SRO983043 TBK983043 TLG983043 TVC983043 UEY983043 UOU983043 UYQ983043 VIM983043 VSI983043 WCE983043 WMA983043 WVW983043 AC10:AC11 JY10:JY11 TU10:TU11 ADQ10:ADQ11 ANM10:ANM11 AXI10:AXI11 BHE10:BHE11 BRA10:BRA11 CAW10:CAW11 CKS10:CKS11 CUO10:CUO11 DEK10:DEK11 DOG10:DOG11 DYC10:DYC11 EHY10:EHY11 ERU10:ERU11 FBQ10:FBQ11 FLM10:FLM11 FVI10:FVI11 GFE10:GFE11 GPA10:GPA11 GYW10:GYW11 HIS10:HIS11 HSO10:HSO11 ICK10:ICK11 IMG10:IMG11 IWC10:IWC11 JFY10:JFY11 JPU10:JPU11 JZQ10:JZQ11 KJM10:KJM11 KTI10:KTI11 LDE10:LDE11 LNA10:LNA11 LWW10:LWW11 MGS10:MGS11 MQO10:MQO11 NAK10:NAK11 NKG10:NKG11 NUC10:NUC11 ODY10:ODY11 ONU10:ONU11 OXQ10:OXQ11 PHM10:PHM11 PRI10:PRI11 QBE10:QBE11 QLA10:QLA11 QUW10:QUW11 RES10:RES11 ROO10:ROO11 RYK10:RYK11 SIG10:SIG11 SSC10:SSC11 TBY10:TBY11 TLU10:TLU11 TVQ10:TVQ11 UFM10:UFM11 UPI10:UPI11 UZE10:UZE11 VJA10:VJA11 VSW10:VSW11 WCS10:WCS11 WMO10:WMO11 WWK10:WWK11 AC65533:AC65534 JY65533:JY65534 TU65533:TU65534 ADQ65533:ADQ65534 ANM65533:ANM65534 AXI65533:AXI65534 BHE65533:BHE65534 BRA65533:BRA65534 CAW65533:CAW65534 CKS65533:CKS65534 CUO65533:CUO65534 DEK65533:DEK65534 DOG65533:DOG65534 DYC65533:DYC65534 EHY65533:EHY65534 ERU65533:ERU65534 FBQ65533:FBQ65534 FLM65533:FLM65534 FVI65533:FVI65534 GFE65533:GFE65534 GPA65533:GPA65534 GYW65533:GYW65534 HIS65533:HIS65534 HSO65533:HSO65534 ICK65533:ICK65534 IMG65533:IMG65534 IWC65533:IWC65534 JFY65533:JFY65534 JPU65533:JPU65534 JZQ65533:JZQ65534 KJM65533:KJM65534 KTI65533:KTI65534 LDE65533:LDE65534 LNA65533:LNA65534 LWW65533:LWW65534 MGS65533:MGS65534 MQO65533:MQO65534 NAK65533:NAK65534 NKG65533:NKG65534 NUC65533:NUC65534 ODY65533:ODY65534 ONU65533:ONU65534 OXQ65533:OXQ65534 PHM65533:PHM65534 PRI65533:PRI65534 QBE65533:QBE65534 QLA65533:QLA65534 QUW65533:QUW65534 RES65533:RES65534 ROO65533:ROO65534 RYK65533:RYK65534 SIG65533:SIG65534 SSC65533:SSC65534 TBY65533:TBY65534 TLU65533:TLU65534 TVQ65533:TVQ65534 UFM65533:UFM65534 UPI65533:UPI65534 UZE65533:UZE65534 VJA65533:VJA65534 VSW65533:VSW65534 WCS65533:WCS65534 WMO65533:WMO65534 WWK65533:WWK65534 AC131069:AC131070 JY131069:JY131070 TU131069:TU131070 ADQ131069:ADQ131070 ANM131069:ANM131070 AXI131069:AXI131070 BHE131069:BHE131070 BRA131069:BRA131070 CAW131069:CAW131070 CKS131069:CKS131070 CUO131069:CUO131070 DEK131069:DEK131070 DOG131069:DOG131070 DYC131069:DYC131070 EHY131069:EHY131070 ERU131069:ERU131070 FBQ131069:FBQ131070 FLM131069:FLM131070 FVI131069:FVI131070 GFE131069:GFE131070 GPA131069:GPA131070 GYW131069:GYW131070 HIS131069:HIS131070 HSO131069:HSO131070 ICK131069:ICK131070 IMG131069:IMG131070 IWC131069:IWC131070 JFY131069:JFY131070 JPU131069:JPU131070 JZQ131069:JZQ131070 KJM131069:KJM131070 KTI131069:KTI131070 LDE131069:LDE131070 LNA131069:LNA131070 LWW131069:LWW131070 MGS131069:MGS131070 MQO131069:MQO131070 NAK131069:NAK131070 NKG131069:NKG131070 NUC131069:NUC131070 ODY131069:ODY131070 ONU131069:ONU131070 OXQ131069:OXQ131070 PHM131069:PHM131070 PRI131069:PRI131070 QBE131069:QBE131070 QLA131069:QLA131070 QUW131069:QUW131070 RES131069:RES131070 ROO131069:ROO131070 RYK131069:RYK131070 SIG131069:SIG131070 SSC131069:SSC131070 TBY131069:TBY131070 TLU131069:TLU131070 TVQ131069:TVQ131070 UFM131069:UFM131070 UPI131069:UPI131070 UZE131069:UZE131070 VJA131069:VJA131070 VSW131069:VSW131070 WCS131069:WCS131070 WMO131069:WMO131070 WWK131069:WWK131070 AC196605:AC196606 JY196605:JY196606 TU196605:TU196606 ADQ196605:ADQ196606 ANM196605:ANM196606 AXI196605:AXI196606 BHE196605:BHE196606 BRA196605:BRA196606 CAW196605:CAW196606 CKS196605:CKS196606 CUO196605:CUO196606 DEK196605:DEK196606 DOG196605:DOG196606 DYC196605:DYC196606 EHY196605:EHY196606 ERU196605:ERU196606 FBQ196605:FBQ196606 FLM196605:FLM196606 FVI196605:FVI196606 GFE196605:GFE196606 GPA196605:GPA196606 GYW196605:GYW196606 HIS196605:HIS196606 HSO196605:HSO196606 ICK196605:ICK196606 IMG196605:IMG196606 IWC196605:IWC196606 JFY196605:JFY196606 JPU196605:JPU196606 JZQ196605:JZQ196606 KJM196605:KJM196606 KTI196605:KTI196606 LDE196605:LDE196606 LNA196605:LNA196606 LWW196605:LWW196606 MGS196605:MGS196606 MQO196605:MQO196606 NAK196605:NAK196606 NKG196605:NKG196606 NUC196605:NUC196606 ODY196605:ODY196606 ONU196605:ONU196606 OXQ196605:OXQ196606 PHM196605:PHM196606 PRI196605:PRI196606 QBE196605:QBE196606 QLA196605:QLA196606 QUW196605:QUW196606 RES196605:RES196606 ROO196605:ROO196606 RYK196605:RYK196606 SIG196605:SIG196606 SSC196605:SSC196606 TBY196605:TBY196606 TLU196605:TLU196606 TVQ196605:TVQ196606 UFM196605:UFM196606 UPI196605:UPI196606 UZE196605:UZE196606 VJA196605:VJA196606 VSW196605:VSW196606 WCS196605:WCS196606 WMO196605:WMO196606 WWK196605:WWK196606 AC262141:AC262142 JY262141:JY262142 TU262141:TU262142 ADQ262141:ADQ262142 ANM262141:ANM262142 AXI262141:AXI262142 BHE262141:BHE262142 BRA262141:BRA262142 CAW262141:CAW262142 CKS262141:CKS262142 CUO262141:CUO262142 DEK262141:DEK262142 DOG262141:DOG262142 DYC262141:DYC262142 EHY262141:EHY262142 ERU262141:ERU262142 FBQ262141:FBQ262142 FLM262141:FLM262142 FVI262141:FVI262142 GFE262141:GFE262142 GPA262141:GPA262142 GYW262141:GYW262142 HIS262141:HIS262142 HSO262141:HSO262142 ICK262141:ICK262142 IMG262141:IMG262142 IWC262141:IWC262142 JFY262141:JFY262142 JPU262141:JPU262142 JZQ262141:JZQ262142 KJM262141:KJM262142 KTI262141:KTI262142 LDE262141:LDE262142 LNA262141:LNA262142 LWW262141:LWW262142 MGS262141:MGS262142 MQO262141:MQO262142 NAK262141:NAK262142 NKG262141:NKG262142 NUC262141:NUC262142 ODY262141:ODY262142 ONU262141:ONU262142 OXQ262141:OXQ262142 PHM262141:PHM262142 PRI262141:PRI262142 QBE262141:QBE262142 QLA262141:QLA262142 QUW262141:QUW262142 RES262141:RES262142 ROO262141:ROO262142 RYK262141:RYK262142 SIG262141:SIG262142 SSC262141:SSC262142 TBY262141:TBY262142 TLU262141:TLU262142 TVQ262141:TVQ262142 UFM262141:UFM262142 UPI262141:UPI262142 UZE262141:UZE262142 VJA262141:VJA262142 VSW262141:VSW262142 WCS262141:WCS262142 WMO262141:WMO262142 WWK262141:WWK262142 AC327677:AC327678 JY327677:JY327678 TU327677:TU327678 ADQ327677:ADQ327678 ANM327677:ANM327678 AXI327677:AXI327678 BHE327677:BHE327678 BRA327677:BRA327678 CAW327677:CAW327678 CKS327677:CKS327678 CUO327677:CUO327678 DEK327677:DEK327678 DOG327677:DOG327678 DYC327677:DYC327678 EHY327677:EHY327678 ERU327677:ERU327678 FBQ327677:FBQ327678 FLM327677:FLM327678 FVI327677:FVI327678 GFE327677:GFE327678 GPA327677:GPA327678 GYW327677:GYW327678 HIS327677:HIS327678 HSO327677:HSO327678 ICK327677:ICK327678 IMG327677:IMG327678 IWC327677:IWC327678 JFY327677:JFY327678 JPU327677:JPU327678 JZQ327677:JZQ327678 KJM327677:KJM327678 KTI327677:KTI327678 LDE327677:LDE327678 LNA327677:LNA327678 LWW327677:LWW327678 MGS327677:MGS327678 MQO327677:MQO327678 NAK327677:NAK327678 NKG327677:NKG327678 NUC327677:NUC327678 ODY327677:ODY327678 ONU327677:ONU327678 OXQ327677:OXQ327678 PHM327677:PHM327678 PRI327677:PRI327678 QBE327677:QBE327678 QLA327677:QLA327678 QUW327677:QUW327678 RES327677:RES327678 ROO327677:ROO327678 RYK327677:RYK327678 SIG327677:SIG327678 SSC327677:SSC327678 TBY327677:TBY327678 TLU327677:TLU327678 TVQ327677:TVQ327678 UFM327677:UFM327678 UPI327677:UPI327678 UZE327677:UZE327678 VJA327677:VJA327678 VSW327677:VSW327678 WCS327677:WCS327678 WMO327677:WMO327678 WWK327677:WWK327678 AC393213:AC393214 JY393213:JY393214 TU393213:TU393214 ADQ393213:ADQ393214 ANM393213:ANM393214 AXI393213:AXI393214 BHE393213:BHE393214 BRA393213:BRA393214 CAW393213:CAW393214 CKS393213:CKS393214 CUO393213:CUO393214 DEK393213:DEK393214 DOG393213:DOG393214 DYC393213:DYC393214 EHY393213:EHY393214 ERU393213:ERU393214 FBQ393213:FBQ393214 FLM393213:FLM393214 FVI393213:FVI393214 GFE393213:GFE393214 GPA393213:GPA393214 GYW393213:GYW393214 HIS393213:HIS393214 HSO393213:HSO393214 ICK393213:ICK393214 IMG393213:IMG393214 IWC393213:IWC393214 JFY393213:JFY393214 JPU393213:JPU393214 JZQ393213:JZQ393214 KJM393213:KJM393214 KTI393213:KTI393214 LDE393213:LDE393214 LNA393213:LNA393214 LWW393213:LWW393214 MGS393213:MGS393214 MQO393213:MQO393214 NAK393213:NAK393214 NKG393213:NKG393214 NUC393213:NUC393214 ODY393213:ODY393214 ONU393213:ONU393214 OXQ393213:OXQ393214 PHM393213:PHM393214 PRI393213:PRI393214 QBE393213:QBE393214 QLA393213:QLA393214 QUW393213:QUW393214 RES393213:RES393214 ROO393213:ROO393214 RYK393213:RYK393214 SIG393213:SIG393214 SSC393213:SSC393214 TBY393213:TBY393214 TLU393213:TLU393214 TVQ393213:TVQ393214 UFM393213:UFM393214 UPI393213:UPI393214 UZE393213:UZE393214 VJA393213:VJA393214 VSW393213:VSW393214 WCS393213:WCS393214 WMO393213:WMO393214 WWK393213:WWK393214 AC458749:AC458750 JY458749:JY458750 TU458749:TU458750 ADQ458749:ADQ458750 ANM458749:ANM458750 AXI458749:AXI458750 BHE458749:BHE458750 BRA458749:BRA458750 CAW458749:CAW458750 CKS458749:CKS458750 CUO458749:CUO458750 DEK458749:DEK458750 DOG458749:DOG458750 DYC458749:DYC458750 EHY458749:EHY458750 ERU458749:ERU458750 FBQ458749:FBQ458750 FLM458749:FLM458750 FVI458749:FVI458750 GFE458749:GFE458750 GPA458749:GPA458750 GYW458749:GYW458750 HIS458749:HIS458750 HSO458749:HSO458750 ICK458749:ICK458750 IMG458749:IMG458750 IWC458749:IWC458750 JFY458749:JFY458750 JPU458749:JPU458750 JZQ458749:JZQ458750 KJM458749:KJM458750 KTI458749:KTI458750 LDE458749:LDE458750 LNA458749:LNA458750 LWW458749:LWW458750 MGS458749:MGS458750 MQO458749:MQO458750 NAK458749:NAK458750 NKG458749:NKG458750 NUC458749:NUC458750 ODY458749:ODY458750 ONU458749:ONU458750 OXQ458749:OXQ458750 PHM458749:PHM458750 PRI458749:PRI458750 QBE458749:QBE458750 QLA458749:QLA458750 QUW458749:QUW458750 RES458749:RES458750 ROO458749:ROO458750 RYK458749:RYK458750 SIG458749:SIG458750 SSC458749:SSC458750 TBY458749:TBY458750 TLU458749:TLU458750 TVQ458749:TVQ458750 UFM458749:UFM458750 UPI458749:UPI458750 UZE458749:UZE458750 VJA458749:VJA458750 VSW458749:VSW458750 WCS458749:WCS458750 WMO458749:WMO458750 WWK458749:WWK458750 AC524285:AC524286 JY524285:JY524286 TU524285:TU524286 ADQ524285:ADQ524286 ANM524285:ANM524286 AXI524285:AXI524286 BHE524285:BHE524286 BRA524285:BRA524286 CAW524285:CAW524286 CKS524285:CKS524286 CUO524285:CUO524286 DEK524285:DEK524286 DOG524285:DOG524286 DYC524285:DYC524286 EHY524285:EHY524286 ERU524285:ERU524286 FBQ524285:FBQ524286 FLM524285:FLM524286 FVI524285:FVI524286 GFE524285:GFE524286 GPA524285:GPA524286 GYW524285:GYW524286 HIS524285:HIS524286 HSO524285:HSO524286 ICK524285:ICK524286 IMG524285:IMG524286 IWC524285:IWC524286 JFY524285:JFY524286 JPU524285:JPU524286 JZQ524285:JZQ524286 KJM524285:KJM524286 KTI524285:KTI524286 LDE524285:LDE524286 LNA524285:LNA524286 LWW524285:LWW524286 MGS524285:MGS524286 MQO524285:MQO524286 NAK524285:NAK524286 NKG524285:NKG524286 NUC524285:NUC524286 ODY524285:ODY524286 ONU524285:ONU524286 OXQ524285:OXQ524286 PHM524285:PHM524286 PRI524285:PRI524286 QBE524285:QBE524286 QLA524285:QLA524286 QUW524285:QUW524286 RES524285:RES524286 ROO524285:ROO524286 RYK524285:RYK524286 SIG524285:SIG524286 SSC524285:SSC524286 TBY524285:TBY524286 TLU524285:TLU524286 TVQ524285:TVQ524286 UFM524285:UFM524286 UPI524285:UPI524286 UZE524285:UZE524286 VJA524285:VJA524286 VSW524285:VSW524286 WCS524285:WCS524286 WMO524285:WMO524286 WWK524285:WWK524286 AC589821:AC589822 JY589821:JY589822 TU589821:TU589822 ADQ589821:ADQ589822 ANM589821:ANM589822 AXI589821:AXI589822 BHE589821:BHE589822 BRA589821:BRA589822 CAW589821:CAW589822 CKS589821:CKS589822 CUO589821:CUO589822 DEK589821:DEK589822 DOG589821:DOG589822 DYC589821:DYC589822 EHY589821:EHY589822 ERU589821:ERU589822 FBQ589821:FBQ589822 FLM589821:FLM589822 FVI589821:FVI589822 GFE589821:GFE589822 GPA589821:GPA589822 GYW589821:GYW589822 HIS589821:HIS589822 HSO589821:HSO589822 ICK589821:ICK589822 IMG589821:IMG589822 IWC589821:IWC589822 JFY589821:JFY589822 JPU589821:JPU589822 JZQ589821:JZQ589822 KJM589821:KJM589822 KTI589821:KTI589822 LDE589821:LDE589822 LNA589821:LNA589822 LWW589821:LWW589822 MGS589821:MGS589822 MQO589821:MQO589822 NAK589821:NAK589822 NKG589821:NKG589822 NUC589821:NUC589822 ODY589821:ODY589822 ONU589821:ONU589822 OXQ589821:OXQ589822 PHM589821:PHM589822 PRI589821:PRI589822 QBE589821:QBE589822 QLA589821:QLA589822 QUW589821:QUW589822 RES589821:RES589822 ROO589821:ROO589822 RYK589821:RYK589822 SIG589821:SIG589822 SSC589821:SSC589822 TBY589821:TBY589822 TLU589821:TLU589822 TVQ589821:TVQ589822 UFM589821:UFM589822 UPI589821:UPI589822 UZE589821:UZE589822 VJA589821:VJA589822 VSW589821:VSW589822 WCS589821:WCS589822 WMO589821:WMO589822 WWK589821:WWK589822 AC655357:AC655358 JY655357:JY655358 TU655357:TU655358 ADQ655357:ADQ655358 ANM655357:ANM655358 AXI655357:AXI655358 BHE655357:BHE655358 BRA655357:BRA655358 CAW655357:CAW655358 CKS655357:CKS655358 CUO655357:CUO655358 DEK655357:DEK655358 DOG655357:DOG655358 DYC655357:DYC655358 EHY655357:EHY655358 ERU655357:ERU655358 FBQ655357:FBQ655358 FLM655357:FLM655358 FVI655357:FVI655358 GFE655357:GFE655358 GPA655357:GPA655358 GYW655357:GYW655358 HIS655357:HIS655358 HSO655357:HSO655358 ICK655357:ICK655358 IMG655357:IMG655358 IWC655357:IWC655358 JFY655357:JFY655358 JPU655357:JPU655358 JZQ655357:JZQ655358 KJM655357:KJM655358 KTI655357:KTI655358 LDE655357:LDE655358 LNA655357:LNA655358 LWW655357:LWW655358 MGS655357:MGS655358 MQO655357:MQO655358 NAK655357:NAK655358 NKG655357:NKG655358 NUC655357:NUC655358 ODY655357:ODY655358 ONU655357:ONU655358 OXQ655357:OXQ655358 PHM655357:PHM655358 PRI655357:PRI655358 QBE655357:QBE655358 QLA655357:QLA655358 QUW655357:QUW655358 RES655357:RES655358 ROO655357:ROO655358 RYK655357:RYK655358 SIG655357:SIG655358 SSC655357:SSC655358 TBY655357:TBY655358 TLU655357:TLU655358 TVQ655357:TVQ655358 UFM655357:UFM655358 UPI655357:UPI655358 UZE655357:UZE655358 VJA655357:VJA655358 VSW655357:VSW655358 WCS655357:WCS655358 WMO655357:WMO655358 WWK655357:WWK655358 AC720893:AC720894 JY720893:JY720894 TU720893:TU720894 ADQ720893:ADQ720894 ANM720893:ANM720894 AXI720893:AXI720894 BHE720893:BHE720894 BRA720893:BRA720894 CAW720893:CAW720894 CKS720893:CKS720894 CUO720893:CUO720894 DEK720893:DEK720894 DOG720893:DOG720894 DYC720893:DYC720894 EHY720893:EHY720894 ERU720893:ERU720894 FBQ720893:FBQ720894 FLM720893:FLM720894 FVI720893:FVI720894 GFE720893:GFE720894 GPA720893:GPA720894 GYW720893:GYW720894 HIS720893:HIS720894 HSO720893:HSO720894 ICK720893:ICK720894 IMG720893:IMG720894 IWC720893:IWC720894 JFY720893:JFY720894 JPU720893:JPU720894 JZQ720893:JZQ720894 KJM720893:KJM720894 KTI720893:KTI720894 LDE720893:LDE720894 LNA720893:LNA720894 LWW720893:LWW720894 MGS720893:MGS720894 MQO720893:MQO720894 NAK720893:NAK720894 NKG720893:NKG720894 NUC720893:NUC720894 ODY720893:ODY720894 ONU720893:ONU720894 OXQ720893:OXQ720894 PHM720893:PHM720894 PRI720893:PRI720894 QBE720893:QBE720894 QLA720893:QLA720894 QUW720893:QUW720894 RES720893:RES720894 ROO720893:ROO720894 RYK720893:RYK720894 SIG720893:SIG720894 SSC720893:SSC720894 TBY720893:TBY720894 TLU720893:TLU720894 TVQ720893:TVQ720894 UFM720893:UFM720894 UPI720893:UPI720894 UZE720893:UZE720894 VJA720893:VJA720894 VSW720893:VSW720894 WCS720893:WCS720894 WMO720893:WMO720894 WWK720893:WWK720894 AC786429:AC786430 JY786429:JY786430 TU786429:TU786430 ADQ786429:ADQ786430 ANM786429:ANM786430 AXI786429:AXI786430 BHE786429:BHE786430 BRA786429:BRA786430 CAW786429:CAW786430 CKS786429:CKS786430 CUO786429:CUO786430 DEK786429:DEK786430 DOG786429:DOG786430 DYC786429:DYC786430 EHY786429:EHY786430 ERU786429:ERU786430 FBQ786429:FBQ786430 FLM786429:FLM786430 FVI786429:FVI786430 GFE786429:GFE786430 GPA786429:GPA786430 GYW786429:GYW786430 HIS786429:HIS786430 HSO786429:HSO786430 ICK786429:ICK786430 IMG786429:IMG786430 IWC786429:IWC786430 JFY786429:JFY786430 JPU786429:JPU786430 JZQ786429:JZQ786430 KJM786429:KJM786430 KTI786429:KTI786430 LDE786429:LDE786430 LNA786429:LNA786430 LWW786429:LWW786430 MGS786429:MGS786430 MQO786429:MQO786430 NAK786429:NAK786430 NKG786429:NKG786430 NUC786429:NUC786430 ODY786429:ODY786430 ONU786429:ONU786430 OXQ786429:OXQ786430 PHM786429:PHM786430 PRI786429:PRI786430 QBE786429:QBE786430 QLA786429:QLA786430 QUW786429:QUW786430 RES786429:RES786430 ROO786429:ROO786430 RYK786429:RYK786430 SIG786429:SIG786430 SSC786429:SSC786430 TBY786429:TBY786430 TLU786429:TLU786430 TVQ786429:TVQ786430 UFM786429:UFM786430 UPI786429:UPI786430 UZE786429:UZE786430 VJA786429:VJA786430 VSW786429:VSW786430 WCS786429:WCS786430 WMO786429:WMO786430 WWK786429:WWK786430 AC851965:AC851966 JY851965:JY851966 TU851965:TU851966 ADQ851965:ADQ851966 ANM851965:ANM851966 AXI851965:AXI851966 BHE851965:BHE851966 BRA851965:BRA851966 CAW851965:CAW851966 CKS851965:CKS851966 CUO851965:CUO851966 DEK851965:DEK851966 DOG851965:DOG851966 DYC851965:DYC851966 EHY851965:EHY851966 ERU851965:ERU851966 FBQ851965:FBQ851966 FLM851965:FLM851966 FVI851965:FVI851966 GFE851965:GFE851966 GPA851965:GPA851966 GYW851965:GYW851966 HIS851965:HIS851966 HSO851965:HSO851966 ICK851965:ICK851966 IMG851965:IMG851966 IWC851965:IWC851966 JFY851965:JFY851966 JPU851965:JPU851966 JZQ851965:JZQ851966 KJM851965:KJM851966 KTI851965:KTI851966 LDE851965:LDE851966 LNA851965:LNA851966 LWW851965:LWW851966 MGS851965:MGS851966 MQO851965:MQO851966 NAK851965:NAK851966 NKG851965:NKG851966 NUC851965:NUC851966 ODY851965:ODY851966 ONU851965:ONU851966 OXQ851965:OXQ851966 PHM851965:PHM851966 PRI851965:PRI851966 QBE851965:QBE851966 QLA851965:QLA851966 QUW851965:QUW851966 RES851965:RES851966 ROO851965:ROO851966 RYK851965:RYK851966 SIG851965:SIG851966 SSC851965:SSC851966 TBY851965:TBY851966 TLU851965:TLU851966 TVQ851965:TVQ851966 UFM851965:UFM851966 UPI851965:UPI851966 UZE851965:UZE851966 VJA851965:VJA851966 VSW851965:VSW851966 WCS851965:WCS851966 WMO851965:WMO851966 WWK851965:WWK851966 AC917501:AC917502 JY917501:JY917502 TU917501:TU917502 ADQ917501:ADQ917502 ANM917501:ANM917502 AXI917501:AXI917502 BHE917501:BHE917502 BRA917501:BRA917502 CAW917501:CAW917502 CKS917501:CKS917502 CUO917501:CUO917502 DEK917501:DEK917502 DOG917501:DOG917502 DYC917501:DYC917502 EHY917501:EHY917502 ERU917501:ERU917502 FBQ917501:FBQ917502 FLM917501:FLM917502 FVI917501:FVI917502 GFE917501:GFE917502 GPA917501:GPA917502 GYW917501:GYW917502 HIS917501:HIS917502 HSO917501:HSO917502 ICK917501:ICK917502 IMG917501:IMG917502 IWC917501:IWC917502 JFY917501:JFY917502 JPU917501:JPU917502 JZQ917501:JZQ917502 KJM917501:KJM917502 KTI917501:KTI917502 LDE917501:LDE917502 LNA917501:LNA917502 LWW917501:LWW917502 MGS917501:MGS917502 MQO917501:MQO917502 NAK917501:NAK917502 NKG917501:NKG917502 NUC917501:NUC917502 ODY917501:ODY917502 ONU917501:ONU917502 OXQ917501:OXQ917502 PHM917501:PHM917502 PRI917501:PRI917502 QBE917501:QBE917502 QLA917501:QLA917502 QUW917501:QUW917502 RES917501:RES917502 ROO917501:ROO917502 RYK917501:RYK917502 SIG917501:SIG917502 SSC917501:SSC917502 TBY917501:TBY917502 TLU917501:TLU917502 TVQ917501:TVQ917502 UFM917501:UFM917502 UPI917501:UPI917502 UZE917501:UZE917502 VJA917501:VJA917502 VSW917501:VSW917502 WCS917501:WCS917502 WMO917501:WMO917502 WWK917501:WWK917502 AC983037:AC983038 JY983037:JY983038 TU983037:TU983038 ADQ983037:ADQ983038 ANM983037:ANM983038 AXI983037:AXI983038 BHE983037:BHE983038 BRA983037:BRA983038 CAW983037:CAW983038 CKS983037:CKS983038 CUO983037:CUO983038 DEK983037:DEK983038 DOG983037:DOG983038 DYC983037:DYC983038 EHY983037:EHY983038 ERU983037:ERU983038 FBQ983037:FBQ983038 FLM983037:FLM983038 FVI983037:FVI983038 GFE983037:GFE983038 GPA983037:GPA983038 GYW983037:GYW983038 HIS983037:HIS983038 HSO983037:HSO983038 ICK983037:ICK983038 IMG983037:IMG983038 IWC983037:IWC983038 JFY983037:JFY983038 JPU983037:JPU983038 JZQ983037:JZQ983038 KJM983037:KJM983038 KTI983037:KTI983038 LDE983037:LDE983038 LNA983037:LNA983038 LWW983037:LWW983038 MGS983037:MGS983038 MQO983037:MQO983038 NAK983037:NAK983038 NKG983037:NKG983038 NUC983037:NUC983038 ODY983037:ODY983038 ONU983037:ONU983038 OXQ983037:OXQ983038 PHM983037:PHM983038 PRI983037:PRI983038 QBE983037:QBE983038 QLA983037:QLA983038 QUW983037:QUW983038 RES983037:RES983038 ROO983037:ROO983038 RYK983037:RYK983038 SIG983037:SIG983038 SSC983037:SSC983038 TBY983037:TBY983038 TLU983037:TLU983038 TVQ983037:TVQ983038 UFM983037:UFM983038 UPI983037:UPI983038 UZE983037:UZE983038 VJA983037:VJA983038 VSW983037:VSW983038 WCS983037:WCS983038 WMO983037:WMO983038 WWK983037:WWK983038 M19 JI19 TE19 ADA19 AMW19 AWS19 BGO19 BQK19 CAG19 CKC19 CTY19 DDU19 DNQ19 DXM19 EHI19 ERE19 FBA19 FKW19 FUS19 GEO19 GOK19 GYG19 HIC19 HRY19 IBU19 ILQ19 IVM19 JFI19 JPE19 JZA19 KIW19 KSS19 LCO19 LMK19 LWG19 MGC19 MPY19 MZU19 NJQ19 NTM19 ODI19 ONE19 OXA19 PGW19 PQS19 QAO19 QKK19 QUG19 REC19 RNY19 RXU19 SHQ19 SRM19 TBI19 TLE19 TVA19 UEW19 UOS19 UYO19 VIK19 VSG19 WCC19 WLY19 WVU19 M65542 JI65542 TE65542 ADA65542 AMW65542 AWS65542 BGO65542 BQK65542 CAG65542 CKC65542 CTY65542 DDU65542 DNQ65542 DXM65542 EHI65542 ERE65542 FBA65542 FKW65542 FUS65542 GEO65542 GOK65542 GYG65542 HIC65542 HRY65542 IBU65542 ILQ65542 IVM65542 JFI65542 JPE65542 JZA65542 KIW65542 KSS65542 LCO65542 LMK65542 LWG65542 MGC65542 MPY65542 MZU65542 NJQ65542 NTM65542 ODI65542 ONE65542 OXA65542 PGW65542 PQS65542 QAO65542 QKK65542 QUG65542 REC65542 RNY65542 RXU65542 SHQ65542 SRM65542 TBI65542 TLE65542 TVA65542 UEW65542 UOS65542 UYO65542 VIK65542 VSG65542 WCC65542 WLY65542 WVU65542 M131078 JI131078 TE131078 ADA131078 AMW131078 AWS131078 BGO131078 BQK131078 CAG131078 CKC131078 CTY131078 DDU131078 DNQ131078 DXM131078 EHI131078 ERE131078 FBA131078 FKW131078 FUS131078 GEO131078 GOK131078 GYG131078 HIC131078 HRY131078 IBU131078 ILQ131078 IVM131078 JFI131078 JPE131078 JZA131078 KIW131078 KSS131078 LCO131078 LMK131078 LWG131078 MGC131078 MPY131078 MZU131078 NJQ131078 NTM131078 ODI131078 ONE131078 OXA131078 PGW131078 PQS131078 QAO131078 QKK131078 QUG131078 REC131078 RNY131078 RXU131078 SHQ131078 SRM131078 TBI131078 TLE131078 TVA131078 UEW131078 UOS131078 UYO131078 VIK131078 VSG131078 WCC131078 WLY131078 WVU131078 M196614 JI196614 TE196614 ADA196614 AMW196614 AWS196614 BGO196614 BQK196614 CAG196614 CKC196614 CTY196614 DDU196614 DNQ196614 DXM196614 EHI196614 ERE196614 FBA196614 FKW196614 FUS196614 GEO196614 GOK196614 GYG196614 HIC196614 HRY196614 IBU196614 ILQ196614 IVM196614 JFI196614 JPE196614 JZA196614 KIW196614 KSS196614 LCO196614 LMK196614 LWG196614 MGC196614 MPY196614 MZU196614 NJQ196614 NTM196614 ODI196614 ONE196614 OXA196614 PGW196614 PQS196614 QAO196614 QKK196614 QUG196614 REC196614 RNY196614 RXU196614 SHQ196614 SRM196614 TBI196614 TLE196614 TVA196614 UEW196614 UOS196614 UYO196614 VIK196614 VSG196614 WCC196614 WLY196614 WVU196614 M262150 JI262150 TE262150 ADA262150 AMW262150 AWS262150 BGO262150 BQK262150 CAG262150 CKC262150 CTY262150 DDU262150 DNQ262150 DXM262150 EHI262150 ERE262150 FBA262150 FKW262150 FUS262150 GEO262150 GOK262150 GYG262150 HIC262150 HRY262150 IBU262150 ILQ262150 IVM262150 JFI262150 JPE262150 JZA262150 KIW262150 KSS262150 LCO262150 LMK262150 LWG262150 MGC262150 MPY262150 MZU262150 NJQ262150 NTM262150 ODI262150 ONE262150 OXA262150 PGW262150 PQS262150 QAO262150 QKK262150 QUG262150 REC262150 RNY262150 RXU262150 SHQ262150 SRM262150 TBI262150 TLE262150 TVA262150 UEW262150 UOS262150 UYO262150 VIK262150 VSG262150 WCC262150 WLY262150 WVU262150 M327686 JI327686 TE327686 ADA327686 AMW327686 AWS327686 BGO327686 BQK327686 CAG327686 CKC327686 CTY327686 DDU327686 DNQ327686 DXM327686 EHI327686 ERE327686 FBA327686 FKW327686 FUS327686 GEO327686 GOK327686 GYG327686 HIC327686 HRY327686 IBU327686 ILQ327686 IVM327686 JFI327686 JPE327686 JZA327686 KIW327686 KSS327686 LCO327686 LMK327686 LWG327686 MGC327686 MPY327686 MZU327686 NJQ327686 NTM327686 ODI327686 ONE327686 OXA327686 PGW327686 PQS327686 QAO327686 QKK327686 QUG327686 REC327686 RNY327686 RXU327686 SHQ327686 SRM327686 TBI327686 TLE327686 TVA327686 UEW327686 UOS327686 UYO327686 VIK327686 VSG327686 WCC327686 WLY327686 WVU327686 M393222 JI393222 TE393222 ADA393222 AMW393222 AWS393222 BGO393222 BQK393222 CAG393222 CKC393222 CTY393222 DDU393222 DNQ393222 DXM393222 EHI393222 ERE393222 FBA393222 FKW393222 FUS393222 GEO393222 GOK393222 GYG393222 HIC393222 HRY393222 IBU393222 ILQ393222 IVM393222 JFI393222 JPE393222 JZA393222 KIW393222 KSS393222 LCO393222 LMK393222 LWG393222 MGC393222 MPY393222 MZU393222 NJQ393222 NTM393222 ODI393222 ONE393222 OXA393222 PGW393222 PQS393222 QAO393222 QKK393222 QUG393222 REC393222 RNY393222 RXU393222 SHQ393222 SRM393222 TBI393222 TLE393222 TVA393222 UEW393222 UOS393222 UYO393222 VIK393222 VSG393222 WCC393222 WLY393222 WVU393222 M458758 JI458758 TE458758 ADA458758 AMW458758 AWS458758 BGO458758 BQK458758 CAG458758 CKC458758 CTY458758 DDU458758 DNQ458758 DXM458758 EHI458758 ERE458758 FBA458758 FKW458758 FUS458758 GEO458758 GOK458758 GYG458758 HIC458758 HRY458758 IBU458758 ILQ458758 IVM458758 JFI458758 JPE458758 JZA458758 KIW458758 KSS458758 LCO458758 LMK458758 LWG458758 MGC458758 MPY458758 MZU458758 NJQ458758 NTM458758 ODI458758 ONE458758 OXA458758 PGW458758 PQS458758 QAO458758 QKK458758 QUG458758 REC458758 RNY458758 RXU458758 SHQ458758 SRM458758 TBI458758 TLE458758 TVA458758 UEW458758 UOS458758 UYO458758 VIK458758 VSG458758 WCC458758 WLY458758 WVU458758 M524294 JI524294 TE524294 ADA524294 AMW524294 AWS524294 BGO524294 BQK524294 CAG524294 CKC524294 CTY524294 DDU524294 DNQ524294 DXM524294 EHI524294 ERE524294 FBA524294 FKW524294 FUS524294 GEO524294 GOK524294 GYG524294 HIC524294 HRY524294 IBU524294 ILQ524294 IVM524294 JFI524294 JPE524294 JZA524294 KIW524294 KSS524294 LCO524294 LMK524294 LWG524294 MGC524294 MPY524294 MZU524294 NJQ524294 NTM524294 ODI524294 ONE524294 OXA524294 PGW524294 PQS524294 QAO524294 QKK524294 QUG524294 REC524294 RNY524294 RXU524294 SHQ524294 SRM524294 TBI524294 TLE524294 TVA524294 UEW524294 UOS524294 UYO524294 VIK524294 VSG524294 WCC524294 WLY524294 WVU524294 M589830 JI589830 TE589830 ADA589830 AMW589830 AWS589830 BGO589830 BQK589830 CAG589830 CKC589830 CTY589830 DDU589830 DNQ589830 DXM589830 EHI589830 ERE589830 FBA589830 FKW589830 FUS589830 GEO589830 GOK589830 GYG589830 HIC589830 HRY589830 IBU589830 ILQ589830 IVM589830 JFI589830 JPE589830 JZA589830 KIW589830 KSS589830 LCO589830 LMK589830 LWG589830 MGC589830 MPY589830 MZU589830 NJQ589830 NTM589830 ODI589830 ONE589830 OXA589830 PGW589830 PQS589830 QAO589830 QKK589830 QUG589830 REC589830 RNY589830 RXU589830 SHQ589830 SRM589830 TBI589830 TLE589830 TVA589830 UEW589830 UOS589830 UYO589830 VIK589830 VSG589830 WCC589830 WLY589830 WVU589830 M655366 JI655366 TE655366 ADA655366 AMW655366 AWS655366 BGO655366 BQK655366 CAG655366 CKC655366 CTY655366 DDU655366 DNQ655366 DXM655366 EHI655366 ERE655366 FBA655366 FKW655366 FUS655366 GEO655366 GOK655366 GYG655366 HIC655366 HRY655366 IBU655366 ILQ655366 IVM655366 JFI655366 JPE655366 JZA655366 KIW655366 KSS655366 LCO655366 LMK655366 LWG655366 MGC655366 MPY655366 MZU655366 NJQ655366 NTM655366 ODI655366 ONE655366 OXA655366 PGW655366 PQS655366 QAO655366 QKK655366 QUG655366 REC655366 RNY655366 RXU655366 SHQ655366 SRM655366 TBI655366 TLE655366 TVA655366 UEW655366 UOS655366 UYO655366 VIK655366 VSG655366 WCC655366 WLY655366 WVU655366 M720902 JI720902 TE720902 ADA720902 AMW720902 AWS720902 BGO720902 BQK720902 CAG720902 CKC720902 CTY720902 DDU720902 DNQ720902 DXM720902 EHI720902 ERE720902 FBA720902 FKW720902 FUS720902 GEO720902 GOK720902 GYG720902 HIC720902 HRY720902 IBU720902 ILQ720902 IVM720902 JFI720902 JPE720902 JZA720902 KIW720902 KSS720902 LCO720902 LMK720902 LWG720902 MGC720902 MPY720902 MZU720902 NJQ720902 NTM720902 ODI720902 ONE720902 OXA720902 PGW720902 PQS720902 QAO720902 QKK720902 QUG720902 REC720902 RNY720902 RXU720902 SHQ720902 SRM720902 TBI720902 TLE720902 TVA720902 UEW720902 UOS720902 UYO720902 VIK720902 VSG720902 WCC720902 WLY720902 WVU720902 M786438 JI786438 TE786438 ADA786438 AMW786438 AWS786438 BGO786438 BQK786438 CAG786438 CKC786438 CTY786438 DDU786438 DNQ786438 DXM786438 EHI786438 ERE786438 FBA786438 FKW786438 FUS786438 GEO786438 GOK786438 GYG786438 HIC786438 HRY786438 IBU786438 ILQ786438 IVM786438 JFI786438 JPE786438 JZA786438 KIW786438 KSS786438 LCO786438 LMK786438 LWG786438 MGC786438 MPY786438 MZU786438 NJQ786438 NTM786438 ODI786438 ONE786438 OXA786438 PGW786438 PQS786438 QAO786438 QKK786438 QUG786438 REC786438 RNY786438 RXU786438 SHQ786438 SRM786438 TBI786438 TLE786438 TVA786438 UEW786438 UOS786438 UYO786438 VIK786438 VSG786438 WCC786438 WLY786438 WVU786438 M851974 JI851974 TE851974 ADA851974 AMW851974 AWS851974 BGO851974 BQK851974 CAG851974 CKC851974 CTY851974 DDU851974 DNQ851974 DXM851974 EHI851974 ERE851974 FBA851974 FKW851974 FUS851974 GEO851974 GOK851974 GYG851974 HIC851974 HRY851974 IBU851974 ILQ851974 IVM851974 JFI851974 JPE851974 JZA851974 KIW851974 KSS851974 LCO851974 LMK851974 LWG851974 MGC851974 MPY851974 MZU851974 NJQ851974 NTM851974 ODI851974 ONE851974 OXA851974 PGW851974 PQS851974 QAO851974 QKK851974 QUG851974 REC851974 RNY851974 RXU851974 SHQ851974 SRM851974 TBI851974 TLE851974 TVA851974 UEW851974 UOS851974 UYO851974 VIK851974 VSG851974 WCC851974 WLY851974 WVU851974 M917510 JI917510 TE917510 ADA917510 AMW917510 AWS917510 BGO917510 BQK917510 CAG917510 CKC917510 CTY917510 DDU917510 DNQ917510 DXM917510 EHI917510 ERE917510 FBA917510 FKW917510 FUS917510 GEO917510 GOK917510 GYG917510 HIC917510 HRY917510 IBU917510 ILQ917510 IVM917510 JFI917510 JPE917510 JZA917510 KIW917510 KSS917510 LCO917510 LMK917510 LWG917510 MGC917510 MPY917510 MZU917510 NJQ917510 NTM917510 ODI917510 ONE917510 OXA917510 PGW917510 PQS917510 QAO917510 QKK917510 QUG917510 REC917510 RNY917510 RXU917510 SHQ917510 SRM917510 TBI917510 TLE917510 TVA917510 UEW917510 UOS917510 UYO917510 VIK917510 VSG917510 WCC917510 WLY917510 WVU917510 M983046 JI983046 TE983046 ADA983046 AMW983046 AWS983046 BGO983046 BQK983046 CAG983046 CKC983046 CTY983046 DDU983046 DNQ983046 DXM983046 EHI983046 ERE983046 FBA983046 FKW983046 FUS983046 GEO983046 GOK983046 GYG983046 HIC983046 HRY983046 IBU983046 ILQ983046 IVM983046 JFI983046 JPE983046 JZA983046 KIW983046 KSS983046 LCO983046 LMK983046 LWG983046 MGC983046 MPY983046 MZU983046 NJQ983046 NTM983046 ODI983046 ONE983046 OXA983046 PGW983046 PQS983046 QAO983046 QKK983046 QUG983046 REC983046 RNY983046 RXU983046 SHQ983046 SRM983046 TBI983046 TLE983046 TVA983046 UEW983046 UOS983046 UYO983046 VIK983046 VSG983046 WCC983046 WLY983046 WVU983046 T19 JP19 TL19 ADH19 AND19 AWZ19 BGV19 BQR19 CAN19 CKJ19 CUF19 DEB19 DNX19 DXT19 EHP19 ERL19 FBH19 FLD19 FUZ19 GEV19 GOR19 GYN19 HIJ19 HSF19 ICB19 ILX19 IVT19 JFP19 JPL19 JZH19 KJD19 KSZ19 LCV19 LMR19 LWN19 MGJ19 MQF19 NAB19 NJX19 NTT19 ODP19 ONL19 OXH19 PHD19 PQZ19 QAV19 QKR19 QUN19 REJ19 ROF19 RYB19 SHX19 SRT19 TBP19 TLL19 TVH19 UFD19 UOZ19 UYV19 VIR19 VSN19 WCJ19 WMF19 WWB19 T65542 JP65542 TL65542 ADH65542 AND65542 AWZ65542 BGV65542 BQR65542 CAN65542 CKJ65542 CUF65542 DEB65542 DNX65542 DXT65542 EHP65542 ERL65542 FBH65542 FLD65542 FUZ65542 GEV65542 GOR65542 GYN65542 HIJ65542 HSF65542 ICB65542 ILX65542 IVT65542 JFP65542 JPL65542 JZH65542 KJD65542 KSZ65542 LCV65542 LMR65542 LWN65542 MGJ65542 MQF65542 NAB65542 NJX65542 NTT65542 ODP65542 ONL65542 OXH65542 PHD65542 PQZ65542 QAV65542 QKR65542 QUN65542 REJ65542 ROF65542 RYB65542 SHX65542 SRT65542 TBP65542 TLL65542 TVH65542 UFD65542 UOZ65542 UYV65542 VIR65542 VSN65542 WCJ65542 WMF65542 WWB65542 T131078 JP131078 TL131078 ADH131078 AND131078 AWZ131078 BGV131078 BQR131078 CAN131078 CKJ131078 CUF131078 DEB131078 DNX131078 DXT131078 EHP131078 ERL131078 FBH131078 FLD131078 FUZ131078 GEV131078 GOR131078 GYN131078 HIJ131078 HSF131078 ICB131078 ILX131078 IVT131078 JFP131078 JPL131078 JZH131078 KJD131078 KSZ131078 LCV131078 LMR131078 LWN131078 MGJ131078 MQF131078 NAB131078 NJX131078 NTT131078 ODP131078 ONL131078 OXH131078 PHD131078 PQZ131078 QAV131078 QKR131078 QUN131078 REJ131078 ROF131078 RYB131078 SHX131078 SRT131078 TBP131078 TLL131078 TVH131078 UFD131078 UOZ131078 UYV131078 VIR131078 VSN131078 WCJ131078 WMF131078 WWB131078 T196614 JP196614 TL196614 ADH196614 AND196614 AWZ196614 BGV196614 BQR196614 CAN196614 CKJ196614 CUF196614 DEB196614 DNX196614 DXT196614 EHP196614 ERL196614 FBH196614 FLD196614 FUZ196614 GEV196614 GOR196614 GYN196614 HIJ196614 HSF196614 ICB196614 ILX196614 IVT196614 JFP196614 JPL196614 JZH196614 KJD196614 KSZ196614 LCV196614 LMR196614 LWN196614 MGJ196614 MQF196614 NAB196614 NJX196614 NTT196614 ODP196614 ONL196614 OXH196614 PHD196614 PQZ196614 QAV196614 QKR196614 QUN196614 REJ196614 ROF196614 RYB196614 SHX196614 SRT196614 TBP196614 TLL196614 TVH196614 UFD196614 UOZ196614 UYV196614 VIR196614 VSN196614 WCJ196614 WMF196614 WWB196614 T262150 JP262150 TL262150 ADH262150 AND262150 AWZ262150 BGV262150 BQR262150 CAN262150 CKJ262150 CUF262150 DEB262150 DNX262150 DXT262150 EHP262150 ERL262150 FBH262150 FLD262150 FUZ262150 GEV262150 GOR262150 GYN262150 HIJ262150 HSF262150 ICB262150 ILX262150 IVT262150 JFP262150 JPL262150 JZH262150 KJD262150 KSZ262150 LCV262150 LMR262150 LWN262150 MGJ262150 MQF262150 NAB262150 NJX262150 NTT262150 ODP262150 ONL262150 OXH262150 PHD262150 PQZ262150 QAV262150 QKR262150 QUN262150 REJ262150 ROF262150 RYB262150 SHX262150 SRT262150 TBP262150 TLL262150 TVH262150 UFD262150 UOZ262150 UYV262150 VIR262150 VSN262150 WCJ262150 WMF262150 WWB262150 T327686 JP327686 TL327686 ADH327686 AND327686 AWZ327686 BGV327686 BQR327686 CAN327686 CKJ327686 CUF327686 DEB327686 DNX327686 DXT327686 EHP327686 ERL327686 FBH327686 FLD327686 FUZ327686 GEV327686 GOR327686 GYN327686 HIJ327686 HSF327686 ICB327686 ILX327686 IVT327686 JFP327686 JPL327686 JZH327686 KJD327686 KSZ327686 LCV327686 LMR327686 LWN327686 MGJ327686 MQF327686 NAB327686 NJX327686 NTT327686 ODP327686 ONL327686 OXH327686 PHD327686 PQZ327686 QAV327686 QKR327686 QUN327686 REJ327686 ROF327686 RYB327686 SHX327686 SRT327686 TBP327686 TLL327686 TVH327686 UFD327686 UOZ327686 UYV327686 VIR327686 VSN327686 WCJ327686 WMF327686 WWB327686 T393222 JP393222 TL393222 ADH393222 AND393222 AWZ393222 BGV393222 BQR393222 CAN393222 CKJ393222 CUF393222 DEB393222 DNX393222 DXT393222 EHP393222 ERL393222 FBH393222 FLD393222 FUZ393222 GEV393222 GOR393222 GYN393222 HIJ393222 HSF393222 ICB393222 ILX393222 IVT393222 JFP393222 JPL393222 JZH393222 KJD393222 KSZ393222 LCV393222 LMR393222 LWN393222 MGJ393222 MQF393222 NAB393222 NJX393222 NTT393222 ODP393222 ONL393222 OXH393222 PHD393222 PQZ393222 QAV393222 QKR393222 QUN393222 REJ393222 ROF393222 RYB393222 SHX393222 SRT393222 TBP393222 TLL393222 TVH393222 UFD393222 UOZ393222 UYV393222 VIR393222 VSN393222 WCJ393222 WMF393222 WWB393222 T458758 JP458758 TL458758 ADH458758 AND458758 AWZ458758 BGV458758 BQR458758 CAN458758 CKJ458758 CUF458758 DEB458758 DNX458758 DXT458758 EHP458758 ERL458758 FBH458758 FLD458758 FUZ458758 GEV458758 GOR458758 GYN458758 HIJ458758 HSF458758 ICB458758 ILX458758 IVT458758 JFP458758 JPL458758 JZH458758 KJD458758 KSZ458758 LCV458758 LMR458758 LWN458758 MGJ458758 MQF458758 NAB458758 NJX458758 NTT458758 ODP458758 ONL458758 OXH458758 PHD458758 PQZ458758 QAV458758 QKR458758 QUN458758 REJ458758 ROF458758 RYB458758 SHX458758 SRT458758 TBP458758 TLL458758 TVH458758 UFD458758 UOZ458758 UYV458758 VIR458758 VSN458758 WCJ458758 WMF458758 WWB458758 T524294 JP524294 TL524294 ADH524294 AND524294 AWZ524294 BGV524294 BQR524294 CAN524294 CKJ524294 CUF524294 DEB524294 DNX524294 DXT524294 EHP524294 ERL524294 FBH524294 FLD524294 FUZ524294 GEV524294 GOR524294 GYN524294 HIJ524294 HSF524294 ICB524294 ILX524294 IVT524294 JFP524294 JPL524294 JZH524294 KJD524294 KSZ524294 LCV524294 LMR524294 LWN524294 MGJ524294 MQF524294 NAB524294 NJX524294 NTT524294 ODP524294 ONL524294 OXH524294 PHD524294 PQZ524294 QAV524294 QKR524294 QUN524294 REJ524294 ROF524294 RYB524294 SHX524294 SRT524294 TBP524294 TLL524294 TVH524294 UFD524294 UOZ524294 UYV524294 VIR524294 VSN524294 WCJ524294 WMF524294 WWB524294 T589830 JP589830 TL589830 ADH589830 AND589830 AWZ589830 BGV589830 BQR589830 CAN589830 CKJ589830 CUF589830 DEB589830 DNX589830 DXT589830 EHP589830 ERL589830 FBH589830 FLD589830 FUZ589830 GEV589830 GOR589830 GYN589830 HIJ589830 HSF589830 ICB589830 ILX589830 IVT589830 JFP589830 JPL589830 JZH589830 KJD589830 KSZ589830 LCV589830 LMR589830 LWN589830 MGJ589830 MQF589830 NAB589830 NJX589830 NTT589830 ODP589830 ONL589830 OXH589830 PHD589830 PQZ589830 QAV589830 QKR589830 QUN589830 REJ589830 ROF589830 RYB589830 SHX589830 SRT589830 TBP589830 TLL589830 TVH589830 UFD589830 UOZ589830 UYV589830 VIR589830 VSN589830 WCJ589830 WMF589830 WWB589830 T655366 JP655366 TL655366 ADH655366 AND655366 AWZ655366 BGV655366 BQR655366 CAN655366 CKJ655366 CUF655366 DEB655366 DNX655366 DXT655366 EHP655366 ERL655366 FBH655366 FLD655366 FUZ655366 GEV655366 GOR655366 GYN655366 HIJ655366 HSF655366 ICB655366 ILX655366 IVT655366 JFP655366 JPL655366 JZH655366 KJD655366 KSZ655366 LCV655366 LMR655366 LWN655366 MGJ655366 MQF655366 NAB655366 NJX655366 NTT655366 ODP655366 ONL655366 OXH655366 PHD655366 PQZ655366 QAV655366 QKR655366 QUN655366 REJ655366 ROF655366 RYB655366 SHX655366 SRT655366 TBP655366 TLL655366 TVH655366 UFD655366 UOZ655366 UYV655366 VIR655366 VSN655366 WCJ655366 WMF655366 WWB655366 T720902 JP720902 TL720902 ADH720902 AND720902 AWZ720902 BGV720902 BQR720902 CAN720902 CKJ720902 CUF720902 DEB720902 DNX720902 DXT720902 EHP720902 ERL720902 FBH720902 FLD720902 FUZ720902 GEV720902 GOR720902 GYN720902 HIJ720902 HSF720902 ICB720902 ILX720902 IVT720902 JFP720902 JPL720902 JZH720902 KJD720902 KSZ720902 LCV720902 LMR720902 LWN720902 MGJ720902 MQF720902 NAB720902 NJX720902 NTT720902 ODP720902 ONL720902 OXH720902 PHD720902 PQZ720902 QAV720902 QKR720902 QUN720902 REJ720902 ROF720902 RYB720902 SHX720902 SRT720902 TBP720902 TLL720902 TVH720902 UFD720902 UOZ720902 UYV720902 VIR720902 VSN720902 WCJ720902 WMF720902 WWB720902 T786438 JP786438 TL786438 ADH786438 AND786438 AWZ786438 BGV786438 BQR786438 CAN786438 CKJ786438 CUF786438 DEB786438 DNX786438 DXT786438 EHP786438 ERL786438 FBH786438 FLD786438 FUZ786438 GEV786438 GOR786438 GYN786438 HIJ786438 HSF786438 ICB786438 ILX786438 IVT786438 JFP786438 JPL786438 JZH786438 KJD786438 KSZ786438 LCV786438 LMR786438 LWN786438 MGJ786438 MQF786438 NAB786438 NJX786438 NTT786438 ODP786438 ONL786438 OXH786438 PHD786438 PQZ786438 QAV786438 QKR786438 QUN786438 REJ786438 ROF786438 RYB786438 SHX786438 SRT786438 TBP786438 TLL786438 TVH786438 UFD786438 UOZ786438 UYV786438 VIR786438 VSN786438 WCJ786438 WMF786438 WWB786438 T851974 JP851974 TL851974 ADH851974 AND851974 AWZ851974 BGV851974 BQR851974 CAN851974 CKJ851974 CUF851974 DEB851974 DNX851974 DXT851974 EHP851974 ERL851974 FBH851974 FLD851974 FUZ851974 GEV851974 GOR851974 GYN851974 HIJ851974 HSF851974 ICB851974 ILX851974 IVT851974 JFP851974 JPL851974 JZH851974 KJD851974 KSZ851974 LCV851974 LMR851974 LWN851974 MGJ851974 MQF851974 NAB851974 NJX851974 NTT851974 ODP851974 ONL851974 OXH851974 PHD851974 PQZ851974 QAV851974 QKR851974 QUN851974 REJ851974 ROF851974 RYB851974 SHX851974 SRT851974 TBP851974 TLL851974 TVH851974 UFD851974 UOZ851974 UYV851974 VIR851974 VSN851974 WCJ851974 WMF851974 WWB851974 T917510 JP917510 TL917510 ADH917510 AND917510 AWZ917510 BGV917510 BQR917510 CAN917510 CKJ917510 CUF917510 DEB917510 DNX917510 DXT917510 EHP917510 ERL917510 FBH917510 FLD917510 FUZ917510 GEV917510 GOR917510 GYN917510 HIJ917510 HSF917510 ICB917510 ILX917510 IVT917510 JFP917510 JPL917510 JZH917510 KJD917510 KSZ917510 LCV917510 LMR917510 LWN917510 MGJ917510 MQF917510 NAB917510 NJX917510 NTT917510 ODP917510 ONL917510 OXH917510 PHD917510 PQZ917510 QAV917510 QKR917510 QUN917510 REJ917510 ROF917510 RYB917510 SHX917510 SRT917510 TBP917510 TLL917510 TVH917510 UFD917510 UOZ917510 UYV917510 VIR917510 VSN917510 WCJ917510 WMF917510 WWB917510 T983046 JP983046 TL983046 ADH983046 AND983046 AWZ983046 BGV983046 BQR983046 CAN983046 CKJ983046 CUF983046 DEB983046 DNX983046 DXT983046 EHP983046 ERL983046 FBH983046 FLD983046 FUZ983046 GEV983046 GOR983046 GYN983046 HIJ983046 HSF983046 ICB983046 ILX983046 IVT983046 JFP983046 JPL983046 JZH983046 KJD983046 KSZ983046 LCV983046 LMR983046 LWN983046 MGJ983046 MQF983046 NAB983046 NJX983046 NTT983046 ODP983046 ONL983046 OXH983046 PHD983046 PQZ983046 QAV983046 QKR983046 QUN983046 REJ983046 ROF983046 RYB983046 SHX983046 SRT983046 TBP983046 TLL983046 TVH983046 UFD983046 UOZ983046 UYV983046 VIR983046 VSN983046 WCJ983046 WMF983046 WWB983046 O19:P19 JK19:JL19 TG19:TH19 ADC19:ADD19 AMY19:AMZ19 AWU19:AWV19 BGQ19:BGR19 BQM19:BQN19 CAI19:CAJ19 CKE19:CKF19 CUA19:CUB19 DDW19:DDX19 DNS19:DNT19 DXO19:DXP19 EHK19:EHL19 ERG19:ERH19 FBC19:FBD19 FKY19:FKZ19 FUU19:FUV19 GEQ19:GER19 GOM19:GON19 GYI19:GYJ19 HIE19:HIF19 HSA19:HSB19 IBW19:IBX19 ILS19:ILT19 IVO19:IVP19 JFK19:JFL19 JPG19:JPH19 JZC19:JZD19 KIY19:KIZ19 KSU19:KSV19 LCQ19:LCR19 LMM19:LMN19 LWI19:LWJ19 MGE19:MGF19 MQA19:MQB19 MZW19:MZX19 NJS19:NJT19 NTO19:NTP19 ODK19:ODL19 ONG19:ONH19 OXC19:OXD19 PGY19:PGZ19 PQU19:PQV19 QAQ19:QAR19 QKM19:QKN19 QUI19:QUJ19 REE19:REF19 ROA19:ROB19 RXW19:RXX19 SHS19:SHT19 SRO19:SRP19 TBK19:TBL19 TLG19:TLH19 TVC19:TVD19 UEY19:UEZ19 UOU19:UOV19 UYQ19:UYR19 VIM19:VIN19 VSI19:VSJ19 WCE19:WCF19 WMA19:WMB19 WVW19:WVX19 O65542:P65542 JK65542:JL65542 TG65542:TH65542 ADC65542:ADD65542 AMY65542:AMZ65542 AWU65542:AWV65542 BGQ65542:BGR65542 BQM65542:BQN65542 CAI65542:CAJ65542 CKE65542:CKF65542 CUA65542:CUB65542 DDW65542:DDX65542 DNS65542:DNT65542 DXO65542:DXP65542 EHK65542:EHL65542 ERG65542:ERH65542 FBC65542:FBD65542 FKY65542:FKZ65542 FUU65542:FUV65542 GEQ65542:GER65542 GOM65542:GON65542 GYI65542:GYJ65542 HIE65542:HIF65542 HSA65542:HSB65542 IBW65542:IBX65542 ILS65542:ILT65542 IVO65542:IVP65542 JFK65542:JFL65542 JPG65542:JPH65542 JZC65542:JZD65542 KIY65542:KIZ65542 KSU65542:KSV65542 LCQ65542:LCR65542 LMM65542:LMN65542 LWI65542:LWJ65542 MGE65542:MGF65542 MQA65542:MQB65542 MZW65542:MZX65542 NJS65542:NJT65542 NTO65542:NTP65542 ODK65542:ODL65542 ONG65542:ONH65542 OXC65542:OXD65542 PGY65542:PGZ65542 PQU65542:PQV65542 QAQ65542:QAR65542 QKM65542:QKN65542 QUI65542:QUJ65542 REE65542:REF65542 ROA65542:ROB65542 RXW65542:RXX65542 SHS65542:SHT65542 SRO65542:SRP65542 TBK65542:TBL65542 TLG65542:TLH65542 TVC65542:TVD65542 UEY65542:UEZ65542 UOU65542:UOV65542 UYQ65542:UYR65542 VIM65542:VIN65542 VSI65542:VSJ65542 WCE65542:WCF65542 WMA65542:WMB65542 WVW65542:WVX65542 O131078:P131078 JK131078:JL131078 TG131078:TH131078 ADC131078:ADD131078 AMY131078:AMZ131078 AWU131078:AWV131078 BGQ131078:BGR131078 BQM131078:BQN131078 CAI131078:CAJ131078 CKE131078:CKF131078 CUA131078:CUB131078 DDW131078:DDX131078 DNS131078:DNT131078 DXO131078:DXP131078 EHK131078:EHL131078 ERG131078:ERH131078 FBC131078:FBD131078 FKY131078:FKZ131078 FUU131078:FUV131078 GEQ131078:GER131078 GOM131078:GON131078 GYI131078:GYJ131078 HIE131078:HIF131078 HSA131078:HSB131078 IBW131078:IBX131078 ILS131078:ILT131078 IVO131078:IVP131078 JFK131078:JFL131078 JPG131078:JPH131078 JZC131078:JZD131078 KIY131078:KIZ131078 KSU131078:KSV131078 LCQ131078:LCR131078 LMM131078:LMN131078 LWI131078:LWJ131078 MGE131078:MGF131078 MQA131078:MQB131078 MZW131078:MZX131078 NJS131078:NJT131078 NTO131078:NTP131078 ODK131078:ODL131078 ONG131078:ONH131078 OXC131078:OXD131078 PGY131078:PGZ131078 PQU131078:PQV131078 QAQ131078:QAR131078 QKM131078:QKN131078 QUI131078:QUJ131078 REE131078:REF131078 ROA131078:ROB131078 RXW131078:RXX131078 SHS131078:SHT131078 SRO131078:SRP131078 TBK131078:TBL131078 TLG131078:TLH131078 TVC131078:TVD131078 UEY131078:UEZ131078 UOU131078:UOV131078 UYQ131078:UYR131078 VIM131078:VIN131078 VSI131078:VSJ131078 WCE131078:WCF131078 WMA131078:WMB131078 WVW131078:WVX131078 O196614:P196614 JK196614:JL196614 TG196614:TH196614 ADC196614:ADD196614 AMY196614:AMZ196614 AWU196614:AWV196614 BGQ196614:BGR196614 BQM196614:BQN196614 CAI196614:CAJ196614 CKE196614:CKF196614 CUA196614:CUB196614 DDW196614:DDX196614 DNS196614:DNT196614 DXO196614:DXP196614 EHK196614:EHL196614 ERG196614:ERH196614 FBC196614:FBD196614 FKY196614:FKZ196614 FUU196614:FUV196614 GEQ196614:GER196614 GOM196614:GON196614 GYI196614:GYJ196614 HIE196614:HIF196614 HSA196614:HSB196614 IBW196614:IBX196614 ILS196614:ILT196614 IVO196614:IVP196614 JFK196614:JFL196614 JPG196614:JPH196614 JZC196614:JZD196614 KIY196614:KIZ196614 KSU196614:KSV196614 LCQ196614:LCR196614 LMM196614:LMN196614 LWI196614:LWJ196614 MGE196614:MGF196614 MQA196614:MQB196614 MZW196614:MZX196614 NJS196614:NJT196614 NTO196614:NTP196614 ODK196614:ODL196614 ONG196614:ONH196614 OXC196614:OXD196614 PGY196614:PGZ196614 PQU196614:PQV196614 QAQ196614:QAR196614 QKM196614:QKN196614 QUI196614:QUJ196614 REE196614:REF196614 ROA196614:ROB196614 RXW196614:RXX196614 SHS196614:SHT196614 SRO196614:SRP196614 TBK196614:TBL196614 TLG196614:TLH196614 TVC196614:TVD196614 UEY196614:UEZ196614 UOU196614:UOV196614 UYQ196614:UYR196614 VIM196614:VIN196614 VSI196614:VSJ196614 WCE196614:WCF196614 WMA196614:WMB196614 WVW196614:WVX196614 O262150:P262150 JK262150:JL262150 TG262150:TH262150 ADC262150:ADD262150 AMY262150:AMZ262150 AWU262150:AWV262150 BGQ262150:BGR262150 BQM262150:BQN262150 CAI262150:CAJ262150 CKE262150:CKF262150 CUA262150:CUB262150 DDW262150:DDX262150 DNS262150:DNT262150 DXO262150:DXP262150 EHK262150:EHL262150 ERG262150:ERH262150 FBC262150:FBD262150 FKY262150:FKZ262150 FUU262150:FUV262150 GEQ262150:GER262150 GOM262150:GON262150 GYI262150:GYJ262150 HIE262150:HIF262150 HSA262150:HSB262150 IBW262150:IBX262150 ILS262150:ILT262150 IVO262150:IVP262150 JFK262150:JFL262150 JPG262150:JPH262150 JZC262150:JZD262150 KIY262150:KIZ262150 KSU262150:KSV262150 LCQ262150:LCR262150 LMM262150:LMN262150 LWI262150:LWJ262150 MGE262150:MGF262150 MQA262150:MQB262150 MZW262150:MZX262150 NJS262150:NJT262150 NTO262150:NTP262150 ODK262150:ODL262150 ONG262150:ONH262150 OXC262150:OXD262150 PGY262150:PGZ262150 PQU262150:PQV262150 QAQ262150:QAR262150 QKM262150:QKN262150 QUI262150:QUJ262150 REE262150:REF262150 ROA262150:ROB262150 RXW262150:RXX262150 SHS262150:SHT262150 SRO262150:SRP262150 TBK262150:TBL262150 TLG262150:TLH262150 TVC262150:TVD262150 UEY262150:UEZ262150 UOU262150:UOV262150 UYQ262150:UYR262150 VIM262150:VIN262150 VSI262150:VSJ262150 WCE262150:WCF262150 WMA262150:WMB262150 WVW262150:WVX262150 O327686:P327686 JK327686:JL327686 TG327686:TH327686 ADC327686:ADD327686 AMY327686:AMZ327686 AWU327686:AWV327686 BGQ327686:BGR327686 BQM327686:BQN327686 CAI327686:CAJ327686 CKE327686:CKF327686 CUA327686:CUB327686 DDW327686:DDX327686 DNS327686:DNT327686 DXO327686:DXP327686 EHK327686:EHL327686 ERG327686:ERH327686 FBC327686:FBD327686 FKY327686:FKZ327686 FUU327686:FUV327686 GEQ327686:GER327686 GOM327686:GON327686 GYI327686:GYJ327686 HIE327686:HIF327686 HSA327686:HSB327686 IBW327686:IBX327686 ILS327686:ILT327686 IVO327686:IVP327686 JFK327686:JFL327686 JPG327686:JPH327686 JZC327686:JZD327686 KIY327686:KIZ327686 KSU327686:KSV327686 LCQ327686:LCR327686 LMM327686:LMN327686 LWI327686:LWJ327686 MGE327686:MGF327686 MQA327686:MQB327686 MZW327686:MZX327686 NJS327686:NJT327686 NTO327686:NTP327686 ODK327686:ODL327686 ONG327686:ONH327686 OXC327686:OXD327686 PGY327686:PGZ327686 PQU327686:PQV327686 QAQ327686:QAR327686 QKM327686:QKN327686 QUI327686:QUJ327686 REE327686:REF327686 ROA327686:ROB327686 RXW327686:RXX327686 SHS327686:SHT327686 SRO327686:SRP327686 TBK327686:TBL327686 TLG327686:TLH327686 TVC327686:TVD327686 UEY327686:UEZ327686 UOU327686:UOV327686 UYQ327686:UYR327686 VIM327686:VIN327686 VSI327686:VSJ327686 WCE327686:WCF327686 WMA327686:WMB327686 WVW327686:WVX327686 O393222:P393222 JK393222:JL393222 TG393222:TH393222 ADC393222:ADD393222 AMY393222:AMZ393222 AWU393222:AWV393222 BGQ393222:BGR393222 BQM393222:BQN393222 CAI393222:CAJ393222 CKE393222:CKF393222 CUA393222:CUB393222 DDW393222:DDX393222 DNS393222:DNT393222 DXO393222:DXP393222 EHK393222:EHL393222 ERG393222:ERH393222 FBC393222:FBD393222 FKY393222:FKZ393222 FUU393222:FUV393222 GEQ393222:GER393222 GOM393222:GON393222 GYI393222:GYJ393222 HIE393222:HIF393222 HSA393222:HSB393222 IBW393222:IBX393222 ILS393222:ILT393222 IVO393222:IVP393222 JFK393222:JFL393222 JPG393222:JPH393222 JZC393222:JZD393222 KIY393222:KIZ393222 KSU393222:KSV393222 LCQ393222:LCR393222 LMM393222:LMN393222 LWI393222:LWJ393222 MGE393222:MGF393222 MQA393222:MQB393222 MZW393222:MZX393222 NJS393222:NJT393222 NTO393222:NTP393222 ODK393222:ODL393222 ONG393222:ONH393222 OXC393222:OXD393222 PGY393222:PGZ393222 PQU393222:PQV393222 QAQ393222:QAR393222 QKM393222:QKN393222 QUI393222:QUJ393222 REE393222:REF393222 ROA393222:ROB393222 RXW393222:RXX393222 SHS393222:SHT393222 SRO393222:SRP393222 TBK393222:TBL393222 TLG393222:TLH393222 TVC393222:TVD393222 UEY393222:UEZ393222 UOU393222:UOV393222 UYQ393222:UYR393222 VIM393222:VIN393222 VSI393222:VSJ393222 WCE393222:WCF393222 WMA393222:WMB393222 WVW393222:WVX393222 O458758:P458758 JK458758:JL458758 TG458758:TH458758 ADC458758:ADD458758 AMY458758:AMZ458758 AWU458758:AWV458758 BGQ458758:BGR458758 BQM458758:BQN458758 CAI458758:CAJ458758 CKE458758:CKF458758 CUA458758:CUB458758 DDW458758:DDX458758 DNS458758:DNT458758 DXO458758:DXP458758 EHK458758:EHL458758 ERG458758:ERH458758 FBC458758:FBD458758 FKY458758:FKZ458758 FUU458758:FUV458758 GEQ458758:GER458758 GOM458758:GON458758 GYI458758:GYJ458758 HIE458758:HIF458758 HSA458758:HSB458758 IBW458758:IBX458758 ILS458758:ILT458758 IVO458758:IVP458758 JFK458758:JFL458758 JPG458758:JPH458758 JZC458758:JZD458758 KIY458758:KIZ458758 KSU458758:KSV458758 LCQ458758:LCR458758 LMM458758:LMN458758 LWI458758:LWJ458758 MGE458758:MGF458758 MQA458758:MQB458758 MZW458758:MZX458758 NJS458758:NJT458758 NTO458758:NTP458758 ODK458758:ODL458758 ONG458758:ONH458758 OXC458758:OXD458758 PGY458758:PGZ458758 PQU458758:PQV458758 QAQ458758:QAR458758 QKM458758:QKN458758 QUI458758:QUJ458758 REE458758:REF458758 ROA458758:ROB458758 RXW458758:RXX458758 SHS458758:SHT458758 SRO458758:SRP458758 TBK458758:TBL458758 TLG458758:TLH458758 TVC458758:TVD458758 UEY458758:UEZ458758 UOU458758:UOV458758 UYQ458758:UYR458758 VIM458758:VIN458758 VSI458758:VSJ458758 WCE458758:WCF458758 WMA458758:WMB458758 WVW458758:WVX458758 O524294:P524294 JK524294:JL524294 TG524294:TH524294 ADC524294:ADD524294 AMY524294:AMZ524294 AWU524294:AWV524294 BGQ524294:BGR524294 BQM524294:BQN524294 CAI524294:CAJ524294 CKE524294:CKF524294 CUA524294:CUB524294 DDW524294:DDX524294 DNS524294:DNT524294 DXO524294:DXP524294 EHK524294:EHL524294 ERG524294:ERH524294 FBC524294:FBD524294 FKY524294:FKZ524294 FUU524294:FUV524294 GEQ524294:GER524294 GOM524294:GON524294 GYI524294:GYJ524294 HIE524294:HIF524294 HSA524294:HSB524294 IBW524294:IBX524294 ILS524294:ILT524294 IVO524294:IVP524294 JFK524294:JFL524294 JPG524294:JPH524294 JZC524294:JZD524294 KIY524294:KIZ524294 KSU524294:KSV524294 LCQ524294:LCR524294 LMM524294:LMN524294 LWI524294:LWJ524294 MGE524294:MGF524294 MQA524294:MQB524294 MZW524294:MZX524294 NJS524294:NJT524294 NTO524294:NTP524294 ODK524294:ODL524294 ONG524294:ONH524294 OXC524294:OXD524294 PGY524294:PGZ524294 PQU524294:PQV524294 QAQ524294:QAR524294 QKM524294:QKN524294 QUI524294:QUJ524294 REE524294:REF524294 ROA524294:ROB524294 RXW524294:RXX524294 SHS524294:SHT524294 SRO524294:SRP524294 TBK524294:TBL524294 TLG524294:TLH524294 TVC524294:TVD524294 UEY524294:UEZ524294 UOU524294:UOV524294 UYQ524294:UYR524294 VIM524294:VIN524294 VSI524294:VSJ524294 WCE524294:WCF524294 WMA524294:WMB524294 WVW524294:WVX524294 O589830:P589830 JK589830:JL589830 TG589830:TH589830 ADC589830:ADD589830 AMY589830:AMZ589830 AWU589830:AWV589830 BGQ589830:BGR589830 BQM589830:BQN589830 CAI589830:CAJ589830 CKE589830:CKF589830 CUA589830:CUB589830 DDW589830:DDX589830 DNS589830:DNT589830 DXO589830:DXP589830 EHK589830:EHL589830 ERG589830:ERH589830 FBC589830:FBD589830 FKY589830:FKZ589830 FUU589830:FUV589830 GEQ589830:GER589830 GOM589830:GON589830 GYI589830:GYJ589830 HIE589830:HIF589830 HSA589830:HSB589830 IBW589830:IBX589830 ILS589830:ILT589830 IVO589830:IVP589830 JFK589830:JFL589830 JPG589830:JPH589830 JZC589830:JZD589830 KIY589830:KIZ589830 KSU589830:KSV589830 LCQ589830:LCR589830 LMM589830:LMN589830 LWI589830:LWJ589830 MGE589830:MGF589830 MQA589830:MQB589830 MZW589830:MZX589830 NJS589830:NJT589830 NTO589830:NTP589830 ODK589830:ODL589830 ONG589830:ONH589830 OXC589830:OXD589830 PGY589830:PGZ589830 PQU589830:PQV589830 QAQ589830:QAR589830 QKM589830:QKN589830 QUI589830:QUJ589830 REE589830:REF589830 ROA589830:ROB589830 RXW589830:RXX589830 SHS589830:SHT589830 SRO589830:SRP589830 TBK589830:TBL589830 TLG589830:TLH589830 TVC589830:TVD589830 UEY589830:UEZ589830 UOU589830:UOV589830 UYQ589830:UYR589830 VIM589830:VIN589830 VSI589830:VSJ589830 WCE589830:WCF589830 WMA589830:WMB589830 WVW589830:WVX589830 O655366:P655366 JK655366:JL655366 TG655366:TH655366 ADC655366:ADD655366 AMY655366:AMZ655366 AWU655366:AWV655366 BGQ655366:BGR655366 BQM655366:BQN655366 CAI655366:CAJ655366 CKE655366:CKF655366 CUA655366:CUB655366 DDW655366:DDX655366 DNS655366:DNT655366 DXO655366:DXP655366 EHK655366:EHL655366 ERG655366:ERH655366 FBC655366:FBD655366 FKY655366:FKZ655366 FUU655366:FUV655366 GEQ655366:GER655366 GOM655366:GON655366 GYI655366:GYJ655366 HIE655366:HIF655366 HSA655366:HSB655366 IBW655366:IBX655366 ILS655366:ILT655366 IVO655366:IVP655366 JFK655366:JFL655366 JPG655366:JPH655366 JZC655366:JZD655366 KIY655366:KIZ655366 KSU655366:KSV655366 LCQ655366:LCR655366 LMM655366:LMN655366 LWI655366:LWJ655366 MGE655366:MGF655366 MQA655366:MQB655366 MZW655366:MZX655366 NJS655366:NJT655366 NTO655366:NTP655366 ODK655366:ODL655366 ONG655366:ONH655366 OXC655366:OXD655366 PGY655366:PGZ655366 PQU655366:PQV655366 QAQ655366:QAR655366 QKM655366:QKN655366 QUI655366:QUJ655366 REE655366:REF655366 ROA655366:ROB655366 RXW655366:RXX655366 SHS655366:SHT655366 SRO655366:SRP655366 TBK655366:TBL655366 TLG655366:TLH655366 TVC655366:TVD655366 UEY655366:UEZ655366 UOU655366:UOV655366 UYQ655366:UYR655366 VIM655366:VIN655366 VSI655366:VSJ655366 WCE655366:WCF655366 WMA655366:WMB655366 WVW655366:WVX655366 O720902:P720902 JK720902:JL720902 TG720902:TH720902 ADC720902:ADD720902 AMY720902:AMZ720902 AWU720902:AWV720902 BGQ720902:BGR720902 BQM720902:BQN720902 CAI720902:CAJ720902 CKE720902:CKF720902 CUA720902:CUB720902 DDW720902:DDX720902 DNS720902:DNT720902 DXO720902:DXP720902 EHK720902:EHL720902 ERG720902:ERH720902 FBC720902:FBD720902 FKY720902:FKZ720902 FUU720902:FUV720902 GEQ720902:GER720902 GOM720902:GON720902 GYI720902:GYJ720902 HIE720902:HIF720902 HSA720902:HSB720902 IBW720902:IBX720902 ILS720902:ILT720902 IVO720902:IVP720902 JFK720902:JFL720902 JPG720902:JPH720902 JZC720902:JZD720902 KIY720902:KIZ720902 KSU720902:KSV720902 LCQ720902:LCR720902 LMM720902:LMN720902 LWI720902:LWJ720902 MGE720902:MGF720902 MQA720902:MQB720902 MZW720902:MZX720902 NJS720902:NJT720902 NTO720902:NTP720902 ODK720902:ODL720902 ONG720902:ONH720902 OXC720902:OXD720902 PGY720902:PGZ720902 PQU720902:PQV720902 QAQ720902:QAR720902 QKM720902:QKN720902 QUI720902:QUJ720902 REE720902:REF720902 ROA720902:ROB720902 RXW720902:RXX720902 SHS720902:SHT720902 SRO720902:SRP720902 TBK720902:TBL720902 TLG720902:TLH720902 TVC720902:TVD720902 UEY720902:UEZ720902 UOU720902:UOV720902 UYQ720902:UYR720902 VIM720902:VIN720902 VSI720902:VSJ720902 WCE720902:WCF720902 WMA720902:WMB720902 WVW720902:WVX720902 O786438:P786438 JK786438:JL786438 TG786438:TH786438 ADC786438:ADD786438 AMY786438:AMZ786438 AWU786438:AWV786438 BGQ786438:BGR786438 BQM786438:BQN786438 CAI786438:CAJ786438 CKE786438:CKF786438 CUA786438:CUB786438 DDW786438:DDX786438 DNS786438:DNT786438 DXO786438:DXP786438 EHK786438:EHL786438 ERG786438:ERH786438 FBC786438:FBD786438 FKY786438:FKZ786438 FUU786438:FUV786438 GEQ786438:GER786438 GOM786438:GON786438 GYI786438:GYJ786438 HIE786438:HIF786438 HSA786438:HSB786438 IBW786438:IBX786438 ILS786438:ILT786438 IVO786438:IVP786438 JFK786438:JFL786438 JPG786438:JPH786438 JZC786438:JZD786438 KIY786438:KIZ786438 KSU786438:KSV786438 LCQ786438:LCR786438 LMM786438:LMN786438 LWI786438:LWJ786438 MGE786438:MGF786438 MQA786438:MQB786438 MZW786438:MZX786438 NJS786438:NJT786438 NTO786438:NTP786438 ODK786438:ODL786438 ONG786438:ONH786438 OXC786438:OXD786438 PGY786438:PGZ786438 PQU786438:PQV786438 QAQ786438:QAR786438 QKM786438:QKN786438 QUI786438:QUJ786438 REE786438:REF786438 ROA786438:ROB786438 RXW786438:RXX786438 SHS786438:SHT786438 SRO786438:SRP786438 TBK786438:TBL786438 TLG786438:TLH786438 TVC786438:TVD786438 UEY786438:UEZ786438 UOU786438:UOV786438 UYQ786438:UYR786438 VIM786438:VIN786438 VSI786438:VSJ786438 WCE786438:WCF786438 WMA786438:WMB786438 WVW786438:WVX786438 O851974:P851974 JK851974:JL851974 TG851974:TH851974 ADC851974:ADD851974 AMY851974:AMZ851974 AWU851974:AWV851974 BGQ851974:BGR851974 BQM851974:BQN851974 CAI851974:CAJ851974 CKE851974:CKF851974 CUA851974:CUB851974 DDW851974:DDX851974 DNS851974:DNT851974 DXO851974:DXP851974 EHK851974:EHL851974 ERG851974:ERH851974 FBC851974:FBD851974 FKY851974:FKZ851974 FUU851974:FUV851974 GEQ851974:GER851974 GOM851974:GON851974 GYI851974:GYJ851974 HIE851974:HIF851974 HSA851974:HSB851974 IBW851974:IBX851974 ILS851974:ILT851974 IVO851974:IVP851974 JFK851974:JFL851974 JPG851974:JPH851974 JZC851974:JZD851974 KIY851974:KIZ851974 KSU851974:KSV851974 LCQ851974:LCR851974 LMM851974:LMN851974 LWI851974:LWJ851974 MGE851974:MGF851974 MQA851974:MQB851974 MZW851974:MZX851974 NJS851974:NJT851974 NTO851974:NTP851974 ODK851974:ODL851974 ONG851974:ONH851974 OXC851974:OXD851974 PGY851974:PGZ851974 PQU851974:PQV851974 QAQ851974:QAR851974 QKM851974:QKN851974 QUI851974:QUJ851974 REE851974:REF851974 ROA851974:ROB851974 RXW851974:RXX851974 SHS851974:SHT851974 SRO851974:SRP851974 TBK851974:TBL851974 TLG851974:TLH851974 TVC851974:TVD851974 UEY851974:UEZ851974 UOU851974:UOV851974 UYQ851974:UYR851974 VIM851974:VIN851974 VSI851974:VSJ851974 WCE851974:WCF851974 WMA851974:WMB851974 WVW851974:WVX851974 O917510:P917510 JK917510:JL917510 TG917510:TH917510 ADC917510:ADD917510 AMY917510:AMZ917510 AWU917510:AWV917510 BGQ917510:BGR917510 BQM917510:BQN917510 CAI917510:CAJ917510 CKE917510:CKF917510 CUA917510:CUB917510 DDW917510:DDX917510 DNS917510:DNT917510 DXO917510:DXP917510 EHK917510:EHL917510 ERG917510:ERH917510 FBC917510:FBD917510 FKY917510:FKZ917510 FUU917510:FUV917510 GEQ917510:GER917510 GOM917510:GON917510 GYI917510:GYJ917510 HIE917510:HIF917510 HSA917510:HSB917510 IBW917510:IBX917510 ILS917510:ILT917510 IVO917510:IVP917510 JFK917510:JFL917510 JPG917510:JPH917510 JZC917510:JZD917510 KIY917510:KIZ917510 KSU917510:KSV917510 LCQ917510:LCR917510 LMM917510:LMN917510 LWI917510:LWJ917510 MGE917510:MGF917510 MQA917510:MQB917510 MZW917510:MZX917510 NJS917510:NJT917510 NTO917510:NTP917510 ODK917510:ODL917510 ONG917510:ONH917510 OXC917510:OXD917510 PGY917510:PGZ917510 PQU917510:PQV917510 QAQ917510:QAR917510 QKM917510:QKN917510 QUI917510:QUJ917510 REE917510:REF917510 ROA917510:ROB917510 RXW917510:RXX917510 SHS917510:SHT917510 SRO917510:SRP917510 TBK917510:TBL917510 TLG917510:TLH917510 TVC917510:TVD917510 UEY917510:UEZ917510 UOU917510:UOV917510 UYQ917510:UYR917510 VIM917510:VIN917510 VSI917510:VSJ917510 WCE917510:WCF917510 WMA917510:WMB917510 WVW917510:WVX917510 O983046:P983046 JK983046:JL983046 TG983046:TH983046 ADC983046:ADD983046 AMY983046:AMZ983046 AWU983046:AWV983046 BGQ983046:BGR983046 BQM983046:BQN983046 CAI983046:CAJ983046 CKE983046:CKF983046 CUA983046:CUB983046 DDW983046:DDX983046 DNS983046:DNT983046 DXO983046:DXP983046 EHK983046:EHL983046 ERG983046:ERH983046 FBC983046:FBD983046 FKY983046:FKZ983046 FUU983046:FUV983046 GEQ983046:GER983046 GOM983046:GON983046 GYI983046:GYJ983046 HIE983046:HIF983046 HSA983046:HSB983046 IBW983046:IBX983046 ILS983046:ILT983046 IVO983046:IVP983046 JFK983046:JFL983046 JPG983046:JPH983046 JZC983046:JZD983046 KIY983046:KIZ983046 KSU983046:KSV983046 LCQ983046:LCR983046 LMM983046:LMN983046 LWI983046:LWJ983046 MGE983046:MGF983046 MQA983046:MQB983046 MZW983046:MZX983046 NJS983046:NJT983046 NTO983046:NTP983046 ODK983046:ODL983046 ONG983046:ONH983046 OXC983046:OXD983046 PGY983046:PGZ983046 PQU983046:PQV983046 QAQ983046:QAR983046 QKM983046:QKN983046 QUI983046:QUJ983046 REE983046:REF983046 ROA983046:ROB983046 RXW983046:RXX983046 SHS983046:SHT983046 SRO983046:SRP983046 TBK983046:TBL983046 TLG983046:TLH983046 TVC983046:TVD983046 UEY983046:UEZ983046 UOU983046:UOV983046 UYQ983046:UYR983046 VIM983046:VIN983046 VSI983046:VSJ983046 WCE983046:WCF983046 WMA983046:WMB983046 WVW983046:WVX983046 R19 JN19 TJ19 ADF19 ANB19 AWX19 BGT19 BQP19 CAL19 CKH19 CUD19 DDZ19 DNV19 DXR19 EHN19 ERJ19 FBF19 FLB19 FUX19 GET19 GOP19 GYL19 HIH19 HSD19 IBZ19 ILV19 IVR19 JFN19 JPJ19 JZF19 KJB19 KSX19 LCT19 LMP19 LWL19 MGH19 MQD19 MZZ19 NJV19 NTR19 ODN19 ONJ19 OXF19 PHB19 PQX19 QAT19 QKP19 QUL19 REH19 ROD19 RXZ19 SHV19 SRR19 TBN19 TLJ19 TVF19 UFB19 UOX19 UYT19 VIP19 VSL19 WCH19 WMD19 WVZ19 R65542 JN65542 TJ65542 ADF65542 ANB65542 AWX65542 BGT65542 BQP65542 CAL65542 CKH65542 CUD65542 DDZ65542 DNV65542 DXR65542 EHN65542 ERJ65542 FBF65542 FLB65542 FUX65542 GET65542 GOP65542 GYL65542 HIH65542 HSD65542 IBZ65542 ILV65542 IVR65542 JFN65542 JPJ65542 JZF65542 KJB65542 KSX65542 LCT65542 LMP65542 LWL65542 MGH65542 MQD65542 MZZ65542 NJV65542 NTR65542 ODN65542 ONJ65542 OXF65542 PHB65542 PQX65542 QAT65542 QKP65542 QUL65542 REH65542 ROD65542 RXZ65542 SHV65542 SRR65542 TBN65542 TLJ65542 TVF65542 UFB65542 UOX65542 UYT65542 VIP65542 VSL65542 WCH65542 WMD65542 WVZ65542 R131078 JN131078 TJ131078 ADF131078 ANB131078 AWX131078 BGT131078 BQP131078 CAL131078 CKH131078 CUD131078 DDZ131078 DNV131078 DXR131078 EHN131078 ERJ131078 FBF131078 FLB131078 FUX131078 GET131078 GOP131078 GYL131078 HIH131078 HSD131078 IBZ131078 ILV131078 IVR131078 JFN131078 JPJ131078 JZF131078 KJB131078 KSX131078 LCT131078 LMP131078 LWL131078 MGH131078 MQD131078 MZZ131078 NJV131078 NTR131078 ODN131078 ONJ131078 OXF131078 PHB131078 PQX131078 QAT131078 QKP131078 QUL131078 REH131078 ROD131078 RXZ131078 SHV131078 SRR131078 TBN131078 TLJ131078 TVF131078 UFB131078 UOX131078 UYT131078 VIP131078 VSL131078 WCH131078 WMD131078 WVZ131078 R196614 JN196614 TJ196614 ADF196614 ANB196614 AWX196614 BGT196614 BQP196614 CAL196614 CKH196614 CUD196614 DDZ196614 DNV196614 DXR196614 EHN196614 ERJ196614 FBF196614 FLB196614 FUX196614 GET196614 GOP196614 GYL196614 HIH196614 HSD196614 IBZ196614 ILV196614 IVR196614 JFN196614 JPJ196614 JZF196614 KJB196614 KSX196614 LCT196614 LMP196614 LWL196614 MGH196614 MQD196614 MZZ196614 NJV196614 NTR196614 ODN196614 ONJ196614 OXF196614 PHB196614 PQX196614 QAT196614 QKP196614 QUL196614 REH196614 ROD196614 RXZ196614 SHV196614 SRR196614 TBN196614 TLJ196614 TVF196614 UFB196614 UOX196614 UYT196614 VIP196614 VSL196614 WCH196614 WMD196614 WVZ196614 R262150 JN262150 TJ262150 ADF262150 ANB262150 AWX262150 BGT262150 BQP262150 CAL262150 CKH262150 CUD262150 DDZ262150 DNV262150 DXR262150 EHN262150 ERJ262150 FBF262150 FLB262150 FUX262150 GET262150 GOP262150 GYL262150 HIH262150 HSD262150 IBZ262150 ILV262150 IVR262150 JFN262150 JPJ262150 JZF262150 KJB262150 KSX262150 LCT262150 LMP262150 LWL262150 MGH262150 MQD262150 MZZ262150 NJV262150 NTR262150 ODN262150 ONJ262150 OXF262150 PHB262150 PQX262150 QAT262150 QKP262150 QUL262150 REH262150 ROD262150 RXZ262150 SHV262150 SRR262150 TBN262150 TLJ262150 TVF262150 UFB262150 UOX262150 UYT262150 VIP262150 VSL262150 WCH262150 WMD262150 WVZ262150 R327686 JN327686 TJ327686 ADF327686 ANB327686 AWX327686 BGT327686 BQP327686 CAL327686 CKH327686 CUD327686 DDZ327686 DNV327686 DXR327686 EHN327686 ERJ327686 FBF327686 FLB327686 FUX327686 GET327686 GOP327686 GYL327686 HIH327686 HSD327686 IBZ327686 ILV327686 IVR327686 JFN327686 JPJ327686 JZF327686 KJB327686 KSX327686 LCT327686 LMP327686 LWL327686 MGH327686 MQD327686 MZZ327686 NJV327686 NTR327686 ODN327686 ONJ327686 OXF327686 PHB327686 PQX327686 QAT327686 QKP327686 QUL327686 REH327686 ROD327686 RXZ327686 SHV327686 SRR327686 TBN327686 TLJ327686 TVF327686 UFB327686 UOX327686 UYT327686 VIP327686 VSL327686 WCH327686 WMD327686 WVZ327686 R393222 JN393222 TJ393222 ADF393222 ANB393222 AWX393222 BGT393222 BQP393222 CAL393222 CKH393222 CUD393222 DDZ393222 DNV393222 DXR393222 EHN393222 ERJ393222 FBF393222 FLB393222 FUX393222 GET393222 GOP393222 GYL393222 HIH393222 HSD393222 IBZ393222 ILV393222 IVR393222 JFN393222 JPJ393222 JZF393222 KJB393222 KSX393222 LCT393222 LMP393222 LWL393222 MGH393222 MQD393222 MZZ393222 NJV393222 NTR393222 ODN393222 ONJ393222 OXF393222 PHB393222 PQX393222 QAT393222 QKP393222 QUL393222 REH393222 ROD393222 RXZ393222 SHV393222 SRR393222 TBN393222 TLJ393222 TVF393222 UFB393222 UOX393222 UYT393222 VIP393222 VSL393222 WCH393222 WMD393222 WVZ393222 R458758 JN458758 TJ458758 ADF458758 ANB458758 AWX458758 BGT458758 BQP458758 CAL458758 CKH458758 CUD458758 DDZ458758 DNV458758 DXR458758 EHN458758 ERJ458758 FBF458758 FLB458758 FUX458758 GET458758 GOP458758 GYL458758 HIH458758 HSD458758 IBZ458758 ILV458758 IVR458758 JFN458758 JPJ458758 JZF458758 KJB458758 KSX458758 LCT458758 LMP458758 LWL458758 MGH458758 MQD458758 MZZ458758 NJV458758 NTR458758 ODN458758 ONJ458758 OXF458758 PHB458758 PQX458758 QAT458758 QKP458758 QUL458758 REH458758 ROD458758 RXZ458758 SHV458758 SRR458758 TBN458758 TLJ458758 TVF458758 UFB458758 UOX458758 UYT458758 VIP458758 VSL458758 WCH458758 WMD458758 WVZ458758 R524294 JN524294 TJ524294 ADF524294 ANB524294 AWX524294 BGT524294 BQP524294 CAL524294 CKH524294 CUD524294 DDZ524294 DNV524294 DXR524294 EHN524294 ERJ524294 FBF524294 FLB524294 FUX524294 GET524294 GOP524294 GYL524294 HIH524294 HSD524294 IBZ524294 ILV524294 IVR524294 JFN524294 JPJ524294 JZF524294 KJB524294 KSX524294 LCT524294 LMP524294 LWL524294 MGH524294 MQD524294 MZZ524294 NJV524294 NTR524294 ODN524294 ONJ524294 OXF524294 PHB524294 PQX524294 QAT524294 QKP524294 QUL524294 REH524294 ROD524294 RXZ524294 SHV524294 SRR524294 TBN524294 TLJ524294 TVF524294 UFB524294 UOX524294 UYT524294 VIP524294 VSL524294 WCH524294 WMD524294 WVZ524294 R589830 JN589830 TJ589830 ADF589830 ANB589830 AWX589830 BGT589830 BQP589830 CAL589830 CKH589830 CUD589830 DDZ589830 DNV589830 DXR589830 EHN589830 ERJ589830 FBF589830 FLB589830 FUX589830 GET589830 GOP589830 GYL589830 HIH589830 HSD589830 IBZ589830 ILV589830 IVR589830 JFN589830 JPJ589830 JZF589830 KJB589830 KSX589830 LCT589830 LMP589830 LWL589830 MGH589830 MQD589830 MZZ589830 NJV589830 NTR589830 ODN589830 ONJ589830 OXF589830 PHB589830 PQX589830 QAT589830 QKP589830 QUL589830 REH589830 ROD589830 RXZ589830 SHV589830 SRR589830 TBN589830 TLJ589830 TVF589830 UFB589830 UOX589830 UYT589830 VIP589830 VSL589830 WCH589830 WMD589830 WVZ589830 R655366 JN655366 TJ655366 ADF655366 ANB655366 AWX655366 BGT655366 BQP655366 CAL655366 CKH655366 CUD655366 DDZ655366 DNV655366 DXR655366 EHN655366 ERJ655366 FBF655366 FLB655366 FUX655366 GET655366 GOP655366 GYL655366 HIH655366 HSD655366 IBZ655366 ILV655366 IVR655366 JFN655366 JPJ655366 JZF655366 KJB655366 KSX655366 LCT655366 LMP655366 LWL655366 MGH655366 MQD655366 MZZ655366 NJV655366 NTR655366 ODN655366 ONJ655366 OXF655366 PHB655366 PQX655366 QAT655366 QKP655366 QUL655366 REH655366 ROD655366 RXZ655366 SHV655366 SRR655366 TBN655366 TLJ655366 TVF655366 UFB655366 UOX655366 UYT655366 VIP655366 VSL655366 WCH655366 WMD655366 WVZ655366 R720902 JN720902 TJ720902 ADF720902 ANB720902 AWX720902 BGT720902 BQP720902 CAL720902 CKH720902 CUD720902 DDZ720902 DNV720902 DXR720902 EHN720902 ERJ720902 FBF720902 FLB720902 FUX720902 GET720902 GOP720902 GYL720902 HIH720902 HSD720902 IBZ720902 ILV720902 IVR720902 JFN720902 JPJ720902 JZF720902 KJB720902 KSX720902 LCT720902 LMP720902 LWL720902 MGH720902 MQD720902 MZZ720902 NJV720902 NTR720902 ODN720902 ONJ720902 OXF720902 PHB720902 PQX720902 QAT720902 QKP720902 QUL720902 REH720902 ROD720902 RXZ720902 SHV720902 SRR720902 TBN720902 TLJ720902 TVF720902 UFB720902 UOX720902 UYT720902 VIP720902 VSL720902 WCH720902 WMD720902 WVZ720902 R786438 JN786438 TJ786438 ADF786438 ANB786438 AWX786438 BGT786438 BQP786438 CAL786438 CKH786438 CUD786438 DDZ786438 DNV786438 DXR786438 EHN786438 ERJ786438 FBF786438 FLB786438 FUX786438 GET786438 GOP786438 GYL786438 HIH786438 HSD786438 IBZ786438 ILV786438 IVR786438 JFN786438 JPJ786438 JZF786438 KJB786438 KSX786438 LCT786438 LMP786438 LWL786438 MGH786438 MQD786438 MZZ786438 NJV786438 NTR786438 ODN786438 ONJ786438 OXF786438 PHB786438 PQX786438 QAT786438 QKP786438 QUL786438 REH786438 ROD786438 RXZ786438 SHV786438 SRR786438 TBN786438 TLJ786438 TVF786438 UFB786438 UOX786438 UYT786438 VIP786438 VSL786438 WCH786438 WMD786438 WVZ786438 R851974 JN851974 TJ851974 ADF851974 ANB851974 AWX851974 BGT851974 BQP851974 CAL851974 CKH851974 CUD851974 DDZ851974 DNV851974 DXR851974 EHN851974 ERJ851974 FBF851974 FLB851974 FUX851974 GET851974 GOP851974 GYL851974 HIH851974 HSD851974 IBZ851974 ILV851974 IVR851974 JFN851974 JPJ851974 JZF851974 KJB851974 KSX851974 LCT851974 LMP851974 LWL851974 MGH851974 MQD851974 MZZ851974 NJV851974 NTR851974 ODN851974 ONJ851974 OXF851974 PHB851974 PQX851974 QAT851974 QKP851974 QUL851974 REH851974 ROD851974 RXZ851974 SHV851974 SRR851974 TBN851974 TLJ851974 TVF851974 UFB851974 UOX851974 UYT851974 VIP851974 VSL851974 WCH851974 WMD851974 WVZ851974 R917510 JN917510 TJ917510 ADF917510 ANB917510 AWX917510 BGT917510 BQP917510 CAL917510 CKH917510 CUD917510 DDZ917510 DNV917510 DXR917510 EHN917510 ERJ917510 FBF917510 FLB917510 FUX917510 GET917510 GOP917510 GYL917510 HIH917510 HSD917510 IBZ917510 ILV917510 IVR917510 JFN917510 JPJ917510 JZF917510 KJB917510 KSX917510 LCT917510 LMP917510 LWL917510 MGH917510 MQD917510 MZZ917510 NJV917510 NTR917510 ODN917510 ONJ917510 OXF917510 PHB917510 PQX917510 QAT917510 QKP917510 QUL917510 REH917510 ROD917510 RXZ917510 SHV917510 SRR917510 TBN917510 TLJ917510 TVF917510 UFB917510 UOX917510 UYT917510 VIP917510 VSL917510 WCH917510 WMD917510 WVZ917510 R983046 JN983046 TJ983046 ADF983046 ANB983046 AWX983046 BGT983046 BQP983046 CAL983046 CKH983046 CUD983046 DDZ983046 DNV983046 DXR983046 EHN983046 ERJ983046 FBF983046 FLB983046 FUX983046 GET983046 GOP983046 GYL983046 HIH983046 HSD983046 IBZ983046 ILV983046 IVR983046 JFN983046 JPJ983046 JZF983046 KJB983046 KSX983046 LCT983046 LMP983046 LWL983046 MGH983046 MQD983046 MZZ983046 NJV983046 NTR983046 ODN983046 ONJ983046 OXF983046 PHB983046 PQX983046 QAT983046 QKP983046 QUL983046 REH983046 ROD983046 RXZ983046 SHV983046 SRR983046 TBN983046 TLJ983046 TVF983046 UFB983046 UOX983046 UYT983046 VIP983046 VSL983046 WCH983046 WMD983046 WVZ983046 R65557 JN65557 TJ65557 ADF65557 ANB65557 AWX65557 BGT65557 BQP65557 CAL65557 CKH65557 CUD65557 DDZ65557 DNV65557 DXR65557 EHN65557 ERJ65557 FBF65557 FLB65557 FUX65557 GET65557 GOP65557 GYL65557 HIH65557 HSD65557 IBZ65557 ILV65557 IVR65557 JFN65557 JPJ65557 JZF65557 KJB65557 KSX65557 LCT65557 LMP65557 LWL65557 MGH65557 MQD65557 MZZ65557 NJV65557 NTR65557 ODN65557 ONJ65557 OXF65557 PHB65557 PQX65557 QAT65557 QKP65557 QUL65557 REH65557 ROD65557 RXZ65557 SHV65557 SRR65557 TBN65557 TLJ65557 TVF65557 UFB65557 UOX65557 UYT65557 VIP65557 VSL65557 WCH65557 WMD65557 WVZ65557 R131093 JN131093 TJ131093 ADF131093 ANB131093 AWX131093 BGT131093 BQP131093 CAL131093 CKH131093 CUD131093 DDZ131093 DNV131093 DXR131093 EHN131093 ERJ131093 FBF131093 FLB131093 FUX131093 GET131093 GOP131093 GYL131093 HIH131093 HSD131093 IBZ131093 ILV131093 IVR131093 JFN131093 JPJ131093 JZF131093 KJB131093 KSX131093 LCT131093 LMP131093 LWL131093 MGH131093 MQD131093 MZZ131093 NJV131093 NTR131093 ODN131093 ONJ131093 OXF131093 PHB131093 PQX131093 QAT131093 QKP131093 QUL131093 REH131093 ROD131093 RXZ131093 SHV131093 SRR131093 TBN131093 TLJ131093 TVF131093 UFB131093 UOX131093 UYT131093 VIP131093 VSL131093 WCH131093 WMD131093 WVZ131093 R196629 JN196629 TJ196629 ADF196629 ANB196629 AWX196629 BGT196629 BQP196629 CAL196629 CKH196629 CUD196629 DDZ196629 DNV196629 DXR196629 EHN196629 ERJ196629 FBF196629 FLB196629 FUX196629 GET196629 GOP196629 GYL196629 HIH196629 HSD196629 IBZ196629 ILV196629 IVR196629 JFN196629 JPJ196629 JZF196629 KJB196629 KSX196629 LCT196629 LMP196629 LWL196629 MGH196629 MQD196629 MZZ196629 NJV196629 NTR196629 ODN196629 ONJ196629 OXF196629 PHB196629 PQX196629 QAT196629 QKP196629 QUL196629 REH196629 ROD196629 RXZ196629 SHV196629 SRR196629 TBN196629 TLJ196629 TVF196629 UFB196629 UOX196629 UYT196629 VIP196629 VSL196629 WCH196629 WMD196629 WVZ196629 R262165 JN262165 TJ262165 ADF262165 ANB262165 AWX262165 BGT262165 BQP262165 CAL262165 CKH262165 CUD262165 DDZ262165 DNV262165 DXR262165 EHN262165 ERJ262165 FBF262165 FLB262165 FUX262165 GET262165 GOP262165 GYL262165 HIH262165 HSD262165 IBZ262165 ILV262165 IVR262165 JFN262165 JPJ262165 JZF262165 KJB262165 KSX262165 LCT262165 LMP262165 LWL262165 MGH262165 MQD262165 MZZ262165 NJV262165 NTR262165 ODN262165 ONJ262165 OXF262165 PHB262165 PQX262165 QAT262165 QKP262165 QUL262165 REH262165 ROD262165 RXZ262165 SHV262165 SRR262165 TBN262165 TLJ262165 TVF262165 UFB262165 UOX262165 UYT262165 VIP262165 VSL262165 WCH262165 WMD262165 WVZ262165 R327701 JN327701 TJ327701 ADF327701 ANB327701 AWX327701 BGT327701 BQP327701 CAL327701 CKH327701 CUD327701 DDZ327701 DNV327701 DXR327701 EHN327701 ERJ327701 FBF327701 FLB327701 FUX327701 GET327701 GOP327701 GYL327701 HIH327701 HSD327701 IBZ327701 ILV327701 IVR327701 JFN327701 JPJ327701 JZF327701 KJB327701 KSX327701 LCT327701 LMP327701 LWL327701 MGH327701 MQD327701 MZZ327701 NJV327701 NTR327701 ODN327701 ONJ327701 OXF327701 PHB327701 PQX327701 QAT327701 QKP327701 QUL327701 REH327701 ROD327701 RXZ327701 SHV327701 SRR327701 TBN327701 TLJ327701 TVF327701 UFB327701 UOX327701 UYT327701 VIP327701 VSL327701 WCH327701 WMD327701 WVZ327701 R393237 JN393237 TJ393237 ADF393237 ANB393237 AWX393237 BGT393237 BQP393237 CAL393237 CKH393237 CUD393237 DDZ393237 DNV393237 DXR393237 EHN393237 ERJ393237 FBF393237 FLB393237 FUX393237 GET393237 GOP393237 GYL393237 HIH393237 HSD393237 IBZ393237 ILV393237 IVR393237 JFN393237 JPJ393237 JZF393237 KJB393237 KSX393237 LCT393237 LMP393237 LWL393237 MGH393237 MQD393237 MZZ393237 NJV393237 NTR393237 ODN393237 ONJ393237 OXF393237 PHB393237 PQX393237 QAT393237 QKP393237 QUL393237 REH393237 ROD393237 RXZ393237 SHV393237 SRR393237 TBN393237 TLJ393237 TVF393237 UFB393237 UOX393237 UYT393237 VIP393237 VSL393237 WCH393237 WMD393237 WVZ393237 R458773 JN458773 TJ458773 ADF458773 ANB458773 AWX458773 BGT458773 BQP458773 CAL458773 CKH458773 CUD458773 DDZ458773 DNV458773 DXR458773 EHN458773 ERJ458773 FBF458773 FLB458773 FUX458773 GET458773 GOP458773 GYL458773 HIH458773 HSD458773 IBZ458773 ILV458773 IVR458773 JFN458773 JPJ458773 JZF458773 KJB458773 KSX458773 LCT458773 LMP458773 LWL458773 MGH458773 MQD458773 MZZ458773 NJV458773 NTR458773 ODN458773 ONJ458773 OXF458773 PHB458773 PQX458773 QAT458773 QKP458773 QUL458773 REH458773 ROD458773 RXZ458773 SHV458773 SRR458773 TBN458773 TLJ458773 TVF458773 UFB458773 UOX458773 UYT458773 VIP458773 VSL458773 WCH458773 WMD458773 WVZ458773 R524309 JN524309 TJ524309 ADF524309 ANB524309 AWX524309 BGT524309 BQP524309 CAL524309 CKH524309 CUD524309 DDZ524309 DNV524309 DXR524309 EHN524309 ERJ524309 FBF524309 FLB524309 FUX524309 GET524309 GOP524309 GYL524309 HIH524309 HSD524309 IBZ524309 ILV524309 IVR524309 JFN524309 JPJ524309 JZF524309 KJB524309 KSX524309 LCT524309 LMP524309 LWL524309 MGH524309 MQD524309 MZZ524309 NJV524309 NTR524309 ODN524309 ONJ524309 OXF524309 PHB524309 PQX524309 QAT524309 QKP524309 QUL524309 REH524309 ROD524309 RXZ524309 SHV524309 SRR524309 TBN524309 TLJ524309 TVF524309 UFB524309 UOX524309 UYT524309 VIP524309 VSL524309 WCH524309 WMD524309 WVZ524309 R589845 JN589845 TJ589845 ADF589845 ANB589845 AWX589845 BGT589845 BQP589845 CAL589845 CKH589845 CUD589845 DDZ589845 DNV589845 DXR589845 EHN589845 ERJ589845 FBF589845 FLB589845 FUX589845 GET589845 GOP589845 GYL589845 HIH589845 HSD589845 IBZ589845 ILV589845 IVR589845 JFN589845 JPJ589845 JZF589845 KJB589845 KSX589845 LCT589845 LMP589845 LWL589845 MGH589845 MQD589845 MZZ589845 NJV589845 NTR589845 ODN589845 ONJ589845 OXF589845 PHB589845 PQX589845 QAT589845 QKP589845 QUL589845 REH589845 ROD589845 RXZ589845 SHV589845 SRR589845 TBN589845 TLJ589845 TVF589845 UFB589845 UOX589845 UYT589845 VIP589845 VSL589845 WCH589845 WMD589845 WVZ589845 R655381 JN655381 TJ655381 ADF655381 ANB655381 AWX655381 BGT655381 BQP655381 CAL655381 CKH655381 CUD655381 DDZ655381 DNV655381 DXR655381 EHN655381 ERJ655381 FBF655381 FLB655381 FUX655381 GET655381 GOP655381 GYL655381 HIH655381 HSD655381 IBZ655381 ILV655381 IVR655381 JFN655381 JPJ655381 JZF655381 KJB655381 KSX655381 LCT655381 LMP655381 LWL655381 MGH655381 MQD655381 MZZ655381 NJV655381 NTR655381 ODN655381 ONJ655381 OXF655381 PHB655381 PQX655381 QAT655381 QKP655381 QUL655381 REH655381 ROD655381 RXZ655381 SHV655381 SRR655381 TBN655381 TLJ655381 TVF655381 UFB655381 UOX655381 UYT655381 VIP655381 VSL655381 WCH655381 WMD655381 WVZ655381 R720917 JN720917 TJ720917 ADF720917 ANB720917 AWX720917 BGT720917 BQP720917 CAL720917 CKH720917 CUD720917 DDZ720917 DNV720917 DXR720917 EHN720917 ERJ720917 FBF720917 FLB720917 FUX720917 GET720917 GOP720917 GYL720917 HIH720917 HSD720917 IBZ720917 ILV720917 IVR720917 JFN720917 JPJ720917 JZF720917 KJB720917 KSX720917 LCT720917 LMP720917 LWL720917 MGH720917 MQD720917 MZZ720917 NJV720917 NTR720917 ODN720917 ONJ720917 OXF720917 PHB720917 PQX720917 QAT720917 QKP720917 QUL720917 REH720917 ROD720917 RXZ720917 SHV720917 SRR720917 TBN720917 TLJ720917 TVF720917 UFB720917 UOX720917 UYT720917 VIP720917 VSL720917 WCH720917 WMD720917 WVZ720917 R786453 JN786453 TJ786453 ADF786453 ANB786453 AWX786453 BGT786453 BQP786453 CAL786453 CKH786453 CUD786453 DDZ786453 DNV786453 DXR786453 EHN786453 ERJ786453 FBF786453 FLB786453 FUX786453 GET786453 GOP786453 GYL786453 HIH786453 HSD786453 IBZ786453 ILV786453 IVR786453 JFN786453 JPJ786453 JZF786453 KJB786453 KSX786453 LCT786453 LMP786453 LWL786453 MGH786453 MQD786453 MZZ786453 NJV786453 NTR786453 ODN786453 ONJ786453 OXF786453 PHB786453 PQX786453 QAT786453 QKP786453 QUL786453 REH786453 ROD786453 RXZ786453 SHV786453 SRR786453 TBN786453 TLJ786453 TVF786453 UFB786453 UOX786453 UYT786453 VIP786453 VSL786453 WCH786453 WMD786453 WVZ786453 R851989 JN851989 TJ851989 ADF851989 ANB851989 AWX851989 BGT851989 BQP851989 CAL851989 CKH851989 CUD851989 DDZ851989 DNV851989 DXR851989 EHN851989 ERJ851989 FBF851989 FLB851989 FUX851989 GET851989 GOP851989 GYL851989 HIH851989 HSD851989 IBZ851989 ILV851989 IVR851989 JFN851989 JPJ851989 JZF851989 KJB851989 KSX851989 LCT851989 LMP851989 LWL851989 MGH851989 MQD851989 MZZ851989 NJV851989 NTR851989 ODN851989 ONJ851989 OXF851989 PHB851989 PQX851989 QAT851989 QKP851989 QUL851989 REH851989 ROD851989 RXZ851989 SHV851989 SRR851989 TBN851989 TLJ851989 TVF851989 UFB851989 UOX851989 UYT851989 VIP851989 VSL851989 WCH851989 WMD851989 WVZ851989 R917525 JN917525 TJ917525 ADF917525 ANB917525 AWX917525 BGT917525 BQP917525 CAL917525 CKH917525 CUD917525 DDZ917525 DNV917525 DXR917525 EHN917525 ERJ917525 FBF917525 FLB917525 FUX917525 GET917525 GOP917525 GYL917525 HIH917525 HSD917525 IBZ917525 ILV917525 IVR917525 JFN917525 JPJ917525 JZF917525 KJB917525 KSX917525 LCT917525 LMP917525 LWL917525 MGH917525 MQD917525 MZZ917525 NJV917525 NTR917525 ODN917525 ONJ917525 OXF917525 PHB917525 PQX917525 QAT917525 QKP917525 QUL917525 REH917525 ROD917525 RXZ917525 SHV917525 SRR917525 TBN917525 TLJ917525 TVF917525 UFB917525 UOX917525 UYT917525 VIP917525 VSL917525 WCH917525 WMD917525 WVZ917525 R983061 JN983061 TJ983061 ADF983061 ANB983061 AWX983061 BGT983061 BQP983061 CAL983061 CKH983061 CUD983061 DDZ983061 DNV983061 DXR983061 EHN983061 ERJ983061 FBF983061 FLB983061 FUX983061 GET983061 GOP983061 GYL983061 HIH983061 HSD983061 IBZ983061 ILV983061 IVR983061 JFN983061 JPJ983061 JZF983061 KJB983061 KSX983061 LCT983061 LMP983061 LWL983061 MGH983061 MQD983061 MZZ983061 NJV983061 NTR983061 ODN983061 ONJ983061 OXF983061 PHB983061 PQX983061 QAT983061 QKP983061 QUL983061 REH983061 ROD983061 RXZ983061 SHV983061 SRR983061 TBN983061 TLJ983061 TVF983061 UFB983061 UOX983061 UYT983061 VIP983061 VSL983061 WCH983061 WMD983061 WVZ983061 T65557 JP65557 TL65557 ADH65557 AND65557 AWZ65557 BGV65557 BQR65557 CAN65557 CKJ65557 CUF65557 DEB65557 DNX65557 DXT65557 EHP65557 ERL65557 FBH65557 FLD65557 FUZ65557 GEV65557 GOR65557 GYN65557 HIJ65557 HSF65557 ICB65557 ILX65557 IVT65557 JFP65557 JPL65557 JZH65557 KJD65557 KSZ65557 LCV65557 LMR65557 LWN65557 MGJ65557 MQF65557 NAB65557 NJX65557 NTT65557 ODP65557 ONL65557 OXH65557 PHD65557 PQZ65557 QAV65557 QKR65557 QUN65557 REJ65557 ROF65557 RYB65557 SHX65557 SRT65557 TBP65557 TLL65557 TVH65557 UFD65557 UOZ65557 UYV65557 VIR65557 VSN65557 WCJ65557 WMF65557 WWB65557 T131093 JP131093 TL131093 ADH131093 AND131093 AWZ131093 BGV131093 BQR131093 CAN131093 CKJ131093 CUF131093 DEB131093 DNX131093 DXT131093 EHP131093 ERL131093 FBH131093 FLD131093 FUZ131093 GEV131093 GOR131093 GYN131093 HIJ131093 HSF131093 ICB131093 ILX131093 IVT131093 JFP131093 JPL131093 JZH131093 KJD131093 KSZ131093 LCV131093 LMR131093 LWN131093 MGJ131093 MQF131093 NAB131093 NJX131093 NTT131093 ODP131093 ONL131093 OXH131093 PHD131093 PQZ131093 QAV131093 QKR131093 QUN131093 REJ131093 ROF131093 RYB131093 SHX131093 SRT131093 TBP131093 TLL131093 TVH131093 UFD131093 UOZ131093 UYV131093 VIR131093 VSN131093 WCJ131093 WMF131093 WWB131093 T196629 JP196629 TL196629 ADH196629 AND196629 AWZ196629 BGV196629 BQR196629 CAN196629 CKJ196629 CUF196629 DEB196629 DNX196629 DXT196629 EHP196629 ERL196629 FBH196629 FLD196629 FUZ196629 GEV196629 GOR196629 GYN196629 HIJ196629 HSF196629 ICB196629 ILX196629 IVT196629 JFP196629 JPL196629 JZH196629 KJD196629 KSZ196629 LCV196629 LMR196629 LWN196629 MGJ196629 MQF196629 NAB196629 NJX196629 NTT196629 ODP196629 ONL196629 OXH196629 PHD196629 PQZ196629 QAV196629 QKR196629 QUN196629 REJ196629 ROF196629 RYB196629 SHX196629 SRT196629 TBP196629 TLL196629 TVH196629 UFD196629 UOZ196629 UYV196629 VIR196629 VSN196629 WCJ196629 WMF196629 WWB196629 T262165 JP262165 TL262165 ADH262165 AND262165 AWZ262165 BGV262165 BQR262165 CAN262165 CKJ262165 CUF262165 DEB262165 DNX262165 DXT262165 EHP262165 ERL262165 FBH262165 FLD262165 FUZ262165 GEV262165 GOR262165 GYN262165 HIJ262165 HSF262165 ICB262165 ILX262165 IVT262165 JFP262165 JPL262165 JZH262165 KJD262165 KSZ262165 LCV262165 LMR262165 LWN262165 MGJ262165 MQF262165 NAB262165 NJX262165 NTT262165 ODP262165 ONL262165 OXH262165 PHD262165 PQZ262165 QAV262165 QKR262165 QUN262165 REJ262165 ROF262165 RYB262165 SHX262165 SRT262165 TBP262165 TLL262165 TVH262165 UFD262165 UOZ262165 UYV262165 VIR262165 VSN262165 WCJ262165 WMF262165 WWB262165 T327701 JP327701 TL327701 ADH327701 AND327701 AWZ327701 BGV327701 BQR327701 CAN327701 CKJ327701 CUF327701 DEB327701 DNX327701 DXT327701 EHP327701 ERL327701 FBH327701 FLD327701 FUZ327701 GEV327701 GOR327701 GYN327701 HIJ327701 HSF327701 ICB327701 ILX327701 IVT327701 JFP327701 JPL327701 JZH327701 KJD327701 KSZ327701 LCV327701 LMR327701 LWN327701 MGJ327701 MQF327701 NAB327701 NJX327701 NTT327701 ODP327701 ONL327701 OXH327701 PHD327701 PQZ327701 QAV327701 QKR327701 QUN327701 REJ327701 ROF327701 RYB327701 SHX327701 SRT327701 TBP327701 TLL327701 TVH327701 UFD327701 UOZ327701 UYV327701 VIR327701 VSN327701 WCJ327701 WMF327701 WWB327701 T393237 JP393237 TL393237 ADH393237 AND393237 AWZ393237 BGV393237 BQR393237 CAN393237 CKJ393237 CUF393237 DEB393237 DNX393237 DXT393237 EHP393237 ERL393237 FBH393237 FLD393237 FUZ393237 GEV393237 GOR393237 GYN393237 HIJ393237 HSF393237 ICB393237 ILX393237 IVT393237 JFP393237 JPL393237 JZH393237 KJD393237 KSZ393237 LCV393237 LMR393237 LWN393237 MGJ393237 MQF393237 NAB393237 NJX393237 NTT393237 ODP393237 ONL393237 OXH393237 PHD393237 PQZ393237 QAV393237 QKR393237 QUN393237 REJ393237 ROF393237 RYB393237 SHX393237 SRT393237 TBP393237 TLL393237 TVH393237 UFD393237 UOZ393237 UYV393237 VIR393237 VSN393237 WCJ393237 WMF393237 WWB393237 T458773 JP458773 TL458773 ADH458773 AND458773 AWZ458773 BGV458773 BQR458773 CAN458773 CKJ458773 CUF458773 DEB458773 DNX458773 DXT458773 EHP458773 ERL458773 FBH458773 FLD458773 FUZ458773 GEV458773 GOR458773 GYN458773 HIJ458773 HSF458773 ICB458773 ILX458773 IVT458773 JFP458773 JPL458773 JZH458773 KJD458773 KSZ458773 LCV458773 LMR458773 LWN458773 MGJ458773 MQF458773 NAB458773 NJX458773 NTT458773 ODP458773 ONL458773 OXH458773 PHD458773 PQZ458773 QAV458773 QKR458773 QUN458773 REJ458773 ROF458773 RYB458773 SHX458773 SRT458773 TBP458773 TLL458773 TVH458773 UFD458773 UOZ458773 UYV458773 VIR458773 VSN458773 WCJ458773 WMF458773 WWB458773 T524309 JP524309 TL524309 ADH524309 AND524309 AWZ524309 BGV524309 BQR524309 CAN524309 CKJ524309 CUF524309 DEB524309 DNX524309 DXT524309 EHP524309 ERL524309 FBH524309 FLD524309 FUZ524309 GEV524309 GOR524309 GYN524309 HIJ524309 HSF524309 ICB524309 ILX524309 IVT524309 JFP524309 JPL524309 JZH524309 KJD524309 KSZ524309 LCV524309 LMR524309 LWN524309 MGJ524309 MQF524309 NAB524309 NJX524309 NTT524309 ODP524309 ONL524309 OXH524309 PHD524309 PQZ524309 QAV524309 QKR524309 QUN524309 REJ524309 ROF524309 RYB524309 SHX524309 SRT524309 TBP524309 TLL524309 TVH524309 UFD524309 UOZ524309 UYV524309 VIR524309 VSN524309 WCJ524309 WMF524309 WWB524309 T589845 JP589845 TL589845 ADH589845 AND589845 AWZ589845 BGV589845 BQR589845 CAN589845 CKJ589845 CUF589845 DEB589845 DNX589845 DXT589845 EHP589845 ERL589845 FBH589845 FLD589845 FUZ589845 GEV589845 GOR589845 GYN589845 HIJ589845 HSF589845 ICB589845 ILX589845 IVT589845 JFP589845 JPL589845 JZH589845 KJD589845 KSZ589845 LCV589845 LMR589845 LWN589845 MGJ589845 MQF589845 NAB589845 NJX589845 NTT589845 ODP589845 ONL589845 OXH589845 PHD589845 PQZ589845 QAV589845 QKR589845 QUN589845 REJ589845 ROF589845 RYB589845 SHX589845 SRT589845 TBP589845 TLL589845 TVH589845 UFD589845 UOZ589845 UYV589845 VIR589845 VSN589845 WCJ589845 WMF589845 WWB589845 T655381 JP655381 TL655381 ADH655381 AND655381 AWZ655381 BGV655381 BQR655381 CAN655381 CKJ655381 CUF655381 DEB655381 DNX655381 DXT655381 EHP655381 ERL655381 FBH655381 FLD655381 FUZ655381 GEV655381 GOR655381 GYN655381 HIJ655381 HSF655381 ICB655381 ILX655381 IVT655381 JFP655381 JPL655381 JZH655381 KJD655381 KSZ655381 LCV655381 LMR655381 LWN655381 MGJ655381 MQF655381 NAB655381 NJX655381 NTT655381 ODP655381 ONL655381 OXH655381 PHD655381 PQZ655381 QAV655381 QKR655381 QUN655381 REJ655381 ROF655381 RYB655381 SHX655381 SRT655381 TBP655381 TLL655381 TVH655381 UFD655381 UOZ655381 UYV655381 VIR655381 VSN655381 WCJ655381 WMF655381 WWB655381 T720917 JP720917 TL720917 ADH720917 AND720917 AWZ720917 BGV720917 BQR720917 CAN720917 CKJ720917 CUF720917 DEB720917 DNX720917 DXT720917 EHP720917 ERL720917 FBH720917 FLD720917 FUZ720917 GEV720917 GOR720917 GYN720917 HIJ720917 HSF720917 ICB720917 ILX720917 IVT720917 JFP720917 JPL720917 JZH720917 KJD720917 KSZ720917 LCV720917 LMR720917 LWN720917 MGJ720917 MQF720917 NAB720917 NJX720917 NTT720917 ODP720917 ONL720917 OXH720917 PHD720917 PQZ720917 QAV720917 QKR720917 QUN720917 REJ720917 ROF720917 RYB720917 SHX720917 SRT720917 TBP720917 TLL720917 TVH720917 UFD720917 UOZ720917 UYV720917 VIR720917 VSN720917 WCJ720917 WMF720917 WWB720917 T786453 JP786453 TL786453 ADH786453 AND786453 AWZ786453 BGV786453 BQR786453 CAN786453 CKJ786453 CUF786453 DEB786453 DNX786453 DXT786453 EHP786453 ERL786453 FBH786453 FLD786453 FUZ786453 GEV786453 GOR786453 GYN786453 HIJ786453 HSF786453 ICB786453 ILX786453 IVT786453 JFP786453 JPL786453 JZH786453 KJD786453 KSZ786453 LCV786453 LMR786453 LWN786453 MGJ786453 MQF786453 NAB786453 NJX786453 NTT786453 ODP786453 ONL786453 OXH786453 PHD786453 PQZ786453 QAV786453 QKR786453 QUN786453 REJ786453 ROF786453 RYB786453 SHX786453 SRT786453 TBP786453 TLL786453 TVH786453 UFD786453 UOZ786453 UYV786453 VIR786453 VSN786453 WCJ786453 WMF786453 WWB786453 T851989 JP851989 TL851989 ADH851989 AND851989 AWZ851989 BGV851989 BQR851989 CAN851989 CKJ851989 CUF851989 DEB851989 DNX851989 DXT851989 EHP851989 ERL851989 FBH851989 FLD851989 FUZ851989 GEV851989 GOR851989 GYN851989 HIJ851989 HSF851989 ICB851989 ILX851989 IVT851989 JFP851989 JPL851989 JZH851989 KJD851989 KSZ851989 LCV851989 LMR851989 LWN851989 MGJ851989 MQF851989 NAB851989 NJX851989 NTT851989 ODP851989 ONL851989 OXH851989 PHD851989 PQZ851989 QAV851989 QKR851989 QUN851989 REJ851989 ROF851989 RYB851989 SHX851989 SRT851989 TBP851989 TLL851989 TVH851989 UFD851989 UOZ851989 UYV851989 VIR851989 VSN851989 WCJ851989 WMF851989 WWB851989 T917525 JP917525 TL917525 ADH917525 AND917525 AWZ917525 BGV917525 BQR917525 CAN917525 CKJ917525 CUF917525 DEB917525 DNX917525 DXT917525 EHP917525 ERL917525 FBH917525 FLD917525 FUZ917525 GEV917525 GOR917525 GYN917525 HIJ917525 HSF917525 ICB917525 ILX917525 IVT917525 JFP917525 JPL917525 JZH917525 KJD917525 KSZ917525 LCV917525 LMR917525 LWN917525 MGJ917525 MQF917525 NAB917525 NJX917525 NTT917525 ODP917525 ONL917525 OXH917525 PHD917525 PQZ917525 QAV917525 QKR917525 QUN917525 REJ917525 ROF917525 RYB917525 SHX917525 SRT917525 TBP917525 TLL917525 TVH917525 UFD917525 UOZ917525 UYV917525 VIR917525 VSN917525 WCJ917525 WMF917525 WWB917525 T983061 JP983061 TL983061 ADH983061 AND983061 AWZ983061 BGV983061 BQR983061 CAN983061 CKJ983061 CUF983061 DEB983061 DNX983061 DXT983061 EHP983061 ERL983061 FBH983061 FLD983061 FUZ983061 GEV983061 GOR983061 GYN983061 HIJ983061 HSF983061 ICB983061 ILX983061 IVT983061 JFP983061 JPL983061 JZH983061 KJD983061 KSZ983061 LCV983061 LMR983061 LWN983061 MGJ983061 MQF983061 NAB983061 NJX983061 NTT983061 ODP983061 ONL983061 OXH983061 PHD983061 PQZ983061 QAV983061 QKR983061 QUN983061 REJ983061 ROF983061 RYB983061 SHX983061 SRT983061 TBP983061 TLL983061 TVH983061 UFD983061 UOZ983061 UYV983061 VIR983061 VSN983061 WCJ983061 WMF983061 WWB983061 O65557:P65557 JK65557:JL65557 TG65557:TH65557 ADC65557:ADD65557 AMY65557:AMZ65557 AWU65557:AWV65557 BGQ65557:BGR65557 BQM65557:BQN65557 CAI65557:CAJ65557 CKE65557:CKF65557 CUA65557:CUB65557 DDW65557:DDX65557 DNS65557:DNT65557 DXO65557:DXP65557 EHK65557:EHL65557 ERG65557:ERH65557 FBC65557:FBD65557 FKY65557:FKZ65557 FUU65557:FUV65557 GEQ65557:GER65557 GOM65557:GON65557 GYI65557:GYJ65557 HIE65557:HIF65557 HSA65557:HSB65557 IBW65557:IBX65557 ILS65557:ILT65557 IVO65557:IVP65557 JFK65557:JFL65557 JPG65557:JPH65557 JZC65557:JZD65557 KIY65557:KIZ65557 KSU65557:KSV65557 LCQ65557:LCR65557 LMM65557:LMN65557 LWI65557:LWJ65557 MGE65557:MGF65557 MQA65557:MQB65557 MZW65557:MZX65557 NJS65557:NJT65557 NTO65557:NTP65557 ODK65557:ODL65557 ONG65557:ONH65557 OXC65557:OXD65557 PGY65557:PGZ65557 PQU65557:PQV65557 QAQ65557:QAR65557 QKM65557:QKN65557 QUI65557:QUJ65557 REE65557:REF65557 ROA65557:ROB65557 RXW65557:RXX65557 SHS65557:SHT65557 SRO65557:SRP65557 TBK65557:TBL65557 TLG65557:TLH65557 TVC65557:TVD65557 UEY65557:UEZ65557 UOU65557:UOV65557 UYQ65557:UYR65557 VIM65557:VIN65557 VSI65557:VSJ65557 WCE65557:WCF65557 WMA65557:WMB65557 WVW65557:WVX65557 O131093:P131093 JK131093:JL131093 TG131093:TH131093 ADC131093:ADD131093 AMY131093:AMZ131093 AWU131093:AWV131093 BGQ131093:BGR131093 BQM131093:BQN131093 CAI131093:CAJ131093 CKE131093:CKF131093 CUA131093:CUB131093 DDW131093:DDX131093 DNS131093:DNT131093 DXO131093:DXP131093 EHK131093:EHL131093 ERG131093:ERH131093 FBC131093:FBD131093 FKY131093:FKZ131093 FUU131093:FUV131093 GEQ131093:GER131093 GOM131093:GON131093 GYI131093:GYJ131093 HIE131093:HIF131093 HSA131093:HSB131093 IBW131093:IBX131093 ILS131093:ILT131093 IVO131093:IVP131093 JFK131093:JFL131093 JPG131093:JPH131093 JZC131093:JZD131093 KIY131093:KIZ131093 KSU131093:KSV131093 LCQ131093:LCR131093 LMM131093:LMN131093 LWI131093:LWJ131093 MGE131093:MGF131093 MQA131093:MQB131093 MZW131093:MZX131093 NJS131093:NJT131093 NTO131093:NTP131093 ODK131093:ODL131093 ONG131093:ONH131093 OXC131093:OXD131093 PGY131093:PGZ131093 PQU131093:PQV131093 QAQ131093:QAR131093 QKM131093:QKN131093 QUI131093:QUJ131093 REE131093:REF131093 ROA131093:ROB131093 RXW131093:RXX131093 SHS131093:SHT131093 SRO131093:SRP131093 TBK131093:TBL131093 TLG131093:TLH131093 TVC131093:TVD131093 UEY131093:UEZ131093 UOU131093:UOV131093 UYQ131093:UYR131093 VIM131093:VIN131093 VSI131093:VSJ131093 WCE131093:WCF131093 WMA131093:WMB131093 WVW131093:WVX131093 O196629:P196629 JK196629:JL196629 TG196629:TH196629 ADC196629:ADD196629 AMY196629:AMZ196629 AWU196629:AWV196629 BGQ196629:BGR196629 BQM196629:BQN196629 CAI196629:CAJ196629 CKE196629:CKF196629 CUA196629:CUB196629 DDW196629:DDX196629 DNS196629:DNT196629 DXO196629:DXP196629 EHK196629:EHL196629 ERG196629:ERH196629 FBC196629:FBD196629 FKY196629:FKZ196629 FUU196629:FUV196629 GEQ196629:GER196629 GOM196629:GON196629 GYI196629:GYJ196629 HIE196629:HIF196629 HSA196629:HSB196629 IBW196629:IBX196629 ILS196629:ILT196629 IVO196629:IVP196629 JFK196629:JFL196629 JPG196629:JPH196629 JZC196629:JZD196629 KIY196629:KIZ196629 KSU196629:KSV196629 LCQ196629:LCR196629 LMM196629:LMN196629 LWI196629:LWJ196629 MGE196629:MGF196629 MQA196629:MQB196629 MZW196629:MZX196629 NJS196629:NJT196629 NTO196629:NTP196629 ODK196629:ODL196629 ONG196629:ONH196629 OXC196629:OXD196629 PGY196629:PGZ196629 PQU196629:PQV196629 QAQ196629:QAR196629 QKM196629:QKN196629 QUI196629:QUJ196629 REE196629:REF196629 ROA196629:ROB196629 RXW196629:RXX196629 SHS196629:SHT196629 SRO196629:SRP196629 TBK196629:TBL196629 TLG196629:TLH196629 TVC196629:TVD196629 UEY196629:UEZ196629 UOU196629:UOV196629 UYQ196629:UYR196629 VIM196629:VIN196629 VSI196629:VSJ196629 WCE196629:WCF196629 WMA196629:WMB196629 WVW196629:WVX196629 O262165:P262165 JK262165:JL262165 TG262165:TH262165 ADC262165:ADD262165 AMY262165:AMZ262165 AWU262165:AWV262165 BGQ262165:BGR262165 BQM262165:BQN262165 CAI262165:CAJ262165 CKE262165:CKF262165 CUA262165:CUB262165 DDW262165:DDX262165 DNS262165:DNT262165 DXO262165:DXP262165 EHK262165:EHL262165 ERG262165:ERH262165 FBC262165:FBD262165 FKY262165:FKZ262165 FUU262165:FUV262165 GEQ262165:GER262165 GOM262165:GON262165 GYI262165:GYJ262165 HIE262165:HIF262165 HSA262165:HSB262165 IBW262165:IBX262165 ILS262165:ILT262165 IVO262165:IVP262165 JFK262165:JFL262165 JPG262165:JPH262165 JZC262165:JZD262165 KIY262165:KIZ262165 KSU262165:KSV262165 LCQ262165:LCR262165 LMM262165:LMN262165 LWI262165:LWJ262165 MGE262165:MGF262165 MQA262165:MQB262165 MZW262165:MZX262165 NJS262165:NJT262165 NTO262165:NTP262165 ODK262165:ODL262165 ONG262165:ONH262165 OXC262165:OXD262165 PGY262165:PGZ262165 PQU262165:PQV262165 QAQ262165:QAR262165 QKM262165:QKN262165 QUI262165:QUJ262165 REE262165:REF262165 ROA262165:ROB262165 RXW262165:RXX262165 SHS262165:SHT262165 SRO262165:SRP262165 TBK262165:TBL262165 TLG262165:TLH262165 TVC262165:TVD262165 UEY262165:UEZ262165 UOU262165:UOV262165 UYQ262165:UYR262165 VIM262165:VIN262165 VSI262165:VSJ262165 WCE262165:WCF262165 WMA262165:WMB262165 WVW262165:WVX262165 O327701:P327701 JK327701:JL327701 TG327701:TH327701 ADC327701:ADD327701 AMY327701:AMZ327701 AWU327701:AWV327701 BGQ327701:BGR327701 BQM327701:BQN327701 CAI327701:CAJ327701 CKE327701:CKF327701 CUA327701:CUB327701 DDW327701:DDX327701 DNS327701:DNT327701 DXO327701:DXP327701 EHK327701:EHL327701 ERG327701:ERH327701 FBC327701:FBD327701 FKY327701:FKZ327701 FUU327701:FUV327701 GEQ327701:GER327701 GOM327701:GON327701 GYI327701:GYJ327701 HIE327701:HIF327701 HSA327701:HSB327701 IBW327701:IBX327701 ILS327701:ILT327701 IVO327701:IVP327701 JFK327701:JFL327701 JPG327701:JPH327701 JZC327701:JZD327701 KIY327701:KIZ327701 KSU327701:KSV327701 LCQ327701:LCR327701 LMM327701:LMN327701 LWI327701:LWJ327701 MGE327701:MGF327701 MQA327701:MQB327701 MZW327701:MZX327701 NJS327701:NJT327701 NTO327701:NTP327701 ODK327701:ODL327701 ONG327701:ONH327701 OXC327701:OXD327701 PGY327701:PGZ327701 PQU327701:PQV327701 QAQ327701:QAR327701 QKM327701:QKN327701 QUI327701:QUJ327701 REE327701:REF327701 ROA327701:ROB327701 RXW327701:RXX327701 SHS327701:SHT327701 SRO327701:SRP327701 TBK327701:TBL327701 TLG327701:TLH327701 TVC327701:TVD327701 UEY327701:UEZ327701 UOU327701:UOV327701 UYQ327701:UYR327701 VIM327701:VIN327701 VSI327701:VSJ327701 WCE327701:WCF327701 WMA327701:WMB327701 WVW327701:WVX327701 O393237:P393237 JK393237:JL393237 TG393237:TH393237 ADC393237:ADD393237 AMY393237:AMZ393237 AWU393237:AWV393237 BGQ393237:BGR393237 BQM393237:BQN393237 CAI393237:CAJ393237 CKE393237:CKF393237 CUA393237:CUB393237 DDW393237:DDX393237 DNS393237:DNT393237 DXO393237:DXP393237 EHK393237:EHL393237 ERG393237:ERH393237 FBC393237:FBD393237 FKY393237:FKZ393237 FUU393237:FUV393237 GEQ393237:GER393237 GOM393237:GON393237 GYI393237:GYJ393237 HIE393237:HIF393237 HSA393237:HSB393237 IBW393237:IBX393237 ILS393237:ILT393237 IVO393237:IVP393237 JFK393237:JFL393237 JPG393237:JPH393237 JZC393237:JZD393237 KIY393237:KIZ393237 KSU393237:KSV393237 LCQ393237:LCR393237 LMM393237:LMN393237 LWI393237:LWJ393237 MGE393237:MGF393237 MQA393237:MQB393237 MZW393237:MZX393237 NJS393237:NJT393237 NTO393237:NTP393237 ODK393237:ODL393237 ONG393237:ONH393237 OXC393237:OXD393237 PGY393237:PGZ393237 PQU393237:PQV393237 QAQ393237:QAR393237 QKM393237:QKN393237 QUI393237:QUJ393237 REE393237:REF393237 ROA393237:ROB393237 RXW393237:RXX393237 SHS393237:SHT393237 SRO393237:SRP393237 TBK393237:TBL393237 TLG393237:TLH393237 TVC393237:TVD393237 UEY393237:UEZ393237 UOU393237:UOV393237 UYQ393237:UYR393237 VIM393237:VIN393237 VSI393237:VSJ393237 WCE393237:WCF393237 WMA393237:WMB393237 WVW393237:WVX393237 O458773:P458773 JK458773:JL458773 TG458773:TH458773 ADC458773:ADD458773 AMY458773:AMZ458773 AWU458773:AWV458773 BGQ458773:BGR458773 BQM458773:BQN458773 CAI458773:CAJ458773 CKE458773:CKF458773 CUA458773:CUB458773 DDW458773:DDX458773 DNS458773:DNT458773 DXO458773:DXP458773 EHK458773:EHL458773 ERG458773:ERH458773 FBC458773:FBD458773 FKY458773:FKZ458773 FUU458773:FUV458773 GEQ458773:GER458773 GOM458773:GON458773 GYI458773:GYJ458773 HIE458773:HIF458773 HSA458773:HSB458773 IBW458773:IBX458773 ILS458773:ILT458773 IVO458773:IVP458773 JFK458773:JFL458773 JPG458773:JPH458773 JZC458773:JZD458773 KIY458773:KIZ458773 KSU458773:KSV458773 LCQ458773:LCR458773 LMM458773:LMN458773 LWI458773:LWJ458773 MGE458773:MGF458773 MQA458773:MQB458773 MZW458773:MZX458773 NJS458773:NJT458773 NTO458773:NTP458773 ODK458773:ODL458773 ONG458773:ONH458773 OXC458773:OXD458773 PGY458773:PGZ458773 PQU458773:PQV458773 QAQ458773:QAR458773 QKM458773:QKN458773 QUI458773:QUJ458773 REE458773:REF458773 ROA458773:ROB458773 RXW458773:RXX458773 SHS458773:SHT458773 SRO458773:SRP458773 TBK458773:TBL458773 TLG458773:TLH458773 TVC458773:TVD458773 UEY458773:UEZ458773 UOU458773:UOV458773 UYQ458773:UYR458773 VIM458773:VIN458773 VSI458773:VSJ458773 WCE458773:WCF458773 WMA458773:WMB458773 WVW458773:WVX458773 O524309:P524309 JK524309:JL524309 TG524309:TH524309 ADC524309:ADD524309 AMY524309:AMZ524309 AWU524309:AWV524309 BGQ524309:BGR524309 BQM524309:BQN524309 CAI524309:CAJ524309 CKE524309:CKF524309 CUA524309:CUB524309 DDW524309:DDX524309 DNS524309:DNT524309 DXO524309:DXP524309 EHK524309:EHL524309 ERG524309:ERH524309 FBC524309:FBD524309 FKY524309:FKZ524309 FUU524309:FUV524309 GEQ524309:GER524309 GOM524309:GON524309 GYI524309:GYJ524309 HIE524309:HIF524309 HSA524309:HSB524309 IBW524309:IBX524309 ILS524309:ILT524309 IVO524309:IVP524309 JFK524309:JFL524309 JPG524309:JPH524309 JZC524309:JZD524309 KIY524309:KIZ524309 KSU524309:KSV524309 LCQ524309:LCR524309 LMM524309:LMN524309 LWI524309:LWJ524309 MGE524309:MGF524309 MQA524309:MQB524309 MZW524309:MZX524309 NJS524309:NJT524309 NTO524309:NTP524309 ODK524309:ODL524309 ONG524309:ONH524309 OXC524309:OXD524309 PGY524309:PGZ524309 PQU524309:PQV524309 QAQ524309:QAR524309 QKM524309:QKN524309 QUI524309:QUJ524309 REE524309:REF524309 ROA524309:ROB524309 RXW524309:RXX524309 SHS524309:SHT524309 SRO524309:SRP524309 TBK524309:TBL524309 TLG524309:TLH524309 TVC524309:TVD524309 UEY524309:UEZ524309 UOU524309:UOV524309 UYQ524309:UYR524309 VIM524309:VIN524309 VSI524309:VSJ524309 WCE524309:WCF524309 WMA524309:WMB524309 WVW524309:WVX524309 O589845:P589845 JK589845:JL589845 TG589845:TH589845 ADC589845:ADD589845 AMY589845:AMZ589845 AWU589845:AWV589845 BGQ589845:BGR589845 BQM589845:BQN589845 CAI589845:CAJ589845 CKE589845:CKF589845 CUA589845:CUB589845 DDW589845:DDX589845 DNS589845:DNT589845 DXO589845:DXP589845 EHK589845:EHL589845 ERG589845:ERH589845 FBC589845:FBD589845 FKY589845:FKZ589845 FUU589845:FUV589845 GEQ589845:GER589845 GOM589845:GON589845 GYI589845:GYJ589845 HIE589845:HIF589845 HSA589845:HSB589845 IBW589845:IBX589845 ILS589845:ILT589845 IVO589845:IVP589845 JFK589845:JFL589845 JPG589845:JPH589845 JZC589845:JZD589845 KIY589845:KIZ589845 KSU589845:KSV589845 LCQ589845:LCR589845 LMM589845:LMN589845 LWI589845:LWJ589845 MGE589845:MGF589845 MQA589845:MQB589845 MZW589845:MZX589845 NJS589845:NJT589845 NTO589845:NTP589845 ODK589845:ODL589845 ONG589845:ONH589845 OXC589845:OXD589845 PGY589845:PGZ589845 PQU589845:PQV589845 QAQ589845:QAR589845 QKM589845:QKN589845 QUI589845:QUJ589845 REE589845:REF589845 ROA589845:ROB589845 RXW589845:RXX589845 SHS589845:SHT589845 SRO589845:SRP589845 TBK589845:TBL589845 TLG589845:TLH589845 TVC589845:TVD589845 UEY589845:UEZ589845 UOU589845:UOV589845 UYQ589845:UYR589845 VIM589845:VIN589845 VSI589845:VSJ589845 WCE589845:WCF589845 WMA589845:WMB589845 WVW589845:WVX589845 O655381:P655381 JK655381:JL655381 TG655381:TH655381 ADC655381:ADD655381 AMY655381:AMZ655381 AWU655381:AWV655381 BGQ655381:BGR655381 BQM655381:BQN655381 CAI655381:CAJ655381 CKE655381:CKF655381 CUA655381:CUB655381 DDW655381:DDX655381 DNS655381:DNT655381 DXO655381:DXP655381 EHK655381:EHL655381 ERG655381:ERH655381 FBC655381:FBD655381 FKY655381:FKZ655381 FUU655381:FUV655381 GEQ655381:GER655381 GOM655381:GON655381 GYI655381:GYJ655381 HIE655381:HIF655381 HSA655381:HSB655381 IBW655381:IBX655381 ILS655381:ILT655381 IVO655381:IVP655381 JFK655381:JFL655381 JPG655381:JPH655381 JZC655381:JZD655381 KIY655381:KIZ655381 KSU655381:KSV655381 LCQ655381:LCR655381 LMM655381:LMN655381 LWI655381:LWJ655381 MGE655381:MGF655381 MQA655381:MQB655381 MZW655381:MZX655381 NJS655381:NJT655381 NTO655381:NTP655381 ODK655381:ODL655381 ONG655381:ONH655381 OXC655381:OXD655381 PGY655381:PGZ655381 PQU655381:PQV655381 QAQ655381:QAR655381 QKM655381:QKN655381 QUI655381:QUJ655381 REE655381:REF655381 ROA655381:ROB655381 RXW655381:RXX655381 SHS655381:SHT655381 SRO655381:SRP655381 TBK655381:TBL655381 TLG655381:TLH655381 TVC655381:TVD655381 UEY655381:UEZ655381 UOU655381:UOV655381 UYQ655381:UYR655381 VIM655381:VIN655381 VSI655381:VSJ655381 WCE655381:WCF655381 WMA655381:WMB655381 WVW655381:WVX655381 O720917:P720917 JK720917:JL720917 TG720917:TH720917 ADC720917:ADD720917 AMY720917:AMZ720917 AWU720917:AWV720917 BGQ720917:BGR720917 BQM720917:BQN720917 CAI720917:CAJ720917 CKE720917:CKF720917 CUA720917:CUB720917 DDW720917:DDX720917 DNS720917:DNT720917 DXO720917:DXP720917 EHK720917:EHL720917 ERG720917:ERH720917 FBC720917:FBD720917 FKY720917:FKZ720917 FUU720917:FUV720917 GEQ720917:GER720917 GOM720917:GON720917 GYI720917:GYJ720917 HIE720917:HIF720917 HSA720917:HSB720917 IBW720917:IBX720917 ILS720917:ILT720917 IVO720917:IVP720917 JFK720917:JFL720917 JPG720917:JPH720917 JZC720917:JZD720917 KIY720917:KIZ720917 KSU720917:KSV720917 LCQ720917:LCR720917 LMM720917:LMN720917 LWI720917:LWJ720917 MGE720917:MGF720917 MQA720917:MQB720917 MZW720917:MZX720917 NJS720917:NJT720917 NTO720917:NTP720917 ODK720917:ODL720917 ONG720917:ONH720917 OXC720917:OXD720917 PGY720917:PGZ720917 PQU720917:PQV720917 QAQ720917:QAR720917 QKM720917:QKN720917 QUI720917:QUJ720917 REE720917:REF720917 ROA720917:ROB720917 RXW720917:RXX720917 SHS720917:SHT720917 SRO720917:SRP720917 TBK720917:TBL720917 TLG720917:TLH720917 TVC720917:TVD720917 UEY720917:UEZ720917 UOU720917:UOV720917 UYQ720917:UYR720917 VIM720917:VIN720917 VSI720917:VSJ720917 WCE720917:WCF720917 WMA720917:WMB720917 WVW720917:WVX720917 O786453:P786453 JK786453:JL786453 TG786453:TH786453 ADC786453:ADD786453 AMY786453:AMZ786453 AWU786453:AWV786453 BGQ786453:BGR786453 BQM786453:BQN786453 CAI786453:CAJ786453 CKE786453:CKF786453 CUA786453:CUB786453 DDW786453:DDX786453 DNS786453:DNT786453 DXO786453:DXP786453 EHK786453:EHL786453 ERG786453:ERH786453 FBC786453:FBD786453 FKY786453:FKZ786453 FUU786453:FUV786453 GEQ786453:GER786453 GOM786453:GON786453 GYI786453:GYJ786453 HIE786453:HIF786453 HSA786453:HSB786453 IBW786453:IBX786453 ILS786453:ILT786453 IVO786453:IVP786453 JFK786453:JFL786453 JPG786453:JPH786453 JZC786453:JZD786453 KIY786453:KIZ786453 KSU786453:KSV786453 LCQ786453:LCR786453 LMM786453:LMN786453 LWI786453:LWJ786453 MGE786453:MGF786453 MQA786453:MQB786453 MZW786453:MZX786453 NJS786453:NJT786453 NTO786453:NTP786453 ODK786453:ODL786453 ONG786453:ONH786453 OXC786453:OXD786453 PGY786453:PGZ786453 PQU786453:PQV786453 QAQ786453:QAR786453 QKM786453:QKN786453 QUI786453:QUJ786453 REE786453:REF786453 ROA786453:ROB786453 RXW786453:RXX786453 SHS786453:SHT786453 SRO786453:SRP786453 TBK786453:TBL786453 TLG786453:TLH786453 TVC786453:TVD786453 UEY786453:UEZ786453 UOU786453:UOV786453 UYQ786453:UYR786453 VIM786453:VIN786453 VSI786453:VSJ786453 WCE786453:WCF786453 WMA786453:WMB786453 WVW786453:WVX786453 O851989:P851989 JK851989:JL851989 TG851989:TH851989 ADC851989:ADD851989 AMY851989:AMZ851989 AWU851989:AWV851989 BGQ851989:BGR851989 BQM851989:BQN851989 CAI851989:CAJ851989 CKE851989:CKF851989 CUA851989:CUB851989 DDW851989:DDX851989 DNS851989:DNT851989 DXO851989:DXP851989 EHK851989:EHL851989 ERG851989:ERH851989 FBC851989:FBD851989 FKY851989:FKZ851989 FUU851989:FUV851989 GEQ851989:GER851989 GOM851989:GON851989 GYI851989:GYJ851989 HIE851989:HIF851989 HSA851989:HSB851989 IBW851989:IBX851989 ILS851989:ILT851989 IVO851989:IVP851989 JFK851989:JFL851989 JPG851989:JPH851989 JZC851989:JZD851989 KIY851989:KIZ851989 KSU851989:KSV851989 LCQ851989:LCR851989 LMM851989:LMN851989 LWI851989:LWJ851989 MGE851989:MGF851989 MQA851989:MQB851989 MZW851989:MZX851989 NJS851989:NJT851989 NTO851989:NTP851989 ODK851989:ODL851989 ONG851989:ONH851989 OXC851989:OXD851989 PGY851989:PGZ851989 PQU851989:PQV851989 QAQ851989:QAR851989 QKM851989:QKN851989 QUI851989:QUJ851989 REE851989:REF851989 ROA851989:ROB851989 RXW851989:RXX851989 SHS851989:SHT851989 SRO851989:SRP851989 TBK851989:TBL851989 TLG851989:TLH851989 TVC851989:TVD851989 UEY851989:UEZ851989 UOU851989:UOV851989 UYQ851989:UYR851989 VIM851989:VIN851989 VSI851989:VSJ851989 WCE851989:WCF851989 WMA851989:WMB851989 WVW851989:WVX851989 O917525:P917525 JK917525:JL917525 TG917525:TH917525 ADC917525:ADD917525 AMY917525:AMZ917525 AWU917525:AWV917525 BGQ917525:BGR917525 BQM917525:BQN917525 CAI917525:CAJ917525 CKE917525:CKF917525 CUA917525:CUB917525 DDW917525:DDX917525 DNS917525:DNT917525 DXO917525:DXP917525 EHK917525:EHL917525 ERG917525:ERH917525 FBC917525:FBD917525 FKY917525:FKZ917525 FUU917525:FUV917525 GEQ917525:GER917525 GOM917525:GON917525 GYI917525:GYJ917525 HIE917525:HIF917525 HSA917525:HSB917525 IBW917525:IBX917525 ILS917525:ILT917525 IVO917525:IVP917525 JFK917525:JFL917525 JPG917525:JPH917525 JZC917525:JZD917525 KIY917525:KIZ917525 KSU917525:KSV917525 LCQ917525:LCR917525 LMM917525:LMN917525 LWI917525:LWJ917525 MGE917525:MGF917525 MQA917525:MQB917525 MZW917525:MZX917525 NJS917525:NJT917525 NTO917525:NTP917525 ODK917525:ODL917525 ONG917525:ONH917525 OXC917525:OXD917525 PGY917525:PGZ917525 PQU917525:PQV917525 QAQ917525:QAR917525 QKM917525:QKN917525 QUI917525:QUJ917525 REE917525:REF917525 ROA917525:ROB917525 RXW917525:RXX917525 SHS917525:SHT917525 SRO917525:SRP917525 TBK917525:TBL917525 TLG917525:TLH917525 TVC917525:TVD917525 UEY917525:UEZ917525 UOU917525:UOV917525 UYQ917525:UYR917525 VIM917525:VIN917525 VSI917525:VSJ917525 WCE917525:WCF917525 WMA917525:WMB917525 WVW917525:WVX917525 O983061:P983061 JK983061:JL983061 TG983061:TH983061 ADC983061:ADD983061 AMY983061:AMZ983061 AWU983061:AWV983061 BGQ983061:BGR983061 BQM983061:BQN983061 CAI983061:CAJ983061 CKE983061:CKF983061 CUA983061:CUB983061 DDW983061:DDX983061 DNS983061:DNT983061 DXO983061:DXP983061 EHK983061:EHL983061 ERG983061:ERH983061 FBC983061:FBD983061 FKY983061:FKZ983061 FUU983061:FUV983061 GEQ983061:GER983061 GOM983061:GON983061 GYI983061:GYJ983061 HIE983061:HIF983061 HSA983061:HSB983061 IBW983061:IBX983061 ILS983061:ILT983061 IVO983061:IVP983061 JFK983061:JFL983061 JPG983061:JPH983061 JZC983061:JZD983061 KIY983061:KIZ983061 KSU983061:KSV983061 LCQ983061:LCR983061 LMM983061:LMN983061 LWI983061:LWJ983061 MGE983061:MGF983061 MQA983061:MQB983061 MZW983061:MZX983061 NJS983061:NJT983061 NTO983061:NTP983061 ODK983061:ODL983061 ONG983061:ONH983061 OXC983061:OXD983061 PGY983061:PGZ983061 PQU983061:PQV983061 QAQ983061:QAR983061 QKM983061:QKN983061 QUI983061:QUJ983061 REE983061:REF983061 ROA983061:ROB983061 RXW983061:RXX983061 SHS983061:SHT983061 SRO983061:SRP983061 TBK983061:TBL983061 TLG983061:TLH983061 TVC983061:TVD983061 UEY983061:UEZ983061 UOU983061:UOV983061 UYQ983061:UYR983061 VIM983061:VIN983061 VSI983061:VSJ983061 WCE983061:WCF983061 WMA983061:WMB983061 WVW983061:WVX983061 O23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O65546 JK65546 TG65546 ADC65546 AMY65546 AWU65546 BGQ65546 BQM65546 CAI65546 CKE65546 CUA65546 DDW65546 DNS65546 DXO65546 EHK65546 ERG65546 FBC65546 FKY65546 FUU65546 GEQ65546 GOM65546 GYI65546 HIE65546 HSA65546 IBW65546 ILS65546 IVO65546 JFK65546 JPG65546 JZC65546 KIY65546 KSU65546 LCQ65546 LMM65546 LWI65546 MGE65546 MQA65546 MZW65546 NJS65546 NTO65546 ODK65546 ONG65546 OXC65546 PGY65546 PQU65546 QAQ65546 QKM65546 QUI65546 REE65546 ROA65546 RXW65546 SHS65546 SRO65546 TBK65546 TLG65546 TVC65546 UEY65546 UOU65546 UYQ65546 VIM65546 VSI65546 WCE65546 WMA65546 WVW65546 O131082 JK131082 TG131082 ADC131082 AMY131082 AWU131082 BGQ131082 BQM131082 CAI131082 CKE131082 CUA131082 DDW131082 DNS131082 DXO131082 EHK131082 ERG131082 FBC131082 FKY131082 FUU131082 GEQ131082 GOM131082 GYI131082 HIE131082 HSA131082 IBW131082 ILS131082 IVO131082 JFK131082 JPG131082 JZC131082 KIY131082 KSU131082 LCQ131082 LMM131082 LWI131082 MGE131082 MQA131082 MZW131082 NJS131082 NTO131082 ODK131082 ONG131082 OXC131082 PGY131082 PQU131082 QAQ131082 QKM131082 QUI131082 REE131082 ROA131082 RXW131082 SHS131082 SRO131082 TBK131082 TLG131082 TVC131082 UEY131082 UOU131082 UYQ131082 VIM131082 VSI131082 WCE131082 WMA131082 WVW131082 O196618 JK196618 TG196618 ADC196618 AMY196618 AWU196618 BGQ196618 BQM196618 CAI196618 CKE196618 CUA196618 DDW196618 DNS196618 DXO196618 EHK196618 ERG196618 FBC196618 FKY196618 FUU196618 GEQ196618 GOM196618 GYI196618 HIE196618 HSA196618 IBW196618 ILS196618 IVO196618 JFK196618 JPG196618 JZC196618 KIY196618 KSU196618 LCQ196618 LMM196618 LWI196618 MGE196618 MQA196618 MZW196618 NJS196618 NTO196618 ODK196618 ONG196618 OXC196618 PGY196618 PQU196618 QAQ196618 QKM196618 QUI196618 REE196618 ROA196618 RXW196618 SHS196618 SRO196618 TBK196618 TLG196618 TVC196618 UEY196618 UOU196618 UYQ196618 VIM196618 VSI196618 WCE196618 WMA196618 WVW196618 O262154 JK262154 TG262154 ADC262154 AMY262154 AWU262154 BGQ262154 BQM262154 CAI262154 CKE262154 CUA262154 DDW262154 DNS262154 DXO262154 EHK262154 ERG262154 FBC262154 FKY262154 FUU262154 GEQ262154 GOM262154 GYI262154 HIE262154 HSA262154 IBW262154 ILS262154 IVO262154 JFK262154 JPG262154 JZC262154 KIY262154 KSU262154 LCQ262154 LMM262154 LWI262154 MGE262154 MQA262154 MZW262154 NJS262154 NTO262154 ODK262154 ONG262154 OXC262154 PGY262154 PQU262154 QAQ262154 QKM262154 QUI262154 REE262154 ROA262154 RXW262154 SHS262154 SRO262154 TBK262154 TLG262154 TVC262154 UEY262154 UOU262154 UYQ262154 VIM262154 VSI262154 WCE262154 WMA262154 WVW262154 O327690 JK327690 TG327690 ADC327690 AMY327690 AWU327690 BGQ327690 BQM327690 CAI327690 CKE327690 CUA327690 DDW327690 DNS327690 DXO327690 EHK327690 ERG327690 FBC327690 FKY327690 FUU327690 GEQ327690 GOM327690 GYI327690 HIE327690 HSA327690 IBW327690 ILS327690 IVO327690 JFK327690 JPG327690 JZC327690 KIY327690 KSU327690 LCQ327690 LMM327690 LWI327690 MGE327690 MQA327690 MZW327690 NJS327690 NTO327690 ODK327690 ONG327690 OXC327690 PGY327690 PQU327690 QAQ327690 QKM327690 QUI327690 REE327690 ROA327690 RXW327690 SHS327690 SRO327690 TBK327690 TLG327690 TVC327690 UEY327690 UOU327690 UYQ327690 VIM327690 VSI327690 WCE327690 WMA327690 WVW327690 O393226 JK393226 TG393226 ADC393226 AMY393226 AWU393226 BGQ393226 BQM393226 CAI393226 CKE393226 CUA393226 DDW393226 DNS393226 DXO393226 EHK393226 ERG393226 FBC393226 FKY393226 FUU393226 GEQ393226 GOM393226 GYI393226 HIE393226 HSA393226 IBW393226 ILS393226 IVO393226 JFK393226 JPG393226 JZC393226 KIY393226 KSU393226 LCQ393226 LMM393226 LWI393226 MGE393226 MQA393226 MZW393226 NJS393226 NTO393226 ODK393226 ONG393226 OXC393226 PGY393226 PQU393226 QAQ393226 QKM393226 QUI393226 REE393226 ROA393226 RXW393226 SHS393226 SRO393226 TBK393226 TLG393226 TVC393226 UEY393226 UOU393226 UYQ393226 VIM393226 VSI393226 WCE393226 WMA393226 WVW393226 O458762 JK458762 TG458762 ADC458762 AMY458762 AWU458762 BGQ458762 BQM458762 CAI458762 CKE458762 CUA458762 DDW458762 DNS458762 DXO458762 EHK458762 ERG458762 FBC458762 FKY458762 FUU458762 GEQ458762 GOM458762 GYI458762 HIE458762 HSA458762 IBW458762 ILS458762 IVO458762 JFK458762 JPG458762 JZC458762 KIY458762 KSU458762 LCQ458762 LMM458762 LWI458762 MGE458762 MQA458762 MZW458762 NJS458762 NTO458762 ODK458762 ONG458762 OXC458762 PGY458762 PQU458762 QAQ458762 QKM458762 QUI458762 REE458762 ROA458762 RXW458762 SHS458762 SRO458762 TBK458762 TLG458762 TVC458762 UEY458762 UOU458762 UYQ458762 VIM458762 VSI458762 WCE458762 WMA458762 WVW458762 O524298 JK524298 TG524298 ADC524298 AMY524298 AWU524298 BGQ524298 BQM524298 CAI524298 CKE524298 CUA524298 DDW524298 DNS524298 DXO524298 EHK524298 ERG524298 FBC524298 FKY524298 FUU524298 GEQ524298 GOM524298 GYI524298 HIE524298 HSA524298 IBW524298 ILS524298 IVO524298 JFK524298 JPG524298 JZC524298 KIY524298 KSU524298 LCQ524298 LMM524298 LWI524298 MGE524298 MQA524298 MZW524298 NJS524298 NTO524298 ODK524298 ONG524298 OXC524298 PGY524298 PQU524298 QAQ524298 QKM524298 QUI524298 REE524298 ROA524298 RXW524298 SHS524298 SRO524298 TBK524298 TLG524298 TVC524298 UEY524298 UOU524298 UYQ524298 VIM524298 VSI524298 WCE524298 WMA524298 WVW524298 O589834 JK589834 TG589834 ADC589834 AMY589834 AWU589834 BGQ589834 BQM589834 CAI589834 CKE589834 CUA589834 DDW589834 DNS589834 DXO589834 EHK589834 ERG589834 FBC589834 FKY589834 FUU589834 GEQ589834 GOM589834 GYI589834 HIE589834 HSA589834 IBW589834 ILS589834 IVO589834 JFK589834 JPG589834 JZC589834 KIY589834 KSU589834 LCQ589834 LMM589834 LWI589834 MGE589834 MQA589834 MZW589834 NJS589834 NTO589834 ODK589834 ONG589834 OXC589834 PGY589834 PQU589834 QAQ589834 QKM589834 QUI589834 REE589834 ROA589834 RXW589834 SHS589834 SRO589834 TBK589834 TLG589834 TVC589834 UEY589834 UOU589834 UYQ589834 VIM589834 VSI589834 WCE589834 WMA589834 WVW589834 O655370 JK655370 TG655370 ADC655370 AMY655370 AWU655370 BGQ655370 BQM655370 CAI655370 CKE655370 CUA655370 DDW655370 DNS655370 DXO655370 EHK655370 ERG655370 FBC655370 FKY655370 FUU655370 GEQ655370 GOM655370 GYI655370 HIE655370 HSA655370 IBW655370 ILS655370 IVO655370 JFK655370 JPG655370 JZC655370 KIY655370 KSU655370 LCQ655370 LMM655370 LWI655370 MGE655370 MQA655370 MZW655370 NJS655370 NTO655370 ODK655370 ONG655370 OXC655370 PGY655370 PQU655370 QAQ655370 QKM655370 QUI655370 REE655370 ROA655370 RXW655370 SHS655370 SRO655370 TBK655370 TLG655370 TVC655370 UEY655370 UOU655370 UYQ655370 VIM655370 VSI655370 WCE655370 WMA655370 WVW655370 O720906 JK720906 TG720906 ADC720906 AMY720906 AWU720906 BGQ720906 BQM720906 CAI720906 CKE720906 CUA720906 DDW720906 DNS720906 DXO720906 EHK720906 ERG720906 FBC720906 FKY720906 FUU720906 GEQ720906 GOM720906 GYI720906 HIE720906 HSA720906 IBW720906 ILS720906 IVO720906 JFK720906 JPG720906 JZC720906 KIY720906 KSU720906 LCQ720906 LMM720906 LWI720906 MGE720906 MQA720906 MZW720906 NJS720906 NTO720906 ODK720906 ONG720906 OXC720906 PGY720906 PQU720906 QAQ720906 QKM720906 QUI720906 REE720906 ROA720906 RXW720906 SHS720906 SRO720906 TBK720906 TLG720906 TVC720906 UEY720906 UOU720906 UYQ720906 VIM720906 VSI720906 WCE720906 WMA720906 WVW720906 O786442 JK786442 TG786442 ADC786442 AMY786442 AWU786442 BGQ786442 BQM786442 CAI786442 CKE786442 CUA786442 DDW786442 DNS786442 DXO786442 EHK786442 ERG786442 FBC786442 FKY786442 FUU786442 GEQ786442 GOM786442 GYI786442 HIE786442 HSA786442 IBW786442 ILS786442 IVO786442 JFK786442 JPG786442 JZC786442 KIY786442 KSU786442 LCQ786442 LMM786442 LWI786442 MGE786442 MQA786442 MZW786442 NJS786442 NTO786442 ODK786442 ONG786442 OXC786442 PGY786442 PQU786442 QAQ786442 QKM786442 QUI786442 REE786442 ROA786442 RXW786442 SHS786442 SRO786442 TBK786442 TLG786442 TVC786442 UEY786442 UOU786442 UYQ786442 VIM786442 VSI786442 WCE786442 WMA786442 WVW786442 O851978 JK851978 TG851978 ADC851978 AMY851978 AWU851978 BGQ851978 BQM851978 CAI851978 CKE851978 CUA851978 DDW851978 DNS851978 DXO851978 EHK851978 ERG851978 FBC851978 FKY851978 FUU851978 GEQ851978 GOM851978 GYI851978 HIE851978 HSA851978 IBW851978 ILS851978 IVO851978 JFK851978 JPG851978 JZC851978 KIY851978 KSU851978 LCQ851978 LMM851978 LWI851978 MGE851978 MQA851978 MZW851978 NJS851978 NTO851978 ODK851978 ONG851978 OXC851978 PGY851978 PQU851978 QAQ851978 QKM851978 QUI851978 REE851978 ROA851978 RXW851978 SHS851978 SRO851978 TBK851978 TLG851978 TVC851978 UEY851978 UOU851978 UYQ851978 VIM851978 VSI851978 WCE851978 WMA851978 WVW851978 O917514 JK917514 TG917514 ADC917514 AMY917514 AWU917514 BGQ917514 BQM917514 CAI917514 CKE917514 CUA917514 DDW917514 DNS917514 DXO917514 EHK917514 ERG917514 FBC917514 FKY917514 FUU917514 GEQ917514 GOM917514 GYI917514 HIE917514 HSA917514 IBW917514 ILS917514 IVO917514 JFK917514 JPG917514 JZC917514 KIY917514 KSU917514 LCQ917514 LMM917514 LWI917514 MGE917514 MQA917514 MZW917514 NJS917514 NTO917514 ODK917514 ONG917514 OXC917514 PGY917514 PQU917514 QAQ917514 QKM917514 QUI917514 REE917514 ROA917514 RXW917514 SHS917514 SRO917514 TBK917514 TLG917514 TVC917514 UEY917514 UOU917514 UYQ917514 VIM917514 VSI917514 WCE917514 WMA917514 WVW917514 O983050 JK983050 TG983050 ADC983050 AMY983050 AWU983050 BGQ983050 BQM983050 CAI983050 CKE983050 CUA983050 DDW983050 DNS983050 DXO983050 EHK983050 ERG983050 FBC983050 FKY983050 FUU983050 GEQ983050 GOM983050 GYI983050 HIE983050 HSA983050 IBW983050 ILS983050 IVO983050 JFK983050 JPG983050 JZC983050 KIY983050 KSU983050 LCQ983050 LMM983050 LWI983050 MGE983050 MQA983050 MZW983050 NJS983050 NTO983050 ODK983050 ONG983050 OXC983050 PGY983050 PQU983050 QAQ983050 QKM983050 QUI983050 REE983050 ROA983050 RXW983050 SHS983050 SRO983050 TBK983050 TLG983050 TVC983050 UEY983050 UOU983050 UYQ983050 VIM983050 VSI983050 WCE983050 WMA983050 WVW983050 M65557 JI65557 TE65557 ADA65557 AMW65557 AWS65557 BGO65557 BQK65557 CAG65557 CKC65557 CTY65557 DDU65557 DNQ65557 DXM65557 EHI65557 ERE65557 FBA65557 FKW65557 FUS65557 GEO65557 GOK65557 GYG65557 HIC65557 HRY65557 IBU65557 ILQ65557 IVM65557 JFI65557 JPE65557 JZA65557 KIW65557 KSS65557 LCO65557 LMK65557 LWG65557 MGC65557 MPY65557 MZU65557 NJQ65557 NTM65557 ODI65557 ONE65557 OXA65557 PGW65557 PQS65557 QAO65557 QKK65557 QUG65557 REC65557 RNY65557 RXU65557 SHQ65557 SRM65557 TBI65557 TLE65557 TVA65557 UEW65557 UOS65557 UYO65557 VIK65557 VSG65557 WCC65557 WLY65557 WVU65557 M131093 JI131093 TE131093 ADA131093 AMW131093 AWS131093 BGO131093 BQK131093 CAG131093 CKC131093 CTY131093 DDU131093 DNQ131093 DXM131093 EHI131093 ERE131093 FBA131093 FKW131093 FUS131093 GEO131093 GOK131093 GYG131093 HIC131093 HRY131093 IBU131093 ILQ131093 IVM131093 JFI131093 JPE131093 JZA131093 KIW131093 KSS131093 LCO131093 LMK131093 LWG131093 MGC131093 MPY131093 MZU131093 NJQ131093 NTM131093 ODI131093 ONE131093 OXA131093 PGW131093 PQS131093 QAO131093 QKK131093 QUG131093 REC131093 RNY131093 RXU131093 SHQ131093 SRM131093 TBI131093 TLE131093 TVA131093 UEW131093 UOS131093 UYO131093 VIK131093 VSG131093 WCC131093 WLY131093 WVU131093 M196629 JI196629 TE196629 ADA196629 AMW196629 AWS196629 BGO196629 BQK196629 CAG196629 CKC196629 CTY196629 DDU196629 DNQ196629 DXM196629 EHI196629 ERE196629 FBA196629 FKW196629 FUS196629 GEO196629 GOK196629 GYG196629 HIC196629 HRY196629 IBU196629 ILQ196629 IVM196629 JFI196629 JPE196629 JZA196629 KIW196629 KSS196629 LCO196629 LMK196629 LWG196629 MGC196629 MPY196629 MZU196629 NJQ196629 NTM196629 ODI196629 ONE196629 OXA196629 PGW196629 PQS196629 QAO196629 QKK196629 QUG196629 REC196629 RNY196629 RXU196629 SHQ196629 SRM196629 TBI196629 TLE196629 TVA196629 UEW196629 UOS196629 UYO196629 VIK196629 VSG196629 WCC196629 WLY196629 WVU196629 M262165 JI262165 TE262165 ADA262165 AMW262165 AWS262165 BGO262165 BQK262165 CAG262165 CKC262165 CTY262165 DDU262165 DNQ262165 DXM262165 EHI262165 ERE262165 FBA262165 FKW262165 FUS262165 GEO262165 GOK262165 GYG262165 HIC262165 HRY262165 IBU262165 ILQ262165 IVM262165 JFI262165 JPE262165 JZA262165 KIW262165 KSS262165 LCO262165 LMK262165 LWG262165 MGC262165 MPY262165 MZU262165 NJQ262165 NTM262165 ODI262165 ONE262165 OXA262165 PGW262165 PQS262165 QAO262165 QKK262165 QUG262165 REC262165 RNY262165 RXU262165 SHQ262165 SRM262165 TBI262165 TLE262165 TVA262165 UEW262165 UOS262165 UYO262165 VIK262165 VSG262165 WCC262165 WLY262165 WVU262165 M327701 JI327701 TE327701 ADA327701 AMW327701 AWS327701 BGO327701 BQK327701 CAG327701 CKC327701 CTY327701 DDU327701 DNQ327701 DXM327701 EHI327701 ERE327701 FBA327701 FKW327701 FUS327701 GEO327701 GOK327701 GYG327701 HIC327701 HRY327701 IBU327701 ILQ327701 IVM327701 JFI327701 JPE327701 JZA327701 KIW327701 KSS327701 LCO327701 LMK327701 LWG327701 MGC327701 MPY327701 MZU327701 NJQ327701 NTM327701 ODI327701 ONE327701 OXA327701 PGW327701 PQS327701 QAO327701 QKK327701 QUG327701 REC327701 RNY327701 RXU327701 SHQ327701 SRM327701 TBI327701 TLE327701 TVA327701 UEW327701 UOS327701 UYO327701 VIK327701 VSG327701 WCC327701 WLY327701 WVU327701 M393237 JI393237 TE393237 ADA393237 AMW393237 AWS393237 BGO393237 BQK393237 CAG393237 CKC393237 CTY393237 DDU393237 DNQ393237 DXM393237 EHI393237 ERE393237 FBA393237 FKW393237 FUS393237 GEO393237 GOK393237 GYG393237 HIC393237 HRY393237 IBU393237 ILQ393237 IVM393237 JFI393237 JPE393237 JZA393237 KIW393237 KSS393237 LCO393237 LMK393237 LWG393237 MGC393237 MPY393237 MZU393237 NJQ393237 NTM393237 ODI393237 ONE393237 OXA393237 PGW393237 PQS393237 QAO393237 QKK393237 QUG393237 REC393237 RNY393237 RXU393237 SHQ393237 SRM393237 TBI393237 TLE393237 TVA393237 UEW393237 UOS393237 UYO393237 VIK393237 VSG393237 WCC393237 WLY393237 WVU393237 M458773 JI458773 TE458773 ADA458773 AMW458773 AWS458773 BGO458773 BQK458773 CAG458773 CKC458773 CTY458773 DDU458773 DNQ458773 DXM458773 EHI458773 ERE458773 FBA458773 FKW458773 FUS458773 GEO458773 GOK458773 GYG458773 HIC458773 HRY458773 IBU458773 ILQ458773 IVM458773 JFI458773 JPE458773 JZA458773 KIW458773 KSS458773 LCO458773 LMK458773 LWG458773 MGC458773 MPY458773 MZU458773 NJQ458773 NTM458773 ODI458773 ONE458773 OXA458773 PGW458773 PQS458773 QAO458773 QKK458773 QUG458773 REC458773 RNY458773 RXU458773 SHQ458773 SRM458773 TBI458773 TLE458773 TVA458773 UEW458773 UOS458773 UYO458773 VIK458773 VSG458773 WCC458773 WLY458773 WVU458773 M524309 JI524309 TE524309 ADA524309 AMW524309 AWS524309 BGO524309 BQK524309 CAG524309 CKC524309 CTY524309 DDU524309 DNQ524309 DXM524309 EHI524309 ERE524309 FBA524309 FKW524309 FUS524309 GEO524309 GOK524309 GYG524309 HIC524309 HRY524309 IBU524309 ILQ524309 IVM524309 JFI524309 JPE524309 JZA524309 KIW524309 KSS524309 LCO524309 LMK524309 LWG524309 MGC524309 MPY524309 MZU524309 NJQ524309 NTM524309 ODI524309 ONE524309 OXA524309 PGW524309 PQS524309 QAO524309 QKK524309 QUG524309 REC524309 RNY524309 RXU524309 SHQ524309 SRM524309 TBI524309 TLE524309 TVA524309 UEW524309 UOS524309 UYO524309 VIK524309 VSG524309 WCC524309 WLY524309 WVU524309 M589845 JI589845 TE589845 ADA589845 AMW589845 AWS589845 BGO589845 BQK589845 CAG589845 CKC589845 CTY589845 DDU589845 DNQ589845 DXM589845 EHI589845 ERE589845 FBA589845 FKW589845 FUS589845 GEO589845 GOK589845 GYG589845 HIC589845 HRY589845 IBU589845 ILQ589845 IVM589845 JFI589845 JPE589845 JZA589845 KIW589845 KSS589845 LCO589845 LMK589845 LWG589845 MGC589845 MPY589845 MZU589845 NJQ589845 NTM589845 ODI589845 ONE589845 OXA589845 PGW589845 PQS589845 QAO589845 QKK589845 QUG589845 REC589845 RNY589845 RXU589845 SHQ589845 SRM589845 TBI589845 TLE589845 TVA589845 UEW589845 UOS589845 UYO589845 VIK589845 VSG589845 WCC589845 WLY589845 WVU589845 M655381 JI655381 TE655381 ADA655381 AMW655381 AWS655381 BGO655381 BQK655381 CAG655381 CKC655381 CTY655381 DDU655381 DNQ655381 DXM655381 EHI655381 ERE655381 FBA655381 FKW655381 FUS655381 GEO655381 GOK655381 GYG655381 HIC655381 HRY655381 IBU655381 ILQ655381 IVM655381 JFI655381 JPE655381 JZA655381 KIW655381 KSS655381 LCO655381 LMK655381 LWG655381 MGC655381 MPY655381 MZU655381 NJQ655381 NTM655381 ODI655381 ONE655381 OXA655381 PGW655381 PQS655381 QAO655381 QKK655381 QUG655381 REC655381 RNY655381 RXU655381 SHQ655381 SRM655381 TBI655381 TLE655381 TVA655381 UEW655381 UOS655381 UYO655381 VIK655381 VSG655381 WCC655381 WLY655381 WVU655381 M720917 JI720917 TE720917 ADA720917 AMW720917 AWS720917 BGO720917 BQK720917 CAG720917 CKC720917 CTY720917 DDU720917 DNQ720917 DXM720917 EHI720917 ERE720917 FBA720917 FKW720917 FUS720917 GEO720917 GOK720917 GYG720917 HIC720917 HRY720917 IBU720917 ILQ720917 IVM720917 JFI720917 JPE720917 JZA720917 KIW720917 KSS720917 LCO720917 LMK720917 LWG720917 MGC720917 MPY720917 MZU720917 NJQ720917 NTM720917 ODI720917 ONE720917 OXA720917 PGW720917 PQS720917 QAO720917 QKK720917 QUG720917 REC720917 RNY720917 RXU720917 SHQ720917 SRM720917 TBI720917 TLE720917 TVA720917 UEW720917 UOS720917 UYO720917 VIK720917 VSG720917 WCC720917 WLY720917 WVU720917 M786453 JI786453 TE786453 ADA786453 AMW786453 AWS786453 BGO786453 BQK786453 CAG786453 CKC786453 CTY786453 DDU786453 DNQ786453 DXM786453 EHI786453 ERE786453 FBA786453 FKW786453 FUS786453 GEO786453 GOK786453 GYG786453 HIC786453 HRY786453 IBU786453 ILQ786453 IVM786453 JFI786453 JPE786453 JZA786453 KIW786453 KSS786453 LCO786453 LMK786453 LWG786453 MGC786453 MPY786453 MZU786453 NJQ786453 NTM786453 ODI786453 ONE786453 OXA786453 PGW786453 PQS786453 QAO786453 QKK786453 QUG786453 REC786453 RNY786453 RXU786453 SHQ786453 SRM786453 TBI786453 TLE786453 TVA786453 UEW786453 UOS786453 UYO786453 VIK786453 VSG786453 WCC786453 WLY786453 WVU786453 M851989 JI851989 TE851989 ADA851989 AMW851989 AWS851989 BGO851989 BQK851989 CAG851989 CKC851989 CTY851989 DDU851989 DNQ851989 DXM851989 EHI851989 ERE851989 FBA851989 FKW851989 FUS851989 GEO851989 GOK851989 GYG851989 HIC851989 HRY851989 IBU851989 ILQ851989 IVM851989 JFI851989 JPE851989 JZA851989 KIW851989 KSS851989 LCO851989 LMK851989 LWG851989 MGC851989 MPY851989 MZU851989 NJQ851989 NTM851989 ODI851989 ONE851989 OXA851989 PGW851989 PQS851989 QAO851989 QKK851989 QUG851989 REC851989 RNY851989 RXU851989 SHQ851989 SRM851989 TBI851989 TLE851989 TVA851989 UEW851989 UOS851989 UYO851989 VIK851989 VSG851989 WCC851989 WLY851989 WVU851989 M917525 JI917525 TE917525 ADA917525 AMW917525 AWS917525 BGO917525 BQK917525 CAG917525 CKC917525 CTY917525 DDU917525 DNQ917525 DXM917525 EHI917525 ERE917525 FBA917525 FKW917525 FUS917525 GEO917525 GOK917525 GYG917525 HIC917525 HRY917525 IBU917525 ILQ917525 IVM917525 JFI917525 JPE917525 JZA917525 KIW917525 KSS917525 LCO917525 LMK917525 LWG917525 MGC917525 MPY917525 MZU917525 NJQ917525 NTM917525 ODI917525 ONE917525 OXA917525 PGW917525 PQS917525 QAO917525 QKK917525 QUG917525 REC917525 RNY917525 RXU917525 SHQ917525 SRM917525 TBI917525 TLE917525 TVA917525 UEW917525 UOS917525 UYO917525 VIK917525 VSG917525 WCC917525 WLY917525 WVU917525 M983061 JI983061 TE983061 ADA983061 AMW983061 AWS983061 BGO983061 BQK983061 CAG983061 CKC983061 CTY983061 DDU983061 DNQ983061 DXM983061 EHI983061 ERE983061 FBA983061 FKW983061 FUS983061 GEO983061 GOK983061 GYG983061 HIC983061 HRY983061 IBU983061 ILQ983061 IVM983061 JFI983061 JPE983061 JZA983061 KIW983061 KSS983061 LCO983061 LMK983061 LWG983061 MGC983061 MPY983061 MZU983061 NJQ983061 NTM983061 ODI983061 ONE983061 OXA983061 PGW983061 PQS983061 QAO983061 QKK983061 QUG983061 REC983061 RNY983061 RXU983061 SHQ983061 SRM983061 TBI983061 TLE983061 TVA983061 UEW983061 UOS983061 UYO983061 VIK983061 VSG983061 WCC983061 WLY983061 WVU983061 AC65554:AC65556 JY65554:JY65556 TU65554:TU65556 ADQ65554:ADQ65556 ANM65554:ANM65556 AXI65554:AXI65556 BHE65554:BHE65556 BRA65554:BRA65556 CAW65554:CAW65556 CKS65554:CKS65556 CUO65554:CUO65556 DEK65554:DEK65556 DOG65554:DOG65556 DYC65554:DYC65556 EHY65554:EHY65556 ERU65554:ERU65556 FBQ65554:FBQ65556 FLM65554:FLM65556 FVI65554:FVI65556 GFE65554:GFE65556 GPA65554:GPA65556 GYW65554:GYW65556 HIS65554:HIS65556 HSO65554:HSO65556 ICK65554:ICK65556 IMG65554:IMG65556 IWC65554:IWC65556 JFY65554:JFY65556 JPU65554:JPU65556 JZQ65554:JZQ65556 KJM65554:KJM65556 KTI65554:KTI65556 LDE65554:LDE65556 LNA65554:LNA65556 LWW65554:LWW65556 MGS65554:MGS65556 MQO65554:MQO65556 NAK65554:NAK65556 NKG65554:NKG65556 NUC65554:NUC65556 ODY65554:ODY65556 ONU65554:ONU65556 OXQ65554:OXQ65556 PHM65554:PHM65556 PRI65554:PRI65556 QBE65554:QBE65556 QLA65554:QLA65556 QUW65554:QUW65556 RES65554:RES65556 ROO65554:ROO65556 RYK65554:RYK65556 SIG65554:SIG65556 SSC65554:SSC65556 TBY65554:TBY65556 TLU65554:TLU65556 TVQ65554:TVQ65556 UFM65554:UFM65556 UPI65554:UPI65556 UZE65554:UZE65556 VJA65554:VJA65556 VSW65554:VSW65556 WCS65554:WCS65556 WMO65554:WMO65556 WWK65554:WWK65556 AC131090:AC131092 JY131090:JY131092 TU131090:TU131092 ADQ131090:ADQ131092 ANM131090:ANM131092 AXI131090:AXI131092 BHE131090:BHE131092 BRA131090:BRA131092 CAW131090:CAW131092 CKS131090:CKS131092 CUO131090:CUO131092 DEK131090:DEK131092 DOG131090:DOG131092 DYC131090:DYC131092 EHY131090:EHY131092 ERU131090:ERU131092 FBQ131090:FBQ131092 FLM131090:FLM131092 FVI131090:FVI131092 GFE131090:GFE131092 GPA131090:GPA131092 GYW131090:GYW131092 HIS131090:HIS131092 HSO131090:HSO131092 ICK131090:ICK131092 IMG131090:IMG131092 IWC131090:IWC131092 JFY131090:JFY131092 JPU131090:JPU131092 JZQ131090:JZQ131092 KJM131090:KJM131092 KTI131090:KTI131092 LDE131090:LDE131092 LNA131090:LNA131092 LWW131090:LWW131092 MGS131090:MGS131092 MQO131090:MQO131092 NAK131090:NAK131092 NKG131090:NKG131092 NUC131090:NUC131092 ODY131090:ODY131092 ONU131090:ONU131092 OXQ131090:OXQ131092 PHM131090:PHM131092 PRI131090:PRI131092 QBE131090:QBE131092 QLA131090:QLA131092 QUW131090:QUW131092 RES131090:RES131092 ROO131090:ROO131092 RYK131090:RYK131092 SIG131090:SIG131092 SSC131090:SSC131092 TBY131090:TBY131092 TLU131090:TLU131092 TVQ131090:TVQ131092 UFM131090:UFM131092 UPI131090:UPI131092 UZE131090:UZE131092 VJA131090:VJA131092 VSW131090:VSW131092 WCS131090:WCS131092 WMO131090:WMO131092 WWK131090:WWK131092 AC196626:AC196628 JY196626:JY196628 TU196626:TU196628 ADQ196626:ADQ196628 ANM196626:ANM196628 AXI196626:AXI196628 BHE196626:BHE196628 BRA196626:BRA196628 CAW196626:CAW196628 CKS196626:CKS196628 CUO196626:CUO196628 DEK196626:DEK196628 DOG196626:DOG196628 DYC196626:DYC196628 EHY196626:EHY196628 ERU196626:ERU196628 FBQ196626:FBQ196628 FLM196626:FLM196628 FVI196626:FVI196628 GFE196626:GFE196628 GPA196626:GPA196628 GYW196626:GYW196628 HIS196626:HIS196628 HSO196626:HSO196628 ICK196626:ICK196628 IMG196626:IMG196628 IWC196626:IWC196628 JFY196626:JFY196628 JPU196626:JPU196628 JZQ196626:JZQ196628 KJM196626:KJM196628 KTI196626:KTI196628 LDE196626:LDE196628 LNA196626:LNA196628 LWW196626:LWW196628 MGS196626:MGS196628 MQO196626:MQO196628 NAK196626:NAK196628 NKG196626:NKG196628 NUC196626:NUC196628 ODY196626:ODY196628 ONU196626:ONU196628 OXQ196626:OXQ196628 PHM196626:PHM196628 PRI196626:PRI196628 QBE196626:QBE196628 QLA196626:QLA196628 QUW196626:QUW196628 RES196626:RES196628 ROO196626:ROO196628 RYK196626:RYK196628 SIG196626:SIG196628 SSC196626:SSC196628 TBY196626:TBY196628 TLU196626:TLU196628 TVQ196626:TVQ196628 UFM196626:UFM196628 UPI196626:UPI196628 UZE196626:UZE196628 VJA196626:VJA196628 VSW196626:VSW196628 WCS196626:WCS196628 WMO196626:WMO196628 WWK196626:WWK196628 AC262162:AC262164 JY262162:JY262164 TU262162:TU262164 ADQ262162:ADQ262164 ANM262162:ANM262164 AXI262162:AXI262164 BHE262162:BHE262164 BRA262162:BRA262164 CAW262162:CAW262164 CKS262162:CKS262164 CUO262162:CUO262164 DEK262162:DEK262164 DOG262162:DOG262164 DYC262162:DYC262164 EHY262162:EHY262164 ERU262162:ERU262164 FBQ262162:FBQ262164 FLM262162:FLM262164 FVI262162:FVI262164 GFE262162:GFE262164 GPA262162:GPA262164 GYW262162:GYW262164 HIS262162:HIS262164 HSO262162:HSO262164 ICK262162:ICK262164 IMG262162:IMG262164 IWC262162:IWC262164 JFY262162:JFY262164 JPU262162:JPU262164 JZQ262162:JZQ262164 KJM262162:KJM262164 KTI262162:KTI262164 LDE262162:LDE262164 LNA262162:LNA262164 LWW262162:LWW262164 MGS262162:MGS262164 MQO262162:MQO262164 NAK262162:NAK262164 NKG262162:NKG262164 NUC262162:NUC262164 ODY262162:ODY262164 ONU262162:ONU262164 OXQ262162:OXQ262164 PHM262162:PHM262164 PRI262162:PRI262164 QBE262162:QBE262164 QLA262162:QLA262164 QUW262162:QUW262164 RES262162:RES262164 ROO262162:ROO262164 RYK262162:RYK262164 SIG262162:SIG262164 SSC262162:SSC262164 TBY262162:TBY262164 TLU262162:TLU262164 TVQ262162:TVQ262164 UFM262162:UFM262164 UPI262162:UPI262164 UZE262162:UZE262164 VJA262162:VJA262164 VSW262162:VSW262164 WCS262162:WCS262164 WMO262162:WMO262164 WWK262162:WWK262164 AC327698:AC327700 JY327698:JY327700 TU327698:TU327700 ADQ327698:ADQ327700 ANM327698:ANM327700 AXI327698:AXI327700 BHE327698:BHE327700 BRA327698:BRA327700 CAW327698:CAW327700 CKS327698:CKS327700 CUO327698:CUO327700 DEK327698:DEK327700 DOG327698:DOG327700 DYC327698:DYC327700 EHY327698:EHY327700 ERU327698:ERU327700 FBQ327698:FBQ327700 FLM327698:FLM327700 FVI327698:FVI327700 GFE327698:GFE327700 GPA327698:GPA327700 GYW327698:GYW327700 HIS327698:HIS327700 HSO327698:HSO327700 ICK327698:ICK327700 IMG327698:IMG327700 IWC327698:IWC327700 JFY327698:JFY327700 JPU327698:JPU327700 JZQ327698:JZQ327700 KJM327698:KJM327700 KTI327698:KTI327700 LDE327698:LDE327700 LNA327698:LNA327700 LWW327698:LWW327700 MGS327698:MGS327700 MQO327698:MQO327700 NAK327698:NAK327700 NKG327698:NKG327700 NUC327698:NUC327700 ODY327698:ODY327700 ONU327698:ONU327700 OXQ327698:OXQ327700 PHM327698:PHM327700 PRI327698:PRI327700 QBE327698:QBE327700 QLA327698:QLA327700 QUW327698:QUW327700 RES327698:RES327700 ROO327698:ROO327700 RYK327698:RYK327700 SIG327698:SIG327700 SSC327698:SSC327700 TBY327698:TBY327700 TLU327698:TLU327700 TVQ327698:TVQ327700 UFM327698:UFM327700 UPI327698:UPI327700 UZE327698:UZE327700 VJA327698:VJA327700 VSW327698:VSW327700 WCS327698:WCS327700 WMO327698:WMO327700 WWK327698:WWK327700 AC393234:AC393236 JY393234:JY393236 TU393234:TU393236 ADQ393234:ADQ393236 ANM393234:ANM393236 AXI393234:AXI393236 BHE393234:BHE393236 BRA393234:BRA393236 CAW393234:CAW393236 CKS393234:CKS393236 CUO393234:CUO393236 DEK393234:DEK393236 DOG393234:DOG393236 DYC393234:DYC393236 EHY393234:EHY393236 ERU393234:ERU393236 FBQ393234:FBQ393236 FLM393234:FLM393236 FVI393234:FVI393236 GFE393234:GFE393236 GPA393234:GPA393236 GYW393234:GYW393236 HIS393234:HIS393236 HSO393234:HSO393236 ICK393234:ICK393236 IMG393234:IMG393236 IWC393234:IWC393236 JFY393234:JFY393236 JPU393234:JPU393236 JZQ393234:JZQ393236 KJM393234:KJM393236 KTI393234:KTI393236 LDE393234:LDE393236 LNA393234:LNA393236 LWW393234:LWW393236 MGS393234:MGS393236 MQO393234:MQO393236 NAK393234:NAK393236 NKG393234:NKG393236 NUC393234:NUC393236 ODY393234:ODY393236 ONU393234:ONU393236 OXQ393234:OXQ393236 PHM393234:PHM393236 PRI393234:PRI393236 QBE393234:QBE393236 QLA393234:QLA393236 QUW393234:QUW393236 RES393234:RES393236 ROO393234:ROO393236 RYK393234:RYK393236 SIG393234:SIG393236 SSC393234:SSC393236 TBY393234:TBY393236 TLU393234:TLU393236 TVQ393234:TVQ393236 UFM393234:UFM393236 UPI393234:UPI393236 UZE393234:UZE393236 VJA393234:VJA393236 VSW393234:VSW393236 WCS393234:WCS393236 WMO393234:WMO393236 WWK393234:WWK393236 AC458770:AC458772 JY458770:JY458772 TU458770:TU458772 ADQ458770:ADQ458772 ANM458770:ANM458772 AXI458770:AXI458772 BHE458770:BHE458772 BRA458770:BRA458772 CAW458770:CAW458772 CKS458770:CKS458772 CUO458770:CUO458772 DEK458770:DEK458772 DOG458770:DOG458772 DYC458770:DYC458772 EHY458770:EHY458772 ERU458770:ERU458772 FBQ458770:FBQ458772 FLM458770:FLM458772 FVI458770:FVI458772 GFE458770:GFE458772 GPA458770:GPA458772 GYW458770:GYW458772 HIS458770:HIS458772 HSO458770:HSO458772 ICK458770:ICK458772 IMG458770:IMG458772 IWC458770:IWC458772 JFY458770:JFY458772 JPU458770:JPU458772 JZQ458770:JZQ458772 KJM458770:KJM458772 KTI458770:KTI458772 LDE458770:LDE458772 LNA458770:LNA458772 LWW458770:LWW458772 MGS458770:MGS458772 MQO458770:MQO458772 NAK458770:NAK458772 NKG458770:NKG458772 NUC458770:NUC458772 ODY458770:ODY458772 ONU458770:ONU458772 OXQ458770:OXQ458772 PHM458770:PHM458772 PRI458770:PRI458772 QBE458770:QBE458772 QLA458770:QLA458772 QUW458770:QUW458772 RES458770:RES458772 ROO458770:ROO458772 RYK458770:RYK458772 SIG458770:SIG458772 SSC458770:SSC458772 TBY458770:TBY458772 TLU458770:TLU458772 TVQ458770:TVQ458772 UFM458770:UFM458772 UPI458770:UPI458772 UZE458770:UZE458772 VJA458770:VJA458772 VSW458770:VSW458772 WCS458770:WCS458772 WMO458770:WMO458772 WWK458770:WWK458772 AC524306:AC524308 JY524306:JY524308 TU524306:TU524308 ADQ524306:ADQ524308 ANM524306:ANM524308 AXI524306:AXI524308 BHE524306:BHE524308 BRA524306:BRA524308 CAW524306:CAW524308 CKS524306:CKS524308 CUO524306:CUO524308 DEK524306:DEK524308 DOG524306:DOG524308 DYC524306:DYC524308 EHY524306:EHY524308 ERU524306:ERU524308 FBQ524306:FBQ524308 FLM524306:FLM524308 FVI524306:FVI524308 GFE524306:GFE524308 GPA524306:GPA524308 GYW524306:GYW524308 HIS524306:HIS524308 HSO524306:HSO524308 ICK524306:ICK524308 IMG524306:IMG524308 IWC524306:IWC524308 JFY524306:JFY524308 JPU524306:JPU524308 JZQ524306:JZQ524308 KJM524306:KJM524308 KTI524306:KTI524308 LDE524306:LDE524308 LNA524306:LNA524308 LWW524306:LWW524308 MGS524306:MGS524308 MQO524306:MQO524308 NAK524306:NAK524308 NKG524306:NKG524308 NUC524306:NUC524308 ODY524306:ODY524308 ONU524306:ONU524308 OXQ524306:OXQ524308 PHM524306:PHM524308 PRI524306:PRI524308 QBE524306:QBE524308 QLA524306:QLA524308 QUW524306:QUW524308 RES524306:RES524308 ROO524306:ROO524308 RYK524306:RYK524308 SIG524306:SIG524308 SSC524306:SSC524308 TBY524306:TBY524308 TLU524306:TLU524308 TVQ524306:TVQ524308 UFM524306:UFM524308 UPI524306:UPI524308 UZE524306:UZE524308 VJA524306:VJA524308 VSW524306:VSW524308 WCS524306:WCS524308 WMO524306:WMO524308 WWK524306:WWK524308 AC589842:AC589844 JY589842:JY589844 TU589842:TU589844 ADQ589842:ADQ589844 ANM589842:ANM589844 AXI589842:AXI589844 BHE589842:BHE589844 BRA589842:BRA589844 CAW589842:CAW589844 CKS589842:CKS589844 CUO589842:CUO589844 DEK589842:DEK589844 DOG589842:DOG589844 DYC589842:DYC589844 EHY589842:EHY589844 ERU589842:ERU589844 FBQ589842:FBQ589844 FLM589842:FLM589844 FVI589842:FVI589844 GFE589842:GFE589844 GPA589842:GPA589844 GYW589842:GYW589844 HIS589842:HIS589844 HSO589842:HSO589844 ICK589842:ICK589844 IMG589842:IMG589844 IWC589842:IWC589844 JFY589842:JFY589844 JPU589842:JPU589844 JZQ589842:JZQ589844 KJM589842:KJM589844 KTI589842:KTI589844 LDE589842:LDE589844 LNA589842:LNA589844 LWW589842:LWW589844 MGS589842:MGS589844 MQO589842:MQO589844 NAK589842:NAK589844 NKG589842:NKG589844 NUC589842:NUC589844 ODY589842:ODY589844 ONU589842:ONU589844 OXQ589842:OXQ589844 PHM589842:PHM589844 PRI589842:PRI589844 QBE589842:QBE589844 QLA589842:QLA589844 QUW589842:QUW589844 RES589842:RES589844 ROO589842:ROO589844 RYK589842:RYK589844 SIG589842:SIG589844 SSC589842:SSC589844 TBY589842:TBY589844 TLU589842:TLU589844 TVQ589842:TVQ589844 UFM589842:UFM589844 UPI589842:UPI589844 UZE589842:UZE589844 VJA589842:VJA589844 VSW589842:VSW589844 WCS589842:WCS589844 WMO589842:WMO589844 WWK589842:WWK589844 AC655378:AC655380 JY655378:JY655380 TU655378:TU655380 ADQ655378:ADQ655380 ANM655378:ANM655380 AXI655378:AXI655380 BHE655378:BHE655380 BRA655378:BRA655380 CAW655378:CAW655380 CKS655378:CKS655380 CUO655378:CUO655380 DEK655378:DEK655380 DOG655378:DOG655380 DYC655378:DYC655380 EHY655378:EHY655380 ERU655378:ERU655380 FBQ655378:FBQ655380 FLM655378:FLM655380 FVI655378:FVI655380 GFE655378:GFE655380 GPA655378:GPA655380 GYW655378:GYW655380 HIS655378:HIS655380 HSO655378:HSO655380 ICK655378:ICK655380 IMG655378:IMG655380 IWC655378:IWC655380 JFY655378:JFY655380 JPU655378:JPU655380 JZQ655378:JZQ655380 KJM655378:KJM655380 KTI655378:KTI655380 LDE655378:LDE655380 LNA655378:LNA655380 LWW655378:LWW655380 MGS655378:MGS655380 MQO655378:MQO655380 NAK655378:NAK655380 NKG655378:NKG655380 NUC655378:NUC655380 ODY655378:ODY655380 ONU655378:ONU655380 OXQ655378:OXQ655380 PHM655378:PHM655380 PRI655378:PRI655380 QBE655378:QBE655380 QLA655378:QLA655380 QUW655378:QUW655380 RES655378:RES655380 ROO655378:ROO655380 RYK655378:RYK655380 SIG655378:SIG655380 SSC655378:SSC655380 TBY655378:TBY655380 TLU655378:TLU655380 TVQ655378:TVQ655380 UFM655378:UFM655380 UPI655378:UPI655380 UZE655378:UZE655380 VJA655378:VJA655380 VSW655378:VSW655380 WCS655378:WCS655380 WMO655378:WMO655380 WWK655378:WWK655380 AC720914:AC720916 JY720914:JY720916 TU720914:TU720916 ADQ720914:ADQ720916 ANM720914:ANM720916 AXI720914:AXI720916 BHE720914:BHE720916 BRA720914:BRA720916 CAW720914:CAW720916 CKS720914:CKS720916 CUO720914:CUO720916 DEK720914:DEK720916 DOG720914:DOG720916 DYC720914:DYC720916 EHY720914:EHY720916 ERU720914:ERU720916 FBQ720914:FBQ720916 FLM720914:FLM720916 FVI720914:FVI720916 GFE720914:GFE720916 GPA720914:GPA720916 GYW720914:GYW720916 HIS720914:HIS720916 HSO720914:HSO720916 ICK720914:ICK720916 IMG720914:IMG720916 IWC720914:IWC720916 JFY720914:JFY720916 JPU720914:JPU720916 JZQ720914:JZQ720916 KJM720914:KJM720916 KTI720914:KTI720916 LDE720914:LDE720916 LNA720914:LNA720916 LWW720914:LWW720916 MGS720914:MGS720916 MQO720914:MQO720916 NAK720914:NAK720916 NKG720914:NKG720916 NUC720914:NUC720916 ODY720914:ODY720916 ONU720914:ONU720916 OXQ720914:OXQ720916 PHM720914:PHM720916 PRI720914:PRI720916 QBE720914:QBE720916 QLA720914:QLA720916 QUW720914:QUW720916 RES720914:RES720916 ROO720914:ROO720916 RYK720914:RYK720916 SIG720914:SIG720916 SSC720914:SSC720916 TBY720914:TBY720916 TLU720914:TLU720916 TVQ720914:TVQ720916 UFM720914:UFM720916 UPI720914:UPI720916 UZE720914:UZE720916 VJA720914:VJA720916 VSW720914:VSW720916 WCS720914:WCS720916 WMO720914:WMO720916 WWK720914:WWK720916 AC786450:AC786452 JY786450:JY786452 TU786450:TU786452 ADQ786450:ADQ786452 ANM786450:ANM786452 AXI786450:AXI786452 BHE786450:BHE786452 BRA786450:BRA786452 CAW786450:CAW786452 CKS786450:CKS786452 CUO786450:CUO786452 DEK786450:DEK786452 DOG786450:DOG786452 DYC786450:DYC786452 EHY786450:EHY786452 ERU786450:ERU786452 FBQ786450:FBQ786452 FLM786450:FLM786452 FVI786450:FVI786452 GFE786450:GFE786452 GPA786450:GPA786452 GYW786450:GYW786452 HIS786450:HIS786452 HSO786450:HSO786452 ICK786450:ICK786452 IMG786450:IMG786452 IWC786450:IWC786452 JFY786450:JFY786452 JPU786450:JPU786452 JZQ786450:JZQ786452 KJM786450:KJM786452 KTI786450:KTI786452 LDE786450:LDE786452 LNA786450:LNA786452 LWW786450:LWW786452 MGS786450:MGS786452 MQO786450:MQO786452 NAK786450:NAK786452 NKG786450:NKG786452 NUC786450:NUC786452 ODY786450:ODY786452 ONU786450:ONU786452 OXQ786450:OXQ786452 PHM786450:PHM786452 PRI786450:PRI786452 QBE786450:QBE786452 QLA786450:QLA786452 QUW786450:QUW786452 RES786450:RES786452 ROO786450:ROO786452 RYK786450:RYK786452 SIG786450:SIG786452 SSC786450:SSC786452 TBY786450:TBY786452 TLU786450:TLU786452 TVQ786450:TVQ786452 UFM786450:UFM786452 UPI786450:UPI786452 UZE786450:UZE786452 VJA786450:VJA786452 VSW786450:VSW786452 WCS786450:WCS786452 WMO786450:WMO786452 WWK786450:WWK786452 AC851986:AC851988 JY851986:JY851988 TU851986:TU851988 ADQ851986:ADQ851988 ANM851986:ANM851988 AXI851986:AXI851988 BHE851986:BHE851988 BRA851986:BRA851988 CAW851986:CAW851988 CKS851986:CKS851988 CUO851986:CUO851988 DEK851986:DEK851988 DOG851986:DOG851988 DYC851986:DYC851988 EHY851986:EHY851988 ERU851986:ERU851988 FBQ851986:FBQ851988 FLM851986:FLM851988 FVI851986:FVI851988 GFE851986:GFE851988 GPA851986:GPA851988 GYW851986:GYW851988 HIS851986:HIS851988 HSO851986:HSO851988 ICK851986:ICK851988 IMG851986:IMG851988 IWC851986:IWC851988 JFY851986:JFY851988 JPU851986:JPU851988 JZQ851986:JZQ851988 KJM851986:KJM851988 KTI851986:KTI851988 LDE851986:LDE851988 LNA851986:LNA851988 LWW851986:LWW851988 MGS851986:MGS851988 MQO851986:MQO851988 NAK851986:NAK851988 NKG851986:NKG851988 NUC851986:NUC851988 ODY851986:ODY851988 ONU851986:ONU851988 OXQ851986:OXQ851988 PHM851986:PHM851988 PRI851986:PRI851988 QBE851986:QBE851988 QLA851986:QLA851988 QUW851986:QUW851988 RES851986:RES851988 ROO851986:ROO851988 RYK851986:RYK851988 SIG851986:SIG851988 SSC851986:SSC851988 TBY851986:TBY851988 TLU851986:TLU851988 TVQ851986:TVQ851988 UFM851986:UFM851988 UPI851986:UPI851988 UZE851986:UZE851988 VJA851986:VJA851988 VSW851986:VSW851988 WCS851986:WCS851988 WMO851986:WMO851988 WWK851986:WWK851988 AC917522:AC917524 JY917522:JY917524 TU917522:TU917524 ADQ917522:ADQ917524 ANM917522:ANM917524 AXI917522:AXI917524 BHE917522:BHE917524 BRA917522:BRA917524 CAW917522:CAW917524 CKS917522:CKS917524 CUO917522:CUO917524 DEK917522:DEK917524 DOG917522:DOG917524 DYC917522:DYC917524 EHY917522:EHY917524 ERU917522:ERU917524 FBQ917522:FBQ917524 FLM917522:FLM917524 FVI917522:FVI917524 GFE917522:GFE917524 GPA917522:GPA917524 GYW917522:GYW917524 HIS917522:HIS917524 HSO917522:HSO917524 ICK917522:ICK917524 IMG917522:IMG917524 IWC917522:IWC917524 JFY917522:JFY917524 JPU917522:JPU917524 JZQ917522:JZQ917524 KJM917522:KJM917524 KTI917522:KTI917524 LDE917522:LDE917524 LNA917522:LNA917524 LWW917522:LWW917524 MGS917522:MGS917524 MQO917522:MQO917524 NAK917522:NAK917524 NKG917522:NKG917524 NUC917522:NUC917524 ODY917522:ODY917524 ONU917522:ONU917524 OXQ917522:OXQ917524 PHM917522:PHM917524 PRI917522:PRI917524 QBE917522:QBE917524 QLA917522:QLA917524 QUW917522:QUW917524 RES917522:RES917524 ROO917522:ROO917524 RYK917522:RYK917524 SIG917522:SIG917524 SSC917522:SSC917524 TBY917522:TBY917524 TLU917522:TLU917524 TVQ917522:TVQ917524 UFM917522:UFM917524 UPI917522:UPI917524 UZE917522:UZE917524 VJA917522:VJA917524 VSW917522:VSW917524 WCS917522:WCS917524 WMO917522:WMO917524 WWK917522:WWK917524 AC983058:AC983060 JY983058:JY983060 TU983058:TU983060 ADQ983058:ADQ983060 ANM983058:ANM983060 AXI983058:AXI983060 BHE983058:BHE983060 BRA983058:BRA983060 CAW983058:CAW983060 CKS983058:CKS983060 CUO983058:CUO983060 DEK983058:DEK983060 DOG983058:DOG983060 DYC983058:DYC983060 EHY983058:EHY983060 ERU983058:ERU983060 FBQ983058:FBQ983060 FLM983058:FLM983060 FVI983058:FVI983060 GFE983058:GFE983060 GPA983058:GPA983060 GYW983058:GYW983060 HIS983058:HIS983060 HSO983058:HSO983060 ICK983058:ICK983060 IMG983058:IMG983060 IWC983058:IWC983060 JFY983058:JFY983060 JPU983058:JPU983060 JZQ983058:JZQ983060 KJM983058:KJM983060 KTI983058:KTI983060 LDE983058:LDE983060 LNA983058:LNA983060 LWW983058:LWW983060 MGS983058:MGS983060 MQO983058:MQO983060 NAK983058:NAK983060 NKG983058:NKG983060 NUC983058:NUC983060 ODY983058:ODY983060 ONU983058:ONU983060 OXQ983058:OXQ983060 PHM983058:PHM983060 PRI983058:PRI983060 QBE983058:QBE983060 QLA983058:QLA983060 QUW983058:QUW983060 RES983058:RES983060 ROO983058:ROO983060 RYK983058:RYK983060 SIG983058:SIG983060 SSC983058:SSC983060 TBY983058:TBY983060 TLU983058:TLU983060 TVQ983058:TVQ983060 UFM983058:UFM983060 UPI983058:UPI983060 UZE983058:UZE983060 VJA983058:VJA983060 VSW983058:VSW983060 WCS983058:WCS983060 WMO983058:WMO983060 WWK983058:WWK983060 Y65554:Y65556 JU65554:JU65556 TQ65554:TQ65556 ADM65554:ADM65556 ANI65554:ANI65556 AXE65554:AXE65556 BHA65554:BHA65556 BQW65554:BQW65556 CAS65554:CAS65556 CKO65554:CKO65556 CUK65554:CUK65556 DEG65554:DEG65556 DOC65554:DOC65556 DXY65554:DXY65556 EHU65554:EHU65556 ERQ65554:ERQ65556 FBM65554:FBM65556 FLI65554:FLI65556 FVE65554:FVE65556 GFA65554:GFA65556 GOW65554:GOW65556 GYS65554:GYS65556 HIO65554:HIO65556 HSK65554:HSK65556 ICG65554:ICG65556 IMC65554:IMC65556 IVY65554:IVY65556 JFU65554:JFU65556 JPQ65554:JPQ65556 JZM65554:JZM65556 KJI65554:KJI65556 KTE65554:KTE65556 LDA65554:LDA65556 LMW65554:LMW65556 LWS65554:LWS65556 MGO65554:MGO65556 MQK65554:MQK65556 NAG65554:NAG65556 NKC65554:NKC65556 NTY65554:NTY65556 ODU65554:ODU65556 ONQ65554:ONQ65556 OXM65554:OXM65556 PHI65554:PHI65556 PRE65554:PRE65556 QBA65554:QBA65556 QKW65554:QKW65556 QUS65554:QUS65556 REO65554:REO65556 ROK65554:ROK65556 RYG65554:RYG65556 SIC65554:SIC65556 SRY65554:SRY65556 TBU65554:TBU65556 TLQ65554:TLQ65556 TVM65554:TVM65556 UFI65554:UFI65556 UPE65554:UPE65556 UZA65554:UZA65556 VIW65554:VIW65556 VSS65554:VSS65556 WCO65554:WCO65556 WMK65554:WMK65556 WWG65554:WWG65556 Y131090:Y131092 JU131090:JU131092 TQ131090:TQ131092 ADM131090:ADM131092 ANI131090:ANI131092 AXE131090:AXE131092 BHA131090:BHA131092 BQW131090:BQW131092 CAS131090:CAS131092 CKO131090:CKO131092 CUK131090:CUK131092 DEG131090:DEG131092 DOC131090:DOC131092 DXY131090:DXY131092 EHU131090:EHU131092 ERQ131090:ERQ131092 FBM131090:FBM131092 FLI131090:FLI131092 FVE131090:FVE131092 GFA131090:GFA131092 GOW131090:GOW131092 GYS131090:GYS131092 HIO131090:HIO131092 HSK131090:HSK131092 ICG131090:ICG131092 IMC131090:IMC131092 IVY131090:IVY131092 JFU131090:JFU131092 JPQ131090:JPQ131092 JZM131090:JZM131092 KJI131090:KJI131092 KTE131090:KTE131092 LDA131090:LDA131092 LMW131090:LMW131092 LWS131090:LWS131092 MGO131090:MGO131092 MQK131090:MQK131092 NAG131090:NAG131092 NKC131090:NKC131092 NTY131090:NTY131092 ODU131090:ODU131092 ONQ131090:ONQ131092 OXM131090:OXM131092 PHI131090:PHI131092 PRE131090:PRE131092 QBA131090:QBA131092 QKW131090:QKW131092 QUS131090:QUS131092 REO131090:REO131092 ROK131090:ROK131092 RYG131090:RYG131092 SIC131090:SIC131092 SRY131090:SRY131092 TBU131090:TBU131092 TLQ131090:TLQ131092 TVM131090:TVM131092 UFI131090:UFI131092 UPE131090:UPE131092 UZA131090:UZA131092 VIW131090:VIW131092 VSS131090:VSS131092 WCO131090:WCO131092 WMK131090:WMK131092 WWG131090:WWG131092 Y196626:Y196628 JU196626:JU196628 TQ196626:TQ196628 ADM196626:ADM196628 ANI196626:ANI196628 AXE196626:AXE196628 BHA196626:BHA196628 BQW196626:BQW196628 CAS196626:CAS196628 CKO196626:CKO196628 CUK196626:CUK196628 DEG196626:DEG196628 DOC196626:DOC196628 DXY196626:DXY196628 EHU196626:EHU196628 ERQ196626:ERQ196628 FBM196626:FBM196628 FLI196626:FLI196628 FVE196626:FVE196628 GFA196626:GFA196628 GOW196626:GOW196628 GYS196626:GYS196628 HIO196626:HIO196628 HSK196626:HSK196628 ICG196626:ICG196628 IMC196626:IMC196628 IVY196626:IVY196628 JFU196626:JFU196628 JPQ196626:JPQ196628 JZM196626:JZM196628 KJI196626:KJI196628 KTE196626:KTE196628 LDA196626:LDA196628 LMW196626:LMW196628 LWS196626:LWS196628 MGO196626:MGO196628 MQK196626:MQK196628 NAG196626:NAG196628 NKC196626:NKC196628 NTY196626:NTY196628 ODU196626:ODU196628 ONQ196626:ONQ196628 OXM196626:OXM196628 PHI196626:PHI196628 PRE196626:PRE196628 QBA196626:QBA196628 QKW196626:QKW196628 QUS196626:QUS196628 REO196626:REO196628 ROK196626:ROK196628 RYG196626:RYG196628 SIC196626:SIC196628 SRY196626:SRY196628 TBU196626:TBU196628 TLQ196626:TLQ196628 TVM196626:TVM196628 UFI196626:UFI196628 UPE196626:UPE196628 UZA196626:UZA196628 VIW196626:VIW196628 VSS196626:VSS196628 WCO196626:WCO196628 WMK196626:WMK196628 WWG196626:WWG196628 Y262162:Y262164 JU262162:JU262164 TQ262162:TQ262164 ADM262162:ADM262164 ANI262162:ANI262164 AXE262162:AXE262164 BHA262162:BHA262164 BQW262162:BQW262164 CAS262162:CAS262164 CKO262162:CKO262164 CUK262162:CUK262164 DEG262162:DEG262164 DOC262162:DOC262164 DXY262162:DXY262164 EHU262162:EHU262164 ERQ262162:ERQ262164 FBM262162:FBM262164 FLI262162:FLI262164 FVE262162:FVE262164 GFA262162:GFA262164 GOW262162:GOW262164 GYS262162:GYS262164 HIO262162:HIO262164 HSK262162:HSK262164 ICG262162:ICG262164 IMC262162:IMC262164 IVY262162:IVY262164 JFU262162:JFU262164 JPQ262162:JPQ262164 JZM262162:JZM262164 KJI262162:KJI262164 KTE262162:KTE262164 LDA262162:LDA262164 LMW262162:LMW262164 LWS262162:LWS262164 MGO262162:MGO262164 MQK262162:MQK262164 NAG262162:NAG262164 NKC262162:NKC262164 NTY262162:NTY262164 ODU262162:ODU262164 ONQ262162:ONQ262164 OXM262162:OXM262164 PHI262162:PHI262164 PRE262162:PRE262164 QBA262162:QBA262164 QKW262162:QKW262164 QUS262162:QUS262164 REO262162:REO262164 ROK262162:ROK262164 RYG262162:RYG262164 SIC262162:SIC262164 SRY262162:SRY262164 TBU262162:TBU262164 TLQ262162:TLQ262164 TVM262162:TVM262164 UFI262162:UFI262164 UPE262162:UPE262164 UZA262162:UZA262164 VIW262162:VIW262164 VSS262162:VSS262164 WCO262162:WCO262164 WMK262162:WMK262164 WWG262162:WWG262164 Y327698:Y327700 JU327698:JU327700 TQ327698:TQ327700 ADM327698:ADM327700 ANI327698:ANI327700 AXE327698:AXE327700 BHA327698:BHA327700 BQW327698:BQW327700 CAS327698:CAS327700 CKO327698:CKO327700 CUK327698:CUK327700 DEG327698:DEG327700 DOC327698:DOC327700 DXY327698:DXY327700 EHU327698:EHU327700 ERQ327698:ERQ327700 FBM327698:FBM327700 FLI327698:FLI327700 FVE327698:FVE327700 GFA327698:GFA327700 GOW327698:GOW327700 GYS327698:GYS327700 HIO327698:HIO327700 HSK327698:HSK327700 ICG327698:ICG327700 IMC327698:IMC327700 IVY327698:IVY327700 JFU327698:JFU327700 JPQ327698:JPQ327700 JZM327698:JZM327700 KJI327698:KJI327700 KTE327698:KTE327700 LDA327698:LDA327700 LMW327698:LMW327700 LWS327698:LWS327700 MGO327698:MGO327700 MQK327698:MQK327700 NAG327698:NAG327700 NKC327698:NKC327700 NTY327698:NTY327700 ODU327698:ODU327700 ONQ327698:ONQ327700 OXM327698:OXM327700 PHI327698:PHI327700 PRE327698:PRE327700 QBA327698:QBA327700 QKW327698:QKW327700 QUS327698:QUS327700 REO327698:REO327700 ROK327698:ROK327700 RYG327698:RYG327700 SIC327698:SIC327700 SRY327698:SRY327700 TBU327698:TBU327700 TLQ327698:TLQ327700 TVM327698:TVM327700 UFI327698:UFI327700 UPE327698:UPE327700 UZA327698:UZA327700 VIW327698:VIW327700 VSS327698:VSS327700 WCO327698:WCO327700 WMK327698:WMK327700 WWG327698:WWG327700 Y393234:Y393236 JU393234:JU393236 TQ393234:TQ393236 ADM393234:ADM393236 ANI393234:ANI393236 AXE393234:AXE393236 BHA393234:BHA393236 BQW393234:BQW393236 CAS393234:CAS393236 CKO393234:CKO393236 CUK393234:CUK393236 DEG393234:DEG393236 DOC393234:DOC393236 DXY393234:DXY393236 EHU393234:EHU393236 ERQ393234:ERQ393236 FBM393234:FBM393236 FLI393234:FLI393236 FVE393234:FVE393236 GFA393234:GFA393236 GOW393234:GOW393236 GYS393234:GYS393236 HIO393234:HIO393236 HSK393234:HSK393236 ICG393234:ICG393236 IMC393234:IMC393236 IVY393234:IVY393236 JFU393234:JFU393236 JPQ393234:JPQ393236 JZM393234:JZM393236 KJI393234:KJI393236 KTE393234:KTE393236 LDA393234:LDA393236 LMW393234:LMW393236 LWS393234:LWS393236 MGO393234:MGO393236 MQK393234:MQK393236 NAG393234:NAG393236 NKC393234:NKC393236 NTY393234:NTY393236 ODU393234:ODU393236 ONQ393234:ONQ393236 OXM393234:OXM393236 PHI393234:PHI393236 PRE393234:PRE393236 QBA393234:QBA393236 QKW393234:QKW393236 QUS393234:QUS393236 REO393234:REO393236 ROK393234:ROK393236 RYG393234:RYG393236 SIC393234:SIC393236 SRY393234:SRY393236 TBU393234:TBU393236 TLQ393234:TLQ393236 TVM393234:TVM393236 UFI393234:UFI393236 UPE393234:UPE393236 UZA393234:UZA393236 VIW393234:VIW393236 VSS393234:VSS393236 WCO393234:WCO393236 WMK393234:WMK393236 WWG393234:WWG393236 Y458770:Y458772 JU458770:JU458772 TQ458770:TQ458772 ADM458770:ADM458772 ANI458770:ANI458772 AXE458770:AXE458772 BHA458770:BHA458772 BQW458770:BQW458772 CAS458770:CAS458772 CKO458770:CKO458772 CUK458770:CUK458772 DEG458770:DEG458772 DOC458770:DOC458772 DXY458770:DXY458772 EHU458770:EHU458772 ERQ458770:ERQ458772 FBM458770:FBM458772 FLI458770:FLI458772 FVE458770:FVE458772 GFA458770:GFA458772 GOW458770:GOW458772 GYS458770:GYS458772 HIO458770:HIO458772 HSK458770:HSK458772 ICG458770:ICG458772 IMC458770:IMC458772 IVY458770:IVY458772 JFU458770:JFU458772 JPQ458770:JPQ458772 JZM458770:JZM458772 KJI458770:KJI458772 KTE458770:KTE458772 LDA458770:LDA458772 LMW458770:LMW458772 LWS458770:LWS458772 MGO458770:MGO458772 MQK458770:MQK458772 NAG458770:NAG458772 NKC458770:NKC458772 NTY458770:NTY458772 ODU458770:ODU458772 ONQ458770:ONQ458772 OXM458770:OXM458772 PHI458770:PHI458772 PRE458770:PRE458772 QBA458770:QBA458772 QKW458770:QKW458772 QUS458770:QUS458772 REO458770:REO458772 ROK458770:ROK458772 RYG458770:RYG458772 SIC458770:SIC458772 SRY458770:SRY458772 TBU458770:TBU458772 TLQ458770:TLQ458772 TVM458770:TVM458772 UFI458770:UFI458772 UPE458770:UPE458772 UZA458770:UZA458772 VIW458770:VIW458772 VSS458770:VSS458772 WCO458770:WCO458772 WMK458770:WMK458772 WWG458770:WWG458772 Y524306:Y524308 JU524306:JU524308 TQ524306:TQ524308 ADM524306:ADM524308 ANI524306:ANI524308 AXE524306:AXE524308 BHA524306:BHA524308 BQW524306:BQW524308 CAS524306:CAS524308 CKO524306:CKO524308 CUK524306:CUK524308 DEG524306:DEG524308 DOC524306:DOC524308 DXY524306:DXY524308 EHU524306:EHU524308 ERQ524306:ERQ524308 FBM524306:FBM524308 FLI524306:FLI524308 FVE524306:FVE524308 GFA524306:GFA524308 GOW524306:GOW524308 GYS524306:GYS524308 HIO524306:HIO524308 HSK524306:HSK524308 ICG524306:ICG524308 IMC524306:IMC524308 IVY524306:IVY524308 JFU524306:JFU524308 JPQ524306:JPQ524308 JZM524306:JZM524308 KJI524306:KJI524308 KTE524306:KTE524308 LDA524306:LDA524308 LMW524306:LMW524308 LWS524306:LWS524308 MGO524306:MGO524308 MQK524306:MQK524308 NAG524306:NAG524308 NKC524306:NKC524308 NTY524306:NTY524308 ODU524306:ODU524308 ONQ524306:ONQ524308 OXM524306:OXM524308 PHI524306:PHI524308 PRE524306:PRE524308 QBA524306:QBA524308 QKW524306:QKW524308 QUS524306:QUS524308 REO524306:REO524308 ROK524306:ROK524308 RYG524306:RYG524308 SIC524306:SIC524308 SRY524306:SRY524308 TBU524306:TBU524308 TLQ524306:TLQ524308 TVM524306:TVM524308 UFI524306:UFI524308 UPE524306:UPE524308 UZA524306:UZA524308 VIW524306:VIW524308 VSS524306:VSS524308 WCO524306:WCO524308 WMK524306:WMK524308 WWG524306:WWG524308 Y589842:Y589844 JU589842:JU589844 TQ589842:TQ589844 ADM589842:ADM589844 ANI589842:ANI589844 AXE589842:AXE589844 BHA589842:BHA589844 BQW589842:BQW589844 CAS589842:CAS589844 CKO589842:CKO589844 CUK589842:CUK589844 DEG589842:DEG589844 DOC589842:DOC589844 DXY589842:DXY589844 EHU589842:EHU589844 ERQ589842:ERQ589844 FBM589842:FBM589844 FLI589842:FLI589844 FVE589842:FVE589844 GFA589842:GFA589844 GOW589842:GOW589844 GYS589842:GYS589844 HIO589842:HIO589844 HSK589842:HSK589844 ICG589842:ICG589844 IMC589842:IMC589844 IVY589842:IVY589844 JFU589842:JFU589844 JPQ589842:JPQ589844 JZM589842:JZM589844 KJI589842:KJI589844 KTE589842:KTE589844 LDA589842:LDA589844 LMW589842:LMW589844 LWS589842:LWS589844 MGO589842:MGO589844 MQK589842:MQK589844 NAG589842:NAG589844 NKC589842:NKC589844 NTY589842:NTY589844 ODU589842:ODU589844 ONQ589842:ONQ589844 OXM589842:OXM589844 PHI589842:PHI589844 PRE589842:PRE589844 QBA589842:QBA589844 QKW589842:QKW589844 QUS589842:QUS589844 REO589842:REO589844 ROK589842:ROK589844 RYG589842:RYG589844 SIC589842:SIC589844 SRY589842:SRY589844 TBU589842:TBU589844 TLQ589842:TLQ589844 TVM589842:TVM589844 UFI589842:UFI589844 UPE589842:UPE589844 UZA589842:UZA589844 VIW589842:VIW589844 VSS589842:VSS589844 WCO589842:WCO589844 WMK589842:WMK589844 WWG589842:WWG589844 Y655378:Y655380 JU655378:JU655380 TQ655378:TQ655380 ADM655378:ADM655380 ANI655378:ANI655380 AXE655378:AXE655380 BHA655378:BHA655380 BQW655378:BQW655380 CAS655378:CAS655380 CKO655378:CKO655380 CUK655378:CUK655380 DEG655378:DEG655380 DOC655378:DOC655380 DXY655378:DXY655380 EHU655378:EHU655380 ERQ655378:ERQ655380 FBM655378:FBM655380 FLI655378:FLI655380 FVE655378:FVE655380 GFA655378:GFA655380 GOW655378:GOW655380 GYS655378:GYS655380 HIO655378:HIO655380 HSK655378:HSK655380 ICG655378:ICG655380 IMC655378:IMC655380 IVY655378:IVY655380 JFU655378:JFU655380 JPQ655378:JPQ655380 JZM655378:JZM655380 KJI655378:KJI655380 KTE655378:KTE655380 LDA655378:LDA655380 LMW655378:LMW655380 LWS655378:LWS655380 MGO655378:MGO655380 MQK655378:MQK655380 NAG655378:NAG655380 NKC655378:NKC655380 NTY655378:NTY655380 ODU655378:ODU655380 ONQ655378:ONQ655380 OXM655378:OXM655380 PHI655378:PHI655380 PRE655378:PRE655380 QBA655378:QBA655380 QKW655378:QKW655380 QUS655378:QUS655380 REO655378:REO655380 ROK655378:ROK655380 RYG655378:RYG655380 SIC655378:SIC655380 SRY655378:SRY655380 TBU655378:TBU655380 TLQ655378:TLQ655380 TVM655378:TVM655380 UFI655378:UFI655380 UPE655378:UPE655380 UZA655378:UZA655380 VIW655378:VIW655380 VSS655378:VSS655380 WCO655378:WCO655380 WMK655378:WMK655380 WWG655378:WWG655380 Y720914:Y720916 JU720914:JU720916 TQ720914:TQ720916 ADM720914:ADM720916 ANI720914:ANI720916 AXE720914:AXE720916 BHA720914:BHA720916 BQW720914:BQW720916 CAS720914:CAS720916 CKO720914:CKO720916 CUK720914:CUK720916 DEG720914:DEG720916 DOC720914:DOC720916 DXY720914:DXY720916 EHU720914:EHU720916 ERQ720914:ERQ720916 FBM720914:FBM720916 FLI720914:FLI720916 FVE720914:FVE720916 GFA720914:GFA720916 GOW720914:GOW720916 GYS720914:GYS720916 HIO720914:HIO720916 HSK720914:HSK720916 ICG720914:ICG720916 IMC720914:IMC720916 IVY720914:IVY720916 JFU720914:JFU720916 JPQ720914:JPQ720916 JZM720914:JZM720916 KJI720914:KJI720916 KTE720914:KTE720916 LDA720914:LDA720916 LMW720914:LMW720916 LWS720914:LWS720916 MGO720914:MGO720916 MQK720914:MQK720916 NAG720914:NAG720916 NKC720914:NKC720916 NTY720914:NTY720916 ODU720914:ODU720916 ONQ720914:ONQ720916 OXM720914:OXM720916 PHI720914:PHI720916 PRE720914:PRE720916 QBA720914:QBA720916 QKW720914:QKW720916 QUS720914:QUS720916 REO720914:REO720916 ROK720914:ROK720916 RYG720914:RYG720916 SIC720914:SIC720916 SRY720914:SRY720916 TBU720914:TBU720916 TLQ720914:TLQ720916 TVM720914:TVM720916 UFI720914:UFI720916 UPE720914:UPE720916 UZA720914:UZA720916 VIW720914:VIW720916 VSS720914:VSS720916 WCO720914:WCO720916 WMK720914:WMK720916 WWG720914:WWG720916 Y786450:Y786452 JU786450:JU786452 TQ786450:TQ786452 ADM786450:ADM786452 ANI786450:ANI786452 AXE786450:AXE786452 BHA786450:BHA786452 BQW786450:BQW786452 CAS786450:CAS786452 CKO786450:CKO786452 CUK786450:CUK786452 DEG786450:DEG786452 DOC786450:DOC786452 DXY786450:DXY786452 EHU786450:EHU786452 ERQ786450:ERQ786452 FBM786450:FBM786452 FLI786450:FLI786452 FVE786450:FVE786452 GFA786450:GFA786452 GOW786450:GOW786452 GYS786450:GYS786452 HIO786450:HIO786452 HSK786450:HSK786452 ICG786450:ICG786452 IMC786450:IMC786452 IVY786450:IVY786452 JFU786450:JFU786452 JPQ786450:JPQ786452 JZM786450:JZM786452 KJI786450:KJI786452 KTE786450:KTE786452 LDA786450:LDA786452 LMW786450:LMW786452 LWS786450:LWS786452 MGO786450:MGO786452 MQK786450:MQK786452 NAG786450:NAG786452 NKC786450:NKC786452 NTY786450:NTY786452 ODU786450:ODU786452 ONQ786450:ONQ786452 OXM786450:OXM786452 PHI786450:PHI786452 PRE786450:PRE786452 QBA786450:QBA786452 QKW786450:QKW786452 QUS786450:QUS786452 REO786450:REO786452 ROK786450:ROK786452 RYG786450:RYG786452 SIC786450:SIC786452 SRY786450:SRY786452 TBU786450:TBU786452 TLQ786450:TLQ786452 TVM786450:TVM786452 UFI786450:UFI786452 UPE786450:UPE786452 UZA786450:UZA786452 VIW786450:VIW786452 VSS786450:VSS786452 WCO786450:WCO786452 WMK786450:WMK786452 WWG786450:WWG786452 Y851986:Y851988 JU851986:JU851988 TQ851986:TQ851988 ADM851986:ADM851988 ANI851986:ANI851988 AXE851986:AXE851988 BHA851986:BHA851988 BQW851986:BQW851988 CAS851986:CAS851988 CKO851986:CKO851988 CUK851986:CUK851988 DEG851986:DEG851988 DOC851986:DOC851988 DXY851986:DXY851988 EHU851986:EHU851988 ERQ851986:ERQ851988 FBM851986:FBM851988 FLI851986:FLI851988 FVE851986:FVE851988 GFA851986:GFA851988 GOW851986:GOW851988 GYS851986:GYS851988 HIO851986:HIO851988 HSK851986:HSK851988 ICG851986:ICG851988 IMC851986:IMC851988 IVY851986:IVY851988 JFU851986:JFU851988 JPQ851986:JPQ851988 JZM851986:JZM851988 KJI851986:KJI851988 KTE851986:KTE851988 LDA851986:LDA851988 LMW851986:LMW851988 LWS851986:LWS851988 MGO851986:MGO851988 MQK851986:MQK851988 NAG851986:NAG851988 NKC851986:NKC851988 NTY851986:NTY851988 ODU851986:ODU851988 ONQ851986:ONQ851988 OXM851986:OXM851988 PHI851986:PHI851988 PRE851986:PRE851988 QBA851986:QBA851988 QKW851986:QKW851988 QUS851986:QUS851988 REO851986:REO851988 ROK851986:ROK851988 RYG851986:RYG851988 SIC851986:SIC851988 SRY851986:SRY851988 TBU851986:TBU851988 TLQ851986:TLQ851988 TVM851986:TVM851988 UFI851986:UFI851988 UPE851986:UPE851988 UZA851986:UZA851988 VIW851986:VIW851988 VSS851986:VSS851988 WCO851986:WCO851988 WMK851986:WMK851988 WWG851986:WWG851988 Y917522:Y917524 JU917522:JU917524 TQ917522:TQ917524 ADM917522:ADM917524 ANI917522:ANI917524 AXE917522:AXE917524 BHA917522:BHA917524 BQW917522:BQW917524 CAS917522:CAS917524 CKO917522:CKO917524 CUK917522:CUK917524 DEG917522:DEG917524 DOC917522:DOC917524 DXY917522:DXY917524 EHU917522:EHU917524 ERQ917522:ERQ917524 FBM917522:FBM917524 FLI917522:FLI917524 FVE917522:FVE917524 GFA917522:GFA917524 GOW917522:GOW917524 GYS917522:GYS917524 HIO917522:HIO917524 HSK917522:HSK917524 ICG917522:ICG917524 IMC917522:IMC917524 IVY917522:IVY917524 JFU917522:JFU917524 JPQ917522:JPQ917524 JZM917522:JZM917524 KJI917522:KJI917524 KTE917522:KTE917524 LDA917522:LDA917524 LMW917522:LMW917524 LWS917522:LWS917524 MGO917522:MGO917524 MQK917522:MQK917524 NAG917522:NAG917524 NKC917522:NKC917524 NTY917522:NTY917524 ODU917522:ODU917524 ONQ917522:ONQ917524 OXM917522:OXM917524 PHI917522:PHI917524 PRE917522:PRE917524 QBA917522:QBA917524 QKW917522:QKW917524 QUS917522:QUS917524 REO917522:REO917524 ROK917522:ROK917524 RYG917522:RYG917524 SIC917522:SIC917524 SRY917522:SRY917524 TBU917522:TBU917524 TLQ917522:TLQ917524 TVM917522:TVM917524 UFI917522:UFI917524 UPE917522:UPE917524 UZA917522:UZA917524 VIW917522:VIW917524 VSS917522:VSS917524 WCO917522:WCO917524 WMK917522:WMK917524 WWG917522:WWG917524 Y983058:Y983060 JU983058:JU983060 TQ983058:TQ983060 ADM983058:ADM983060 ANI983058:ANI983060 AXE983058:AXE983060 BHA983058:BHA983060 BQW983058:BQW983060 CAS983058:CAS983060 CKO983058:CKO983060 CUK983058:CUK983060 DEG983058:DEG983060 DOC983058:DOC983060 DXY983058:DXY983060 EHU983058:EHU983060 ERQ983058:ERQ983060 FBM983058:FBM983060 FLI983058:FLI983060 FVE983058:FVE983060 GFA983058:GFA983060 GOW983058:GOW983060 GYS983058:GYS983060 HIO983058:HIO983060 HSK983058:HSK983060 ICG983058:ICG983060 IMC983058:IMC983060 IVY983058:IVY983060 JFU983058:JFU983060 JPQ983058:JPQ983060 JZM983058:JZM983060 KJI983058:KJI983060 KTE983058:KTE983060 LDA983058:LDA983060 LMW983058:LMW983060 LWS983058:LWS983060 MGO983058:MGO983060 MQK983058:MQK983060 NAG983058:NAG983060 NKC983058:NKC983060 NTY983058:NTY983060 ODU983058:ODU983060 ONQ983058:ONQ983060 OXM983058:OXM983060 PHI983058:PHI983060 PRE983058:PRE983060 QBA983058:QBA983060 QKW983058:QKW983060 QUS983058:QUS983060 REO983058:REO983060 ROK983058:ROK983060 RYG983058:RYG983060 SIC983058:SIC983060 SRY983058:SRY983060 TBU983058:TBU983060 TLQ983058:TLQ983060 TVM983058:TVM983060 UFI983058:UFI983060 UPE983058:UPE983060 UZA983058:UZA983060 VIW983058:VIW983060 VSS983058:VSS983060 WCO983058:WCO983060 WMK983058:WMK983060 WWG983058:WWG983060 O65555:O65556 JK65555:JK65556 TG65555:TG65556 ADC65555:ADC65556 AMY65555:AMY65556 AWU65555:AWU65556 BGQ65555:BGQ65556 BQM65555:BQM65556 CAI65555:CAI65556 CKE65555:CKE65556 CUA65555:CUA65556 DDW65555:DDW65556 DNS65555:DNS65556 DXO65555:DXO65556 EHK65555:EHK65556 ERG65555:ERG65556 FBC65555:FBC65556 FKY65555:FKY65556 FUU65555:FUU65556 GEQ65555:GEQ65556 GOM65555:GOM65556 GYI65555:GYI65556 HIE65555:HIE65556 HSA65555:HSA65556 IBW65555:IBW65556 ILS65555:ILS65556 IVO65555:IVO65556 JFK65555:JFK65556 JPG65555:JPG65556 JZC65555:JZC65556 KIY65555:KIY65556 KSU65555:KSU65556 LCQ65555:LCQ65556 LMM65555:LMM65556 LWI65555:LWI65556 MGE65555:MGE65556 MQA65555:MQA65556 MZW65555:MZW65556 NJS65555:NJS65556 NTO65555:NTO65556 ODK65555:ODK65556 ONG65555:ONG65556 OXC65555:OXC65556 PGY65555:PGY65556 PQU65555:PQU65556 QAQ65555:QAQ65556 QKM65555:QKM65556 QUI65555:QUI65556 REE65555:REE65556 ROA65555:ROA65556 RXW65555:RXW65556 SHS65555:SHS65556 SRO65555:SRO65556 TBK65555:TBK65556 TLG65555:TLG65556 TVC65555:TVC65556 UEY65555:UEY65556 UOU65555:UOU65556 UYQ65555:UYQ65556 VIM65555:VIM65556 VSI65555:VSI65556 WCE65555:WCE65556 WMA65555:WMA65556 WVW65555:WVW65556 O131091:O131092 JK131091:JK131092 TG131091:TG131092 ADC131091:ADC131092 AMY131091:AMY131092 AWU131091:AWU131092 BGQ131091:BGQ131092 BQM131091:BQM131092 CAI131091:CAI131092 CKE131091:CKE131092 CUA131091:CUA131092 DDW131091:DDW131092 DNS131091:DNS131092 DXO131091:DXO131092 EHK131091:EHK131092 ERG131091:ERG131092 FBC131091:FBC131092 FKY131091:FKY131092 FUU131091:FUU131092 GEQ131091:GEQ131092 GOM131091:GOM131092 GYI131091:GYI131092 HIE131091:HIE131092 HSA131091:HSA131092 IBW131091:IBW131092 ILS131091:ILS131092 IVO131091:IVO131092 JFK131091:JFK131092 JPG131091:JPG131092 JZC131091:JZC131092 KIY131091:KIY131092 KSU131091:KSU131092 LCQ131091:LCQ131092 LMM131091:LMM131092 LWI131091:LWI131092 MGE131091:MGE131092 MQA131091:MQA131092 MZW131091:MZW131092 NJS131091:NJS131092 NTO131091:NTO131092 ODK131091:ODK131092 ONG131091:ONG131092 OXC131091:OXC131092 PGY131091:PGY131092 PQU131091:PQU131092 QAQ131091:QAQ131092 QKM131091:QKM131092 QUI131091:QUI131092 REE131091:REE131092 ROA131091:ROA131092 RXW131091:RXW131092 SHS131091:SHS131092 SRO131091:SRO131092 TBK131091:TBK131092 TLG131091:TLG131092 TVC131091:TVC131092 UEY131091:UEY131092 UOU131091:UOU131092 UYQ131091:UYQ131092 VIM131091:VIM131092 VSI131091:VSI131092 WCE131091:WCE131092 WMA131091:WMA131092 WVW131091:WVW131092 O196627:O196628 JK196627:JK196628 TG196627:TG196628 ADC196627:ADC196628 AMY196627:AMY196628 AWU196627:AWU196628 BGQ196627:BGQ196628 BQM196627:BQM196628 CAI196627:CAI196628 CKE196627:CKE196628 CUA196627:CUA196628 DDW196627:DDW196628 DNS196627:DNS196628 DXO196627:DXO196628 EHK196627:EHK196628 ERG196627:ERG196628 FBC196627:FBC196628 FKY196627:FKY196628 FUU196627:FUU196628 GEQ196627:GEQ196628 GOM196627:GOM196628 GYI196627:GYI196628 HIE196627:HIE196628 HSA196627:HSA196628 IBW196627:IBW196628 ILS196627:ILS196628 IVO196627:IVO196628 JFK196627:JFK196628 JPG196627:JPG196628 JZC196627:JZC196628 KIY196627:KIY196628 KSU196627:KSU196628 LCQ196627:LCQ196628 LMM196627:LMM196628 LWI196627:LWI196628 MGE196627:MGE196628 MQA196627:MQA196628 MZW196627:MZW196628 NJS196627:NJS196628 NTO196627:NTO196628 ODK196627:ODK196628 ONG196627:ONG196628 OXC196627:OXC196628 PGY196627:PGY196628 PQU196627:PQU196628 QAQ196627:QAQ196628 QKM196627:QKM196628 QUI196627:QUI196628 REE196627:REE196628 ROA196627:ROA196628 RXW196627:RXW196628 SHS196627:SHS196628 SRO196627:SRO196628 TBK196627:TBK196628 TLG196627:TLG196628 TVC196627:TVC196628 UEY196627:UEY196628 UOU196627:UOU196628 UYQ196627:UYQ196628 VIM196627:VIM196628 VSI196627:VSI196628 WCE196627:WCE196628 WMA196627:WMA196628 WVW196627:WVW196628 O262163:O262164 JK262163:JK262164 TG262163:TG262164 ADC262163:ADC262164 AMY262163:AMY262164 AWU262163:AWU262164 BGQ262163:BGQ262164 BQM262163:BQM262164 CAI262163:CAI262164 CKE262163:CKE262164 CUA262163:CUA262164 DDW262163:DDW262164 DNS262163:DNS262164 DXO262163:DXO262164 EHK262163:EHK262164 ERG262163:ERG262164 FBC262163:FBC262164 FKY262163:FKY262164 FUU262163:FUU262164 GEQ262163:GEQ262164 GOM262163:GOM262164 GYI262163:GYI262164 HIE262163:HIE262164 HSA262163:HSA262164 IBW262163:IBW262164 ILS262163:ILS262164 IVO262163:IVO262164 JFK262163:JFK262164 JPG262163:JPG262164 JZC262163:JZC262164 KIY262163:KIY262164 KSU262163:KSU262164 LCQ262163:LCQ262164 LMM262163:LMM262164 LWI262163:LWI262164 MGE262163:MGE262164 MQA262163:MQA262164 MZW262163:MZW262164 NJS262163:NJS262164 NTO262163:NTO262164 ODK262163:ODK262164 ONG262163:ONG262164 OXC262163:OXC262164 PGY262163:PGY262164 PQU262163:PQU262164 QAQ262163:QAQ262164 QKM262163:QKM262164 QUI262163:QUI262164 REE262163:REE262164 ROA262163:ROA262164 RXW262163:RXW262164 SHS262163:SHS262164 SRO262163:SRO262164 TBK262163:TBK262164 TLG262163:TLG262164 TVC262163:TVC262164 UEY262163:UEY262164 UOU262163:UOU262164 UYQ262163:UYQ262164 VIM262163:VIM262164 VSI262163:VSI262164 WCE262163:WCE262164 WMA262163:WMA262164 WVW262163:WVW262164 O327699:O327700 JK327699:JK327700 TG327699:TG327700 ADC327699:ADC327700 AMY327699:AMY327700 AWU327699:AWU327700 BGQ327699:BGQ327700 BQM327699:BQM327700 CAI327699:CAI327700 CKE327699:CKE327700 CUA327699:CUA327700 DDW327699:DDW327700 DNS327699:DNS327700 DXO327699:DXO327700 EHK327699:EHK327700 ERG327699:ERG327700 FBC327699:FBC327700 FKY327699:FKY327700 FUU327699:FUU327700 GEQ327699:GEQ327700 GOM327699:GOM327700 GYI327699:GYI327700 HIE327699:HIE327700 HSA327699:HSA327700 IBW327699:IBW327700 ILS327699:ILS327700 IVO327699:IVO327700 JFK327699:JFK327700 JPG327699:JPG327700 JZC327699:JZC327700 KIY327699:KIY327700 KSU327699:KSU327700 LCQ327699:LCQ327700 LMM327699:LMM327700 LWI327699:LWI327700 MGE327699:MGE327700 MQA327699:MQA327700 MZW327699:MZW327700 NJS327699:NJS327700 NTO327699:NTO327700 ODK327699:ODK327700 ONG327699:ONG327700 OXC327699:OXC327700 PGY327699:PGY327700 PQU327699:PQU327700 QAQ327699:QAQ327700 QKM327699:QKM327700 QUI327699:QUI327700 REE327699:REE327700 ROA327699:ROA327700 RXW327699:RXW327700 SHS327699:SHS327700 SRO327699:SRO327700 TBK327699:TBK327700 TLG327699:TLG327700 TVC327699:TVC327700 UEY327699:UEY327700 UOU327699:UOU327700 UYQ327699:UYQ327700 VIM327699:VIM327700 VSI327699:VSI327700 WCE327699:WCE327700 WMA327699:WMA327700 WVW327699:WVW327700 O393235:O393236 JK393235:JK393236 TG393235:TG393236 ADC393235:ADC393236 AMY393235:AMY393236 AWU393235:AWU393236 BGQ393235:BGQ393236 BQM393235:BQM393236 CAI393235:CAI393236 CKE393235:CKE393236 CUA393235:CUA393236 DDW393235:DDW393236 DNS393235:DNS393236 DXO393235:DXO393236 EHK393235:EHK393236 ERG393235:ERG393236 FBC393235:FBC393236 FKY393235:FKY393236 FUU393235:FUU393236 GEQ393235:GEQ393236 GOM393235:GOM393236 GYI393235:GYI393236 HIE393235:HIE393236 HSA393235:HSA393236 IBW393235:IBW393236 ILS393235:ILS393236 IVO393235:IVO393236 JFK393235:JFK393236 JPG393235:JPG393236 JZC393235:JZC393236 KIY393235:KIY393236 KSU393235:KSU393236 LCQ393235:LCQ393236 LMM393235:LMM393236 LWI393235:LWI393236 MGE393235:MGE393236 MQA393235:MQA393236 MZW393235:MZW393236 NJS393235:NJS393236 NTO393235:NTO393236 ODK393235:ODK393236 ONG393235:ONG393236 OXC393235:OXC393236 PGY393235:PGY393236 PQU393235:PQU393236 QAQ393235:QAQ393236 QKM393235:QKM393236 QUI393235:QUI393236 REE393235:REE393236 ROA393235:ROA393236 RXW393235:RXW393236 SHS393235:SHS393236 SRO393235:SRO393236 TBK393235:TBK393236 TLG393235:TLG393236 TVC393235:TVC393236 UEY393235:UEY393236 UOU393235:UOU393236 UYQ393235:UYQ393236 VIM393235:VIM393236 VSI393235:VSI393236 WCE393235:WCE393236 WMA393235:WMA393236 WVW393235:WVW393236 O458771:O458772 JK458771:JK458772 TG458771:TG458772 ADC458771:ADC458772 AMY458771:AMY458772 AWU458771:AWU458772 BGQ458771:BGQ458772 BQM458771:BQM458772 CAI458771:CAI458772 CKE458771:CKE458772 CUA458771:CUA458772 DDW458771:DDW458772 DNS458771:DNS458772 DXO458771:DXO458772 EHK458771:EHK458772 ERG458771:ERG458772 FBC458771:FBC458772 FKY458771:FKY458772 FUU458771:FUU458772 GEQ458771:GEQ458772 GOM458771:GOM458772 GYI458771:GYI458772 HIE458771:HIE458772 HSA458771:HSA458772 IBW458771:IBW458772 ILS458771:ILS458772 IVO458771:IVO458772 JFK458771:JFK458772 JPG458771:JPG458772 JZC458771:JZC458772 KIY458771:KIY458772 KSU458771:KSU458772 LCQ458771:LCQ458772 LMM458771:LMM458772 LWI458771:LWI458772 MGE458771:MGE458772 MQA458771:MQA458772 MZW458771:MZW458772 NJS458771:NJS458772 NTO458771:NTO458772 ODK458771:ODK458772 ONG458771:ONG458772 OXC458771:OXC458772 PGY458771:PGY458772 PQU458771:PQU458772 QAQ458771:QAQ458772 QKM458771:QKM458772 QUI458771:QUI458772 REE458771:REE458772 ROA458771:ROA458772 RXW458771:RXW458772 SHS458771:SHS458772 SRO458771:SRO458772 TBK458771:TBK458772 TLG458771:TLG458772 TVC458771:TVC458772 UEY458771:UEY458772 UOU458771:UOU458772 UYQ458771:UYQ458772 VIM458771:VIM458772 VSI458771:VSI458772 WCE458771:WCE458772 WMA458771:WMA458772 WVW458771:WVW458772 O524307:O524308 JK524307:JK524308 TG524307:TG524308 ADC524307:ADC524308 AMY524307:AMY524308 AWU524307:AWU524308 BGQ524307:BGQ524308 BQM524307:BQM524308 CAI524307:CAI524308 CKE524307:CKE524308 CUA524307:CUA524308 DDW524307:DDW524308 DNS524307:DNS524308 DXO524307:DXO524308 EHK524307:EHK524308 ERG524307:ERG524308 FBC524307:FBC524308 FKY524307:FKY524308 FUU524307:FUU524308 GEQ524307:GEQ524308 GOM524307:GOM524308 GYI524307:GYI524308 HIE524307:HIE524308 HSA524307:HSA524308 IBW524307:IBW524308 ILS524307:ILS524308 IVO524307:IVO524308 JFK524307:JFK524308 JPG524307:JPG524308 JZC524307:JZC524308 KIY524307:KIY524308 KSU524307:KSU524308 LCQ524307:LCQ524308 LMM524307:LMM524308 LWI524307:LWI524308 MGE524307:MGE524308 MQA524307:MQA524308 MZW524307:MZW524308 NJS524307:NJS524308 NTO524307:NTO524308 ODK524307:ODK524308 ONG524307:ONG524308 OXC524307:OXC524308 PGY524307:PGY524308 PQU524307:PQU524308 QAQ524307:QAQ524308 QKM524307:QKM524308 QUI524307:QUI524308 REE524307:REE524308 ROA524307:ROA524308 RXW524307:RXW524308 SHS524307:SHS524308 SRO524307:SRO524308 TBK524307:TBK524308 TLG524307:TLG524308 TVC524307:TVC524308 UEY524307:UEY524308 UOU524307:UOU524308 UYQ524307:UYQ524308 VIM524307:VIM524308 VSI524307:VSI524308 WCE524307:WCE524308 WMA524307:WMA524308 WVW524307:WVW524308 O589843:O589844 JK589843:JK589844 TG589843:TG589844 ADC589843:ADC589844 AMY589843:AMY589844 AWU589843:AWU589844 BGQ589843:BGQ589844 BQM589843:BQM589844 CAI589843:CAI589844 CKE589843:CKE589844 CUA589843:CUA589844 DDW589843:DDW589844 DNS589843:DNS589844 DXO589843:DXO589844 EHK589843:EHK589844 ERG589843:ERG589844 FBC589843:FBC589844 FKY589843:FKY589844 FUU589843:FUU589844 GEQ589843:GEQ589844 GOM589843:GOM589844 GYI589843:GYI589844 HIE589843:HIE589844 HSA589843:HSA589844 IBW589843:IBW589844 ILS589843:ILS589844 IVO589843:IVO589844 JFK589843:JFK589844 JPG589843:JPG589844 JZC589843:JZC589844 KIY589843:KIY589844 KSU589843:KSU589844 LCQ589843:LCQ589844 LMM589843:LMM589844 LWI589843:LWI589844 MGE589843:MGE589844 MQA589843:MQA589844 MZW589843:MZW589844 NJS589843:NJS589844 NTO589843:NTO589844 ODK589843:ODK589844 ONG589843:ONG589844 OXC589843:OXC589844 PGY589843:PGY589844 PQU589843:PQU589844 QAQ589843:QAQ589844 QKM589843:QKM589844 QUI589843:QUI589844 REE589843:REE589844 ROA589843:ROA589844 RXW589843:RXW589844 SHS589843:SHS589844 SRO589843:SRO589844 TBK589843:TBK589844 TLG589843:TLG589844 TVC589843:TVC589844 UEY589843:UEY589844 UOU589843:UOU589844 UYQ589843:UYQ589844 VIM589843:VIM589844 VSI589843:VSI589844 WCE589843:WCE589844 WMA589843:WMA589844 WVW589843:WVW589844 O655379:O655380 JK655379:JK655380 TG655379:TG655380 ADC655379:ADC655380 AMY655379:AMY655380 AWU655379:AWU655380 BGQ655379:BGQ655380 BQM655379:BQM655380 CAI655379:CAI655380 CKE655379:CKE655380 CUA655379:CUA655380 DDW655379:DDW655380 DNS655379:DNS655380 DXO655379:DXO655380 EHK655379:EHK655380 ERG655379:ERG655380 FBC655379:FBC655380 FKY655379:FKY655380 FUU655379:FUU655380 GEQ655379:GEQ655380 GOM655379:GOM655380 GYI655379:GYI655380 HIE655379:HIE655380 HSA655379:HSA655380 IBW655379:IBW655380 ILS655379:ILS655380 IVO655379:IVO655380 JFK655379:JFK655380 JPG655379:JPG655380 JZC655379:JZC655380 KIY655379:KIY655380 KSU655379:KSU655380 LCQ655379:LCQ655380 LMM655379:LMM655380 LWI655379:LWI655380 MGE655379:MGE655380 MQA655379:MQA655380 MZW655379:MZW655380 NJS655379:NJS655380 NTO655379:NTO655380 ODK655379:ODK655380 ONG655379:ONG655380 OXC655379:OXC655380 PGY655379:PGY655380 PQU655379:PQU655380 QAQ655379:QAQ655380 QKM655379:QKM655380 QUI655379:QUI655380 REE655379:REE655380 ROA655379:ROA655380 RXW655379:RXW655380 SHS655379:SHS655380 SRO655379:SRO655380 TBK655379:TBK655380 TLG655379:TLG655380 TVC655379:TVC655380 UEY655379:UEY655380 UOU655379:UOU655380 UYQ655379:UYQ655380 VIM655379:VIM655380 VSI655379:VSI655380 WCE655379:WCE655380 WMA655379:WMA655380 WVW655379:WVW655380 O720915:O720916 JK720915:JK720916 TG720915:TG720916 ADC720915:ADC720916 AMY720915:AMY720916 AWU720915:AWU720916 BGQ720915:BGQ720916 BQM720915:BQM720916 CAI720915:CAI720916 CKE720915:CKE720916 CUA720915:CUA720916 DDW720915:DDW720916 DNS720915:DNS720916 DXO720915:DXO720916 EHK720915:EHK720916 ERG720915:ERG720916 FBC720915:FBC720916 FKY720915:FKY720916 FUU720915:FUU720916 GEQ720915:GEQ720916 GOM720915:GOM720916 GYI720915:GYI720916 HIE720915:HIE720916 HSA720915:HSA720916 IBW720915:IBW720916 ILS720915:ILS720916 IVO720915:IVO720916 JFK720915:JFK720916 JPG720915:JPG720916 JZC720915:JZC720916 KIY720915:KIY720916 KSU720915:KSU720916 LCQ720915:LCQ720916 LMM720915:LMM720916 LWI720915:LWI720916 MGE720915:MGE720916 MQA720915:MQA720916 MZW720915:MZW720916 NJS720915:NJS720916 NTO720915:NTO720916 ODK720915:ODK720916 ONG720915:ONG720916 OXC720915:OXC720916 PGY720915:PGY720916 PQU720915:PQU720916 QAQ720915:QAQ720916 QKM720915:QKM720916 QUI720915:QUI720916 REE720915:REE720916 ROA720915:ROA720916 RXW720915:RXW720916 SHS720915:SHS720916 SRO720915:SRO720916 TBK720915:TBK720916 TLG720915:TLG720916 TVC720915:TVC720916 UEY720915:UEY720916 UOU720915:UOU720916 UYQ720915:UYQ720916 VIM720915:VIM720916 VSI720915:VSI720916 WCE720915:WCE720916 WMA720915:WMA720916 WVW720915:WVW720916 O786451:O786452 JK786451:JK786452 TG786451:TG786452 ADC786451:ADC786452 AMY786451:AMY786452 AWU786451:AWU786452 BGQ786451:BGQ786452 BQM786451:BQM786452 CAI786451:CAI786452 CKE786451:CKE786452 CUA786451:CUA786452 DDW786451:DDW786452 DNS786451:DNS786452 DXO786451:DXO786452 EHK786451:EHK786452 ERG786451:ERG786452 FBC786451:FBC786452 FKY786451:FKY786452 FUU786451:FUU786452 GEQ786451:GEQ786452 GOM786451:GOM786452 GYI786451:GYI786452 HIE786451:HIE786452 HSA786451:HSA786452 IBW786451:IBW786452 ILS786451:ILS786452 IVO786451:IVO786452 JFK786451:JFK786452 JPG786451:JPG786452 JZC786451:JZC786452 KIY786451:KIY786452 KSU786451:KSU786452 LCQ786451:LCQ786452 LMM786451:LMM786452 LWI786451:LWI786452 MGE786451:MGE786452 MQA786451:MQA786452 MZW786451:MZW786452 NJS786451:NJS786452 NTO786451:NTO786452 ODK786451:ODK786452 ONG786451:ONG786452 OXC786451:OXC786452 PGY786451:PGY786452 PQU786451:PQU786452 QAQ786451:QAQ786452 QKM786451:QKM786452 QUI786451:QUI786452 REE786451:REE786452 ROA786451:ROA786452 RXW786451:RXW786452 SHS786451:SHS786452 SRO786451:SRO786452 TBK786451:TBK786452 TLG786451:TLG786452 TVC786451:TVC786452 UEY786451:UEY786452 UOU786451:UOU786452 UYQ786451:UYQ786452 VIM786451:VIM786452 VSI786451:VSI786452 WCE786451:WCE786452 WMA786451:WMA786452 WVW786451:WVW786452 O851987:O851988 JK851987:JK851988 TG851987:TG851988 ADC851987:ADC851988 AMY851987:AMY851988 AWU851987:AWU851988 BGQ851987:BGQ851988 BQM851987:BQM851988 CAI851987:CAI851988 CKE851987:CKE851988 CUA851987:CUA851988 DDW851987:DDW851988 DNS851987:DNS851988 DXO851987:DXO851988 EHK851987:EHK851988 ERG851987:ERG851988 FBC851987:FBC851988 FKY851987:FKY851988 FUU851987:FUU851988 GEQ851987:GEQ851988 GOM851987:GOM851988 GYI851987:GYI851988 HIE851987:HIE851988 HSA851987:HSA851988 IBW851987:IBW851988 ILS851987:ILS851988 IVO851987:IVO851988 JFK851987:JFK851988 JPG851987:JPG851988 JZC851987:JZC851988 KIY851987:KIY851988 KSU851987:KSU851988 LCQ851987:LCQ851988 LMM851987:LMM851988 LWI851987:LWI851988 MGE851987:MGE851988 MQA851987:MQA851988 MZW851987:MZW851988 NJS851987:NJS851988 NTO851987:NTO851988 ODK851987:ODK851988 ONG851987:ONG851988 OXC851987:OXC851988 PGY851987:PGY851988 PQU851987:PQU851988 QAQ851987:QAQ851988 QKM851987:QKM851988 QUI851987:QUI851988 REE851987:REE851988 ROA851987:ROA851988 RXW851987:RXW851988 SHS851987:SHS851988 SRO851987:SRO851988 TBK851987:TBK851988 TLG851987:TLG851988 TVC851987:TVC851988 UEY851987:UEY851988 UOU851987:UOU851988 UYQ851987:UYQ851988 VIM851987:VIM851988 VSI851987:VSI851988 WCE851987:WCE851988 WMA851987:WMA851988 WVW851987:WVW851988 O917523:O917524 JK917523:JK917524 TG917523:TG917524 ADC917523:ADC917524 AMY917523:AMY917524 AWU917523:AWU917524 BGQ917523:BGQ917524 BQM917523:BQM917524 CAI917523:CAI917524 CKE917523:CKE917524 CUA917523:CUA917524 DDW917523:DDW917524 DNS917523:DNS917524 DXO917523:DXO917524 EHK917523:EHK917524 ERG917523:ERG917524 FBC917523:FBC917524 FKY917523:FKY917524 FUU917523:FUU917524 GEQ917523:GEQ917524 GOM917523:GOM917524 GYI917523:GYI917524 HIE917523:HIE917524 HSA917523:HSA917524 IBW917523:IBW917524 ILS917523:ILS917524 IVO917523:IVO917524 JFK917523:JFK917524 JPG917523:JPG917524 JZC917523:JZC917524 KIY917523:KIY917524 KSU917523:KSU917524 LCQ917523:LCQ917524 LMM917523:LMM917524 LWI917523:LWI917524 MGE917523:MGE917524 MQA917523:MQA917524 MZW917523:MZW917524 NJS917523:NJS917524 NTO917523:NTO917524 ODK917523:ODK917524 ONG917523:ONG917524 OXC917523:OXC917524 PGY917523:PGY917524 PQU917523:PQU917524 QAQ917523:QAQ917524 QKM917523:QKM917524 QUI917523:QUI917524 REE917523:REE917524 ROA917523:ROA917524 RXW917523:RXW917524 SHS917523:SHS917524 SRO917523:SRO917524 TBK917523:TBK917524 TLG917523:TLG917524 TVC917523:TVC917524 UEY917523:UEY917524 UOU917523:UOU917524 UYQ917523:UYQ917524 VIM917523:VIM917524 VSI917523:VSI917524 WCE917523:WCE917524 WMA917523:WMA917524 WVW917523:WVW917524 O983059:O983060 JK983059:JK983060 TG983059:TG983060 ADC983059:ADC983060 AMY983059:AMY983060 AWU983059:AWU983060 BGQ983059:BGQ983060 BQM983059:BQM983060 CAI983059:CAI983060 CKE983059:CKE983060 CUA983059:CUA983060 DDW983059:DDW983060 DNS983059:DNS983060 DXO983059:DXO983060 EHK983059:EHK983060 ERG983059:ERG983060 FBC983059:FBC983060 FKY983059:FKY983060 FUU983059:FUU983060 GEQ983059:GEQ983060 GOM983059:GOM983060 GYI983059:GYI983060 HIE983059:HIE983060 HSA983059:HSA983060 IBW983059:IBW983060 ILS983059:ILS983060 IVO983059:IVO983060 JFK983059:JFK983060 JPG983059:JPG983060 JZC983059:JZC983060 KIY983059:KIY983060 KSU983059:KSU983060 LCQ983059:LCQ983060 LMM983059:LMM983060 LWI983059:LWI983060 MGE983059:MGE983060 MQA983059:MQA983060 MZW983059:MZW983060 NJS983059:NJS983060 NTO983059:NTO983060 ODK983059:ODK983060 ONG983059:ONG983060 OXC983059:OXC983060 PGY983059:PGY983060 PQU983059:PQU983060 QAQ983059:QAQ983060 QKM983059:QKM983060 QUI983059:QUI983060 REE983059:REE983060 ROA983059:ROA983060 RXW983059:RXW983060 SHS983059:SHS983060 SRO983059:SRO983060 TBK983059:TBK983060 TLG983059:TLG983060 TVC983059:TVC983060 UEY983059:UEY983060 UOU983059:UOU983060 UYQ983059:UYQ983060 VIM983059:VIM983060 VSI983059:VSI983060 WCE983059:WCE983060 WMA983059:WMA983060 WVW983059:WVW983060 D65555:D65564 IZ65555:IZ65564 SV65555:SV65564 ACR65555:ACR65564 AMN65555:AMN65564 AWJ65555:AWJ65564 BGF65555:BGF65564 BQB65555:BQB65564 BZX65555:BZX65564 CJT65555:CJT65564 CTP65555:CTP65564 DDL65555:DDL65564 DNH65555:DNH65564 DXD65555:DXD65564 EGZ65555:EGZ65564 EQV65555:EQV65564 FAR65555:FAR65564 FKN65555:FKN65564 FUJ65555:FUJ65564 GEF65555:GEF65564 GOB65555:GOB65564 GXX65555:GXX65564 HHT65555:HHT65564 HRP65555:HRP65564 IBL65555:IBL65564 ILH65555:ILH65564 IVD65555:IVD65564 JEZ65555:JEZ65564 JOV65555:JOV65564 JYR65555:JYR65564 KIN65555:KIN65564 KSJ65555:KSJ65564 LCF65555:LCF65564 LMB65555:LMB65564 LVX65555:LVX65564 MFT65555:MFT65564 MPP65555:MPP65564 MZL65555:MZL65564 NJH65555:NJH65564 NTD65555:NTD65564 OCZ65555:OCZ65564 OMV65555:OMV65564 OWR65555:OWR65564 PGN65555:PGN65564 PQJ65555:PQJ65564 QAF65555:QAF65564 QKB65555:QKB65564 QTX65555:QTX65564 RDT65555:RDT65564 RNP65555:RNP65564 RXL65555:RXL65564 SHH65555:SHH65564 SRD65555:SRD65564 TAZ65555:TAZ65564 TKV65555:TKV65564 TUR65555:TUR65564 UEN65555:UEN65564 UOJ65555:UOJ65564 UYF65555:UYF65564 VIB65555:VIB65564 VRX65555:VRX65564 WBT65555:WBT65564 WLP65555:WLP65564 WVL65555:WVL65564 D131091:D131100 IZ131091:IZ131100 SV131091:SV131100 ACR131091:ACR131100 AMN131091:AMN131100 AWJ131091:AWJ131100 BGF131091:BGF131100 BQB131091:BQB131100 BZX131091:BZX131100 CJT131091:CJT131100 CTP131091:CTP131100 DDL131091:DDL131100 DNH131091:DNH131100 DXD131091:DXD131100 EGZ131091:EGZ131100 EQV131091:EQV131100 FAR131091:FAR131100 FKN131091:FKN131100 FUJ131091:FUJ131100 GEF131091:GEF131100 GOB131091:GOB131100 GXX131091:GXX131100 HHT131091:HHT131100 HRP131091:HRP131100 IBL131091:IBL131100 ILH131091:ILH131100 IVD131091:IVD131100 JEZ131091:JEZ131100 JOV131091:JOV131100 JYR131091:JYR131100 KIN131091:KIN131100 KSJ131091:KSJ131100 LCF131091:LCF131100 LMB131091:LMB131100 LVX131091:LVX131100 MFT131091:MFT131100 MPP131091:MPP131100 MZL131091:MZL131100 NJH131091:NJH131100 NTD131091:NTD131100 OCZ131091:OCZ131100 OMV131091:OMV131100 OWR131091:OWR131100 PGN131091:PGN131100 PQJ131091:PQJ131100 QAF131091:QAF131100 QKB131091:QKB131100 QTX131091:QTX131100 RDT131091:RDT131100 RNP131091:RNP131100 RXL131091:RXL131100 SHH131091:SHH131100 SRD131091:SRD131100 TAZ131091:TAZ131100 TKV131091:TKV131100 TUR131091:TUR131100 UEN131091:UEN131100 UOJ131091:UOJ131100 UYF131091:UYF131100 VIB131091:VIB131100 VRX131091:VRX131100 WBT131091:WBT131100 WLP131091:WLP131100 WVL131091:WVL131100 D196627:D196636 IZ196627:IZ196636 SV196627:SV196636 ACR196627:ACR196636 AMN196627:AMN196636 AWJ196627:AWJ196636 BGF196627:BGF196636 BQB196627:BQB196636 BZX196627:BZX196636 CJT196627:CJT196636 CTP196627:CTP196636 DDL196627:DDL196636 DNH196627:DNH196636 DXD196627:DXD196636 EGZ196627:EGZ196636 EQV196627:EQV196636 FAR196627:FAR196636 FKN196627:FKN196636 FUJ196627:FUJ196636 GEF196627:GEF196636 GOB196627:GOB196636 GXX196627:GXX196636 HHT196627:HHT196636 HRP196627:HRP196636 IBL196627:IBL196636 ILH196627:ILH196636 IVD196627:IVD196636 JEZ196627:JEZ196636 JOV196627:JOV196636 JYR196627:JYR196636 KIN196627:KIN196636 KSJ196627:KSJ196636 LCF196627:LCF196636 LMB196627:LMB196636 LVX196627:LVX196636 MFT196627:MFT196636 MPP196627:MPP196636 MZL196627:MZL196636 NJH196627:NJH196636 NTD196627:NTD196636 OCZ196627:OCZ196636 OMV196627:OMV196636 OWR196627:OWR196636 PGN196627:PGN196636 PQJ196627:PQJ196636 QAF196627:QAF196636 QKB196627:QKB196636 QTX196627:QTX196636 RDT196627:RDT196636 RNP196627:RNP196636 RXL196627:RXL196636 SHH196627:SHH196636 SRD196627:SRD196636 TAZ196627:TAZ196636 TKV196627:TKV196636 TUR196627:TUR196636 UEN196627:UEN196636 UOJ196627:UOJ196636 UYF196627:UYF196636 VIB196627:VIB196636 VRX196627:VRX196636 WBT196627:WBT196636 WLP196627:WLP196636 WVL196627:WVL196636 D262163:D262172 IZ262163:IZ262172 SV262163:SV262172 ACR262163:ACR262172 AMN262163:AMN262172 AWJ262163:AWJ262172 BGF262163:BGF262172 BQB262163:BQB262172 BZX262163:BZX262172 CJT262163:CJT262172 CTP262163:CTP262172 DDL262163:DDL262172 DNH262163:DNH262172 DXD262163:DXD262172 EGZ262163:EGZ262172 EQV262163:EQV262172 FAR262163:FAR262172 FKN262163:FKN262172 FUJ262163:FUJ262172 GEF262163:GEF262172 GOB262163:GOB262172 GXX262163:GXX262172 HHT262163:HHT262172 HRP262163:HRP262172 IBL262163:IBL262172 ILH262163:ILH262172 IVD262163:IVD262172 JEZ262163:JEZ262172 JOV262163:JOV262172 JYR262163:JYR262172 KIN262163:KIN262172 KSJ262163:KSJ262172 LCF262163:LCF262172 LMB262163:LMB262172 LVX262163:LVX262172 MFT262163:MFT262172 MPP262163:MPP262172 MZL262163:MZL262172 NJH262163:NJH262172 NTD262163:NTD262172 OCZ262163:OCZ262172 OMV262163:OMV262172 OWR262163:OWR262172 PGN262163:PGN262172 PQJ262163:PQJ262172 QAF262163:QAF262172 QKB262163:QKB262172 QTX262163:QTX262172 RDT262163:RDT262172 RNP262163:RNP262172 RXL262163:RXL262172 SHH262163:SHH262172 SRD262163:SRD262172 TAZ262163:TAZ262172 TKV262163:TKV262172 TUR262163:TUR262172 UEN262163:UEN262172 UOJ262163:UOJ262172 UYF262163:UYF262172 VIB262163:VIB262172 VRX262163:VRX262172 WBT262163:WBT262172 WLP262163:WLP262172 WVL262163:WVL262172 D327699:D327708 IZ327699:IZ327708 SV327699:SV327708 ACR327699:ACR327708 AMN327699:AMN327708 AWJ327699:AWJ327708 BGF327699:BGF327708 BQB327699:BQB327708 BZX327699:BZX327708 CJT327699:CJT327708 CTP327699:CTP327708 DDL327699:DDL327708 DNH327699:DNH327708 DXD327699:DXD327708 EGZ327699:EGZ327708 EQV327699:EQV327708 FAR327699:FAR327708 FKN327699:FKN327708 FUJ327699:FUJ327708 GEF327699:GEF327708 GOB327699:GOB327708 GXX327699:GXX327708 HHT327699:HHT327708 HRP327699:HRP327708 IBL327699:IBL327708 ILH327699:ILH327708 IVD327699:IVD327708 JEZ327699:JEZ327708 JOV327699:JOV327708 JYR327699:JYR327708 KIN327699:KIN327708 KSJ327699:KSJ327708 LCF327699:LCF327708 LMB327699:LMB327708 LVX327699:LVX327708 MFT327699:MFT327708 MPP327699:MPP327708 MZL327699:MZL327708 NJH327699:NJH327708 NTD327699:NTD327708 OCZ327699:OCZ327708 OMV327699:OMV327708 OWR327699:OWR327708 PGN327699:PGN327708 PQJ327699:PQJ327708 QAF327699:QAF327708 QKB327699:QKB327708 QTX327699:QTX327708 RDT327699:RDT327708 RNP327699:RNP327708 RXL327699:RXL327708 SHH327699:SHH327708 SRD327699:SRD327708 TAZ327699:TAZ327708 TKV327699:TKV327708 TUR327699:TUR327708 UEN327699:UEN327708 UOJ327699:UOJ327708 UYF327699:UYF327708 VIB327699:VIB327708 VRX327699:VRX327708 WBT327699:WBT327708 WLP327699:WLP327708 WVL327699:WVL327708 D393235:D393244 IZ393235:IZ393244 SV393235:SV393244 ACR393235:ACR393244 AMN393235:AMN393244 AWJ393235:AWJ393244 BGF393235:BGF393244 BQB393235:BQB393244 BZX393235:BZX393244 CJT393235:CJT393244 CTP393235:CTP393244 DDL393235:DDL393244 DNH393235:DNH393244 DXD393235:DXD393244 EGZ393235:EGZ393244 EQV393235:EQV393244 FAR393235:FAR393244 FKN393235:FKN393244 FUJ393235:FUJ393244 GEF393235:GEF393244 GOB393235:GOB393244 GXX393235:GXX393244 HHT393235:HHT393244 HRP393235:HRP393244 IBL393235:IBL393244 ILH393235:ILH393244 IVD393235:IVD393244 JEZ393235:JEZ393244 JOV393235:JOV393244 JYR393235:JYR393244 KIN393235:KIN393244 KSJ393235:KSJ393244 LCF393235:LCF393244 LMB393235:LMB393244 LVX393235:LVX393244 MFT393235:MFT393244 MPP393235:MPP393244 MZL393235:MZL393244 NJH393235:NJH393244 NTD393235:NTD393244 OCZ393235:OCZ393244 OMV393235:OMV393244 OWR393235:OWR393244 PGN393235:PGN393244 PQJ393235:PQJ393244 QAF393235:QAF393244 QKB393235:QKB393244 QTX393235:QTX393244 RDT393235:RDT393244 RNP393235:RNP393244 RXL393235:RXL393244 SHH393235:SHH393244 SRD393235:SRD393244 TAZ393235:TAZ393244 TKV393235:TKV393244 TUR393235:TUR393244 UEN393235:UEN393244 UOJ393235:UOJ393244 UYF393235:UYF393244 VIB393235:VIB393244 VRX393235:VRX393244 WBT393235:WBT393244 WLP393235:WLP393244 WVL393235:WVL393244 D458771:D458780 IZ458771:IZ458780 SV458771:SV458780 ACR458771:ACR458780 AMN458771:AMN458780 AWJ458771:AWJ458780 BGF458771:BGF458780 BQB458771:BQB458780 BZX458771:BZX458780 CJT458771:CJT458780 CTP458771:CTP458780 DDL458771:DDL458780 DNH458771:DNH458780 DXD458771:DXD458780 EGZ458771:EGZ458780 EQV458771:EQV458780 FAR458771:FAR458780 FKN458771:FKN458780 FUJ458771:FUJ458780 GEF458771:GEF458780 GOB458771:GOB458780 GXX458771:GXX458780 HHT458771:HHT458780 HRP458771:HRP458780 IBL458771:IBL458780 ILH458771:ILH458780 IVD458771:IVD458780 JEZ458771:JEZ458780 JOV458771:JOV458780 JYR458771:JYR458780 KIN458771:KIN458780 KSJ458771:KSJ458780 LCF458771:LCF458780 LMB458771:LMB458780 LVX458771:LVX458780 MFT458771:MFT458780 MPP458771:MPP458780 MZL458771:MZL458780 NJH458771:NJH458780 NTD458771:NTD458780 OCZ458771:OCZ458780 OMV458771:OMV458780 OWR458771:OWR458780 PGN458771:PGN458780 PQJ458771:PQJ458780 QAF458771:QAF458780 QKB458771:QKB458780 QTX458771:QTX458780 RDT458771:RDT458780 RNP458771:RNP458780 RXL458771:RXL458780 SHH458771:SHH458780 SRD458771:SRD458780 TAZ458771:TAZ458780 TKV458771:TKV458780 TUR458771:TUR458780 UEN458771:UEN458780 UOJ458771:UOJ458780 UYF458771:UYF458780 VIB458771:VIB458780 VRX458771:VRX458780 WBT458771:WBT458780 WLP458771:WLP458780 WVL458771:WVL458780 D524307:D524316 IZ524307:IZ524316 SV524307:SV524316 ACR524307:ACR524316 AMN524307:AMN524316 AWJ524307:AWJ524316 BGF524307:BGF524316 BQB524307:BQB524316 BZX524307:BZX524316 CJT524307:CJT524316 CTP524307:CTP524316 DDL524307:DDL524316 DNH524307:DNH524316 DXD524307:DXD524316 EGZ524307:EGZ524316 EQV524307:EQV524316 FAR524307:FAR524316 FKN524307:FKN524316 FUJ524307:FUJ524316 GEF524307:GEF524316 GOB524307:GOB524316 GXX524307:GXX524316 HHT524307:HHT524316 HRP524307:HRP524316 IBL524307:IBL524316 ILH524307:ILH524316 IVD524307:IVD524316 JEZ524307:JEZ524316 JOV524307:JOV524316 JYR524307:JYR524316 KIN524307:KIN524316 KSJ524307:KSJ524316 LCF524307:LCF524316 LMB524307:LMB524316 LVX524307:LVX524316 MFT524307:MFT524316 MPP524307:MPP524316 MZL524307:MZL524316 NJH524307:NJH524316 NTD524307:NTD524316 OCZ524307:OCZ524316 OMV524307:OMV524316 OWR524307:OWR524316 PGN524307:PGN524316 PQJ524307:PQJ524316 QAF524307:QAF524316 QKB524307:QKB524316 QTX524307:QTX524316 RDT524307:RDT524316 RNP524307:RNP524316 RXL524307:RXL524316 SHH524307:SHH524316 SRD524307:SRD524316 TAZ524307:TAZ524316 TKV524307:TKV524316 TUR524307:TUR524316 UEN524307:UEN524316 UOJ524307:UOJ524316 UYF524307:UYF524316 VIB524307:VIB524316 VRX524307:VRX524316 WBT524307:WBT524316 WLP524307:WLP524316 WVL524307:WVL524316 D589843:D589852 IZ589843:IZ589852 SV589843:SV589852 ACR589843:ACR589852 AMN589843:AMN589852 AWJ589843:AWJ589852 BGF589843:BGF589852 BQB589843:BQB589852 BZX589843:BZX589852 CJT589843:CJT589852 CTP589843:CTP589852 DDL589843:DDL589852 DNH589843:DNH589852 DXD589843:DXD589852 EGZ589843:EGZ589852 EQV589843:EQV589852 FAR589843:FAR589852 FKN589843:FKN589852 FUJ589843:FUJ589852 GEF589843:GEF589852 GOB589843:GOB589852 GXX589843:GXX589852 HHT589843:HHT589852 HRP589843:HRP589852 IBL589843:IBL589852 ILH589843:ILH589852 IVD589843:IVD589852 JEZ589843:JEZ589852 JOV589843:JOV589852 JYR589843:JYR589852 KIN589843:KIN589852 KSJ589843:KSJ589852 LCF589843:LCF589852 LMB589843:LMB589852 LVX589843:LVX589852 MFT589843:MFT589852 MPP589843:MPP589852 MZL589843:MZL589852 NJH589843:NJH589852 NTD589843:NTD589852 OCZ589843:OCZ589852 OMV589843:OMV589852 OWR589843:OWR589852 PGN589843:PGN589852 PQJ589843:PQJ589852 QAF589843:QAF589852 QKB589843:QKB589852 QTX589843:QTX589852 RDT589843:RDT589852 RNP589843:RNP589852 RXL589843:RXL589852 SHH589843:SHH589852 SRD589843:SRD589852 TAZ589843:TAZ589852 TKV589843:TKV589852 TUR589843:TUR589852 UEN589843:UEN589852 UOJ589843:UOJ589852 UYF589843:UYF589852 VIB589843:VIB589852 VRX589843:VRX589852 WBT589843:WBT589852 WLP589843:WLP589852 WVL589843:WVL589852 D655379:D655388 IZ655379:IZ655388 SV655379:SV655388 ACR655379:ACR655388 AMN655379:AMN655388 AWJ655379:AWJ655388 BGF655379:BGF655388 BQB655379:BQB655388 BZX655379:BZX655388 CJT655379:CJT655388 CTP655379:CTP655388 DDL655379:DDL655388 DNH655379:DNH655388 DXD655379:DXD655388 EGZ655379:EGZ655388 EQV655379:EQV655388 FAR655379:FAR655388 FKN655379:FKN655388 FUJ655379:FUJ655388 GEF655379:GEF655388 GOB655379:GOB655388 GXX655379:GXX655388 HHT655379:HHT655388 HRP655379:HRP655388 IBL655379:IBL655388 ILH655379:ILH655388 IVD655379:IVD655388 JEZ655379:JEZ655388 JOV655379:JOV655388 JYR655379:JYR655388 KIN655379:KIN655388 KSJ655379:KSJ655388 LCF655379:LCF655388 LMB655379:LMB655388 LVX655379:LVX655388 MFT655379:MFT655388 MPP655379:MPP655388 MZL655379:MZL655388 NJH655379:NJH655388 NTD655379:NTD655388 OCZ655379:OCZ655388 OMV655379:OMV655388 OWR655379:OWR655388 PGN655379:PGN655388 PQJ655379:PQJ655388 QAF655379:QAF655388 QKB655379:QKB655388 QTX655379:QTX655388 RDT655379:RDT655388 RNP655379:RNP655388 RXL655379:RXL655388 SHH655379:SHH655388 SRD655379:SRD655388 TAZ655379:TAZ655388 TKV655379:TKV655388 TUR655379:TUR655388 UEN655379:UEN655388 UOJ655379:UOJ655388 UYF655379:UYF655388 VIB655379:VIB655388 VRX655379:VRX655388 WBT655379:WBT655388 WLP655379:WLP655388 WVL655379:WVL655388 D720915:D720924 IZ720915:IZ720924 SV720915:SV720924 ACR720915:ACR720924 AMN720915:AMN720924 AWJ720915:AWJ720924 BGF720915:BGF720924 BQB720915:BQB720924 BZX720915:BZX720924 CJT720915:CJT720924 CTP720915:CTP720924 DDL720915:DDL720924 DNH720915:DNH720924 DXD720915:DXD720924 EGZ720915:EGZ720924 EQV720915:EQV720924 FAR720915:FAR720924 FKN720915:FKN720924 FUJ720915:FUJ720924 GEF720915:GEF720924 GOB720915:GOB720924 GXX720915:GXX720924 HHT720915:HHT720924 HRP720915:HRP720924 IBL720915:IBL720924 ILH720915:ILH720924 IVD720915:IVD720924 JEZ720915:JEZ720924 JOV720915:JOV720924 JYR720915:JYR720924 KIN720915:KIN720924 KSJ720915:KSJ720924 LCF720915:LCF720924 LMB720915:LMB720924 LVX720915:LVX720924 MFT720915:MFT720924 MPP720915:MPP720924 MZL720915:MZL720924 NJH720915:NJH720924 NTD720915:NTD720924 OCZ720915:OCZ720924 OMV720915:OMV720924 OWR720915:OWR720924 PGN720915:PGN720924 PQJ720915:PQJ720924 QAF720915:QAF720924 QKB720915:QKB720924 QTX720915:QTX720924 RDT720915:RDT720924 RNP720915:RNP720924 RXL720915:RXL720924 SHH720915:SHH720924 SRD720915:SRD720924 TAZ720915:TAZ720924 TKV720915:TKV720924 TUR720915:TUR720924 UEN720915:UEN720924 UOJ720915:UOJ720924 UYF720915:UYF720924 VIB720915:VIB720924 VRX720915:VRX720924 WBT720915:WBT720924 WLP720915:WLP720924 WVL720915:WVL720924 D786451:D786460 IZ786451:IZ786460 SV786451:SV786460 ACR786451:ACR786460 AMN786451:AMN786460 AWJ786451:AWJ786460 BGF786451:BGF786460 BQB786451:BQB786460 BZX786451:BZX786460 CJT786451:CJT786460 CTP786451:CTP786460 DDL786451:DDL786460 DNH786451:DNH786460 DXD786451:DXD786460 EGZ786451:EGZ786460 EQV786451:EQV786460 FAR786451:FAR786460 FKN786451:FKN786460 FUJ786451:FUJ786460 GEF786451:GEF786460 GOB786451:GOB786460 GXX786451:GXX786460 HHT786451:HHT786460 HRP786451:HRP786460 IBL786451:IBL786460 ILH786451:ILH786460 IVD786451:IVD786460 JEZ786451:JEZ786460 JOV786451:JOV786460 JYR786451:JYR786460 KIN786451:KIN786460 KSJ786451:KSJ786460 LCF786451:LCF786460 LMB786451:LMB786460 LVX786451:LVX786460 MFT786451:MFT786460 MPP786451:MPP786460 MZL786451:MZL786460 NJH786451:NJH786460 NTD786451:NTD786460 OCZ786451:OCZ786460 OMV786451:OMV786460 OWR786451:OWR786460 PGN786451:PGN786460 PQJ786451:PQJ786460 QAF786451:QAF786460 QKB786451:QKB786460 QTX786451:QTX786460 RDT786451:RDT786460 RNP786451:RNP786460 RXL786451:RXL786460 SHH786451:SHH786460 SRD786451:SRD786460 TAZ786451:TAZ786460 TKV786451:TKV786460 TUR786451:TUR786460 UEN786451:UEN786460 UOJ786451:UOJ786460 UYF786451:UYF786460 VIB786451:VIB786460 VRX786451:VRX786460 WBT786451:WBT786460 WLP786451:WLP786460 WVL786451:WVL786460 D851987:D851996 IZ851987:IZ851996 SV851987:SV851996 ACR851987:ACR851996 AMN851987:AMN851996 AWJ851987:AWJ851996 BGF851987:BGF851996 BQB851987:BQB851996 BZX851987:BZX851996 CJT851987:CJT851996 CTP851987:CTP851996 DDL851987:DDL851996 DNH851987:DNH851996 DXD851987:DXD851996 EGZ851987:EGZ851996 EQV851987:EQV851996 FAR851987:FAR851996 FKN851987:FKN851996 FUJ851987:FUJ851996 GEF851987:GEF851996 GOB851987:GOB851996 GXX851987:GXX851996 HHT851987:HHT851996 HRP851987:HRP851996 IBL851987:IBL851996 ILH851987:ILH851996 IVD851987:IVD851996 JEZ851987:JEZ851996 JOV851987:JOV851996 JYR851987:JYR851996 KIN851987:KIN851996 KSJ851987:KSJ851996 LCF851987:LCF851996 LMB851987:LMB851996 LVX851987:LVX851996 MFT851987:MFT851996 MPP851987:MPP851996 MZL851987:MZL851996 NJH851987:NJH851996 NTD851987:NTD851996 OCZ851987:OCZ851996 OMV851987:OMV851996 OWR851987:OWR851996 PGN851987:PGN851996 PQJ851987:PQJ851996 QAF851987:QAF851996 QKB851987:QKB851996 QTX851987:QTX851996 RDT851987:RDT851996 RNP851987:RNP851996 RXL851987:RXL851996 SHH851987:SHH851996 SRD851987:SRD851996 TAZ851987:TAZ851996 TKV851987:TKV851996 TUR851987:TUR851996 UEN851987:UEN851996 UOJ851987:UOJ851996 UYF851987:UYF851996 VIB851987:VIB851996 VRX851987:VRX851996 WBT851987:WBT851996 WLP851987:WLP851996 WVL851987:WVL851996 D917523:D917532 IZ917523:IZ917532 SV917523:SV917532 ACR917523:ACR917532 AMN917523:AMN917532 AWJ917523:AWJ917532 BGF917523:BGF917532 BQB917523:BQB917532 BZX917523:BZX917532 CJT917523:CJT917532 CTP917523:CTP917532 DDL917523:DDL917532 DNH917523:DNH917532 DXD917523:DXD917532 EGZ917523:EGZ917532 EQV917523:EQV917532 FAR917523:FAR917532 FKN917523:FKN917532 FUJ917523:FUJ917532 GEF917523:GEF917532 GOB917523:GOB917532 GXX917523:GXX917532 HHT917523:HHT917532 HRP917523:HRP917532 IBL917523:IBL917532 ILH917523:ILH917532 IVD917523:IVD917532 JEZ917523:JEZ917532 JOV917523:JOV917532 JYR917523:JYR917532 KIN917523:KIN917532 KSJ917523:KSJ917532 LCF917523:LCF917532 LMB917523:LMB917532 LVX917523:LVX917532 MFT917523:MFT917532 MPP917523:MPP917532 MZL917523:MZL917532 NJH917523:NJH917532 NTD917523:NTD917532 OCZ917523:OCZ917532 OMV917523:OMV917532 OWR917523:OWR917532 PGN917523:PGN917532 PQJ917523:PQJ917532 QAF917523:QAF917532 QKB917523:QKB917532 QTX917523:QTX917532 RDT917523:RDT917532 RNP917523:RNP917532 RXL917523:RXL917532 SHH917523:SHH917532 SRD917523:SRD917532 TAZ917523:TAZ917532 TKV917523:TKV917532 TUR917523:TUR917532 UEN917523:UEN917532 UOJ917523:UOJ917532 UYF917523:UYF917532 VIB917523:VIB917532 VRX917523:VRX917532 WBT917523:WBT917532 WLP917523:WLP917532 WVL917523:WVL917532 D983059:D983068 IZ983059:IZ983068 SV983059:SV983068 ACR983059:ACR983068 AMN983059:AMN983068 AWJ983059:AWJ983068 BGF983059:BGF983068 BQB983059:BQB983068 BZX983059:BZX983068 CJT983059:CJT983068 CTP983059:CTP983068 DDL983059:DDL983068 DNH983059:DNH983068 DXD983059:DXD983068 EGZ983059:EGZ983068 EQV983059:EQV983068 FAR983059:FAR983068 FKN983059:FKN983068 FUJ983059:FUJ983068 GEF983059:GEF983068 GOB983059:GOB983068 GXX983059:GXX983068 HHT983059:HHT983068 HRP983059:HRP983068 IBL983059:IBL983068 ILH983059:ILH983068 IVD983059:IVD983068 JEZ983059:JEZ983068 JOV983059:JOV983068 JYR983059:JYR983068 KIN983059:KIN983068 KSJ983059:KSJ983068 LCF983059:LCF983068 LMB983059:LMB983068 LVX983059:LVX983068 MFT983059:MFT983068 MPP983059:MPP983068 MZL983059:MZL983068 NJH983059:NJH983068 NTD983059:NTD983068 OCZ983059:OCZ983068 OMV983059:OMV983068 OWR983059:OWR983068 PGN983059:PGN983068 PQJ983059:PQJ983068 QAF983059:QAF983068 QKB983059:QKB983068 QTX983059:QTX983068 RDT983059:RDT983068 RNP983059:RNP983068 RXL983059:RXL983068 SHH983059:SHH983068 SRD983059:SRD983068 TAZ983059:TAZ983068 TKV983059:TKV983068 TUR983059:TUR983068 UEN983059:UEN983068 UOJ983059:UOJ983068 UYF983059:UYF983068 VIB983059:VIB983068 VRX983059:VRX983068 WBT983059:WBT983068 WLP983059:WLP983068 WVL983059:WVL983068 I8:I9 JE8:JE9 TA8:TA9 ACW8:ACW9 AMS8:AMS9 AWO8:AWO9 BGK8:BGK9 BQG8:BQG9 CAC8:CAC9 CJY8:CJY9 CTU8:CTU9 DDQ8:DDQ9 DNM8:DNM9 DXI8:DXI9 EHE8:EHE9 ERA8:ERA9 FAW8:FAW9 FKS8:FKS9 FUO8:FUO9 GEK8:GEK9 GOG8:GOG9 GYC8:GYC9 HHY8:HHY9 HRU8:HRU9 IBQ8:IBQ9 ILM8:ILM9 IVI8:IVI9 JFE8:JFE9 JPA8:JPA9 JYW8:JYW9 KIS8:KIS9 KSO8:KSO9 LCK8:LCK9 LMG8:LMG9 LWC8:LWC9 MFY8:MFY9 MPU8:MPU9 MZQ8:MZQ9 NJM8:NJM9 NTI8:NTI9 ODE8:ODE9 ONA8:ONA9 OWW8:OWW9 PGS8:PGS9 PQO8:PQO9 QAK8:QAK9 QKG8:QKG9 QUC8:QUC9 RDY8:RDY9 RNU8:RNU9 RXQ8:RXQ9 SHM8:SHM9 SRI8:SRI9 TBE8:TBE9 TLA8:TLA9 TUW8:TUW9 UES8:UES9 UOO8:UOO9 UYK8:UYK9 VIG8:VIG9 VSC8:VSC9 WBY8:WBY9 WLU8:WLU9 WVQ8:WVQ9 I65531:I65532 JE65531:JE65532 TA65531:TA65532 ACW65531:ACW65532 AMS65531:AMS65532 AWO65531:AWO65532 BGK65531:BGK65532 BQG65531:BQG65532 CAC65531:CAC65532 CJY65531:CJY65532 CTU65531:CTU65532 DDQ65531:DDQ65532 DNM65531:DNM65532 DXI65531:DXI65532 EHE65531:EHE65532 ERA65531:ERA65532 FAW65531:FAW65532 FKS65531:FKS65532 FUO65531:FUO65532 GEK65531:GEK65532 GOG65531:GOG65532 GYC65531:GYC65532 HHY65531:HHY65532 HRU65531:HRU65532 IBQ65531:IBQ65532 ILM65531:ILM65532 IVI65531:IVI65532 JFE65531:JFE65532 JPA65531:JPA65532 JYW65531:JYW65532 KIS65531:KIS65532 KSO65531:KSO65532 LCK65531:LCK65532 LMG65531:LMG65532 LWC65531:LWC65532 MFY65531:MFY65532 MPU65531:MPU65532 MZQ65531:MZQ65532 NJM65531:NJM65532 NTI65531:NTI65532 ODE65531:ODE65532 ONA65531:ONA65532 OWW65531:OWW65532 PGS65531:PGS65532 PQO65531:PQO65532 QAK65531:QAK65532 QKG65531:QKG65532 QUC65531:QUC65532 RDY65531:RDY65532 RNU65531:RNU65532 RXQ65531:RXQ65532 SHM65531:SHM65532 SRI65531:SRI65532 TBE65531:TBE65532 TLA65531:TLA65532 TUW65531:TUW65532 UES65531:UES65532 UOO65531:UOO65532 UYK65531:UYK65532 VIG65531:VIG65532 VSC65531:VSC65532 WBY65531:WBY65532 WLU65531:WLU65532 WVQ65531:WVQ65532 I131067:I131068 JE131067:JE131068 TA131067:TA131068 ACW131067:ACW131068 AMS131067:AMS131068 AWO131067:AWO131068 BGK131067:BGK131068 BQG131067:BQG131068 CAC131067:CAC131068 CJY131067:CJY131068 CTU131067:CTU131068 DDQ131067:DDQ131068 DNM131067:DNM131068 DXI131067:DXI131068 EHE131067:EHE131068 ERA131067:ERA131068 FAW131067:FAW131068 FKS131067:FKS131068 FUO131067:FUO131068 GEK131067:GEK131068 GOG131067:GOG131068 GYC131067:GYC131068 HHY131067:HHY131068 HRU131067:HRU131068 IBQ131067:IBQ131068 ILM131067:ILM131068 IVI131067:IVI131068 JFE131067:JFE131068 JPA131067:JPA131068 JYW131067:JYW131068 KIS131067:KIS131068 KSO131067:KSO131068 LCK131067:LCK131068 LMG131067:LMG131068 LWC131067:LWC131068 MFY131067:MFY131068 MPU131067:MPU131068 MZQ131067:MZQ131068 NJM131067:NJM131068 NTI131067:NTI131068 ODE131067:ODE131068 ONA131067:ONA131068 OWW131067:OWW131068 PGS131067:PGS131068 PQO131067:PQO131068 QAK131067:QAK131068 QKG131067:QKG131068 QUC131067:QUC131068 RDY131067:RDY131068 RNU131067:RNU131068 RXQ131067:RXQ131068 SHM131067:SHM131068 SRI131067:SRI131068 TBE131067:TBE131068 TLA131067:TLA131068 TUW131067:TUW131068 UES131067:UES131068 UOO131067:UOO131068 UYK131067:UYK131068 VIG131067:VIG131068 VSC131067:VSC131068 WBY131067:WBY131068 WLU131067:WLU131068 WVQ131067:WVQ131068 I196603:I196604 JE196603:JE196604 TA196603:TA196604 ACW196603:ACW196604 AMS196603:AMS196604 AWO196603:AWO196604 BGK196603:BGK196604 BQG196603:BQG196604 CAC196603:CAC196604 CJY196603:CJY196604 CTU196603:CTU196604 DDQ196603:DDQ196604 DNM196603:DNM196604 DXI196603:DXI196604 EHE196603:EHE196604 ERA196603:ERA196604 FAW196603:FAW196604 FKS196603:FKS196604 FUO196603:FUO196604 GEK196603:GEK196604 GOG196603:GOG196604 GYC196603:GYC196604 HHY196603:HHY196604 HRU196603:HRU196604 IBQ196603:IBQ196604 ILM196603:ILM196604 IVI196603:IVI196604 JFE196603:JFE196604 JPA196603:JPA196604 JYW196603:JYW196604 KIS196603:KIS196604 KSO196603:KSO196604 LCK196603:LCK196604 LMG196603:LMG196604 LWC196603:LWC196604 MFY196603:MFY196604 MPU196603:MPU196604 MZQ196603:MZQ196604 NJM196603:NJM196604 NTI196603:NTI196604 ODE196603:ODE196604 ONA196603:ONA196604 OWW196603:OWW196604 PGS196603:PGS196604 PQO196603:PQO196604 QAK196603:QAK196604 QKG196603:QKG196604 QUC196603:QUC196604 RDY196603:RDY196604 RNU196603:RNU196604 RXQ196603:RXQ196604 SHM196603:SHM196604 SRI196603:SRI196604 TBE196603:TBE196604 TLA196603:TLA196604 TUW196603:TUW196604 UES196603:UES196604 UOO196603:UOO196604 UYK196603:UYK196604 VIG196603:VIG196604 VSC196603:VSC196604 WBY196603:WBY196604 WLU196603:WLU196604 WVQ196603:WVQ196604 I262139:I262140 JE262139:JE262140 TA262139:TA262140 ACW262139:ACW262140 AMS262139:AMS262140 AWO262139:AWO262140 BGK262139:BGK262140 BQG262139:BQG262140 CAC262139:CAC262140 CJY262139:CJY262140 CTU262139:CTU262140 DDQ262139:DDQ262140 DNM262139:DNM262140 DXI262139:DXI262140 EHE262139:EHE262140 ERA262139:ERA262140 FAW262139:FAW262140 FKS262139:FKS262140 FUO262139:FUO262140 GEK262139:GEK262140 GOG262139:GOG262140 GYC262139:GYC262140 HHY262139:HHY262140 HRU262139:HRU262140 IBQ262139:IBQ262140 ILM262139:ILM262140 IVI262139:IVI262140 JFE262139:JFE262140 JPA262139:JPA262140 JYW262139:JYW262140 KIS262139:KIS262140 KSO262139:KSO262140 LCK262139:LCK262140 LMG262139:LMG262140 LWC262139:LWC262140 MFY262139:MFY262140 MPU262139:MPU262140 MZQ262139:MZQ262140 NJM262139:NJM262140 NTI262139:NTI262140 ODE262139:ODE262140 ONA262139:ONA262140 OWW262139:OWW262140 PGS262139:PGS262140 PQO262139:PQO262140 QAK262139:QAK262140 QKG262139:QKG262140 QUC262139:QUC262140 RDY262139:RDY262140 RNU262139:RNU262140 RXQ262139:RXQ262140 SHM262139:SHM262140 SRI262139:SRI262140 TBE262139:TBE262140 TLA262139:TLA262140 TUW262139:TUW262140 UES262139:UES262140 UOO262139:UOO262140 UYK262139:UYK262140 VIG262139:VIG262140 VSC262139:VSC262140 WBY262139:WBY262140 WLU262139:WLU262140 WVQ262139:WVQ262140 I327675:I327676 JE327675:JE327676 TA327675:TA327676 ACW327675:ACW327676 AMS327675:AMS327676 AWO327675:AWO327676 BGK327675:BGK327676 BQG327675:BQG327676 CAC327675:CAC327676 CJY327675:CJY327676 CTU327675:CTU327676 DDQ327675:DDQ327676 DNM327675:DNM327676 DXI327675:DXI327676 EHE327675:EHE327676 ERA327675:ERA327676 FAW327675:FAW327676 FKS327675:FKS327676 FUO327675:FUO327676 GEK327675:GEK327676 GOG327675:GOG327676 GYC327675:GYC327676 HHY327675:HHY327676 HRU327675:HRU327676 IBQ327675:IBQ327676 ILM327675:ILM327676 IVI327675:IVI327676 JFE327675:JFE327676 JPA327675:JPA327676 JYW327675:JYW327676 KIS327675:KIS327676 KSO327675:KSO327676 LCK327675:LCK327676 LMG327675:LMG327676 LWC327675:LWC327676 MFY327675:MFY327676 MPU327675:MPU327676 MZQ327675:MZQ327676 NJM327675:NJM327676 NTI327675:NTI327676 ODE327675:ODE327676 ONA327675:ONA327676 OWW327675:OWW327676 PGS327675:PGS327676 PQO327675:PQO327676 QAK327675:QAK327676 QKG327675:QKG327676 QUC327675:QUC327676 RDY327675:RDY327676 RNU327675:RNU327676 RXQ327675:RXQ327676 SHM327675:SHM327676 SRI327675:SRI327676 TBE327675:TBE327676 TLA327675:TLA327676 TUW327675:TUW327676 UES327675:UES327676 UOO327675:UOO327676 UYK327675:UYK327676 VIG327675:VIG327676 VSC327675:VSC327676 WBY327675:WBY327676 WLU327675:WLU327676 WVQ327675:WVQ327676 I393211:I393212 JE393211:JE393212 TA393211:TA393212 ACW393211:ACW393212 AMS393211:AMS393212 AWO393211:AWO393212 BGK393211:BGK393212 BQG393211:BQG393212 CAC393211:CAC393212 CJY393211:CJY393212 CTU393211:CTU393212 DDQ393211:DDQ393212 DNM393211:DNM393212 DXI393211:DXI393212 EHE393211:EHE393212 ERA393211:ERA393212 FAW393211:FAW393212 FKS393211:FKS393212 FUO393211:FUO393212 GEK393211:GEK393212 GOG393211:GOG393212 GYC393211:GYC393212 HHY393211:HHY393212 HRU393211:HRU393212 IBQ393211:IBQ393212 ILM393211:ILM393212 IVI393211:IVI393212 JFE393211:JFE393212 JPA393211:JPA393212 JYW393211:JYW393212 KIS393211:KIS393212 KSO393211:KSO393212 LCK393211:LCK393212 LMG393211:LMG393212 LWC393211:LWC393212 MFY393211:MFY393212 MPU393211:MPU393212 MZQ393211:MZQ393212 NJM393211:NJM393212 NTI393211:NTI393212 ODE393211:ODE393212 ONA393211:ONA393212 OWW393211:OWW393212 PGS393211:PGS393212 PQO393211:PQO393212 QAK393211:QAK393212 QKG393211:QKG393212 QUC393211:QUC393212 RDY393211:RDY393212 RNU393211:RNU393212 RXQ393211:RXQ393212 SHM393211:SHM393212 SRI393211:SRI393212 TBE393211:TBE393212 TLA393211:TLA393212 TUW393211:TUW393212 UES393211:UES393212 UOO393211:UOO393212 UYK393211:UYK393212 VIG393211:VIG393212 VSC393211:VSC393212 WBY393211:WBY393212 WLU393211:WLU393212 WVQ393211:WVQ393212 I458747:I458748 JE458747:JE458748 TA458747:TA458748 ACW458747:ACW458748 AMS458747:AMS458748 AWO458747:AWO458748 BGK458747:BGK458748 BQG458747:BQG458748 CAC458747:CAC458748 CJY458747:CJY458748 CTU458747:CTU458748 DDQ458747:DDQ458748 DNM458747:DNM458748 DXI458747:DXI458748 EHE458747:EHE458748 ERA458747:ERA458748 FAW458747:FAW458748 FKS458747:FKS458748 FUO458747:FUO458748 GEK458747:GEK458748 GOG458747:GOG458748 GYC458747:GYC458748 HHY458747:HHY458748 HRU458747:HRU458748 IBQ458747:IBQ458748 ILM458747:ILM458748 IVI458747:IVI458748 JFE458747:JFE458748 JPA458747:JPA458748 JYW458747:JYW458748 KIS458747:KIS458748 KSO458747:KSO458748 LCK458747:LCK458748 LMG458747:LMG458748 LWC458747:LWC458748 MFY458747:MFY458748 MPU458747:MPU458748 MZQ458747:MZQ458748 NJM458747:NJM458748 NTI458747:NTI458748 ODE458747:ODE458748 ONA458747:ONA458748 OWW458747:OWW458748 PGS458747:PGS458748 PQO458747:PQO458748 QAK458747:QAK458748 QKG458747:QKG458748 QUC458747:QUC458748 RDY458747:RDY458748 RNU458747:RNU458748 RXQ458747:RXQ458748 SHM458747:SHM458748 SRI458747:SRI458748 TBE458747:TBE458748 TLA458747:TLA458748 TUW458747:TUW458748 UES458747:UES458748 UOO458747:UOO458748 UYK458747:UYK458748 VIG458747:VIG458748 VSC458747:VSC458748 WBY458747:WBY458748 WLU458747:WLU458748 WVQ458747:WVQ458748 I524283:I524284 JE524283:JE524284 TA524283:TA524284 ACW524283:ACW524284 AMS524283:AMS524284 AWO524283:AWO524284 BGK524283:BGK524284 BQG524283:BQG524284 CAC524283:CAC524284 CJY524283:CJY524284 CTU524283:CTU524284 DDQ524283:DDQ524284 DNM524283:DNM524284 DXI524283:DXI524284 EHE524283:EHE524284 ERA524283:ERA524284 FAW524283:FAW524284 FKS524283:FKS524284 FUO524283:FUO524284 GEK524283:GEK524284 GOG524283:GOG524284 GYC524283:GYC524284 HHY524283:HHY524284 HRU524283:HRU524284 IBQ524283:IBQ524284 ILM524283:ILM524284 IVI524283:IVI524284 JFE524283:JFE524284 JPA524283:JPA524284 JYW524283:JYW524284 KIS524283:KIS524284 KSO524283:KSO524284 LCK524283:LCK524284 LMG524283:LMG524284 LWC524283:LWC524284 MFY524283:MFY524284 MPU524283:MPU524284 MZQ524283:MZQ524284 NJM524283:NJM524284 NTI524283:NTI524284 ODE524283:ODE524284 ONA524283:ONA524284 OWW524283:OWW524284 PGS524283:PGS524284 PQO524283:PQO524284 QAK524283:QAK524284 QKG524283:QKG524284 QUC524283:QUC524284 RDY524283:RDY524284 RNU524283:RNU524284 RXQ524283:RXQ524284 SHM524283:SHM524284 SRI524283:SRI524284 TBE524283:TBE524284 TLA524283:TLA524284 TUW524283:TUW524284 UES524283:UES524284 UOO524283:UOO524284 UYK524283:UYK524284 VIG524283:VIG524284 VSC524283:VSC524284 WBY524283:WBY524284 WLU524283:WLU524284 WVQ524283:WVQ524284 I589819:I589820 JE589819:JE589820 TA589819:TA589820 ACW589819:ACW589820 AMS589819:AMS589820 AWO589819:AWO589820 BGK589819:BGK589820 BQG589819:BQG589820 CAC589819:CAC589820 CJY589819:CJY589820 CTU589819:CTU589820 DDQ589819:DDQ589820 DNM589819:DNM589820 DXI589819:DXI589820 EHE589819:EHE589820 ERA589819:ERA589820 FAW589819:FAW589820 FKS589819:FKS589820 FUO589819:FUO589820 GEK589819:GEK589820 GOG589819:GOG589820 GYC589819:GYC589820 HHY589819:HHY589820 HRU589819:HRU589820 IBQ589819:IBQ589820 ILM589819:ILM589820 IVI589819:IVI589820 JFE589819:JFE589820 JPA589819:JPA589820 JYW589819:JYW589820 KIS589819:KIS589820 KSO589819:KSO589820 LCK589819:LCK589820 LMG589819:LMG589820 LWC589819:LWC589820 MFY589819:MFY589820 MPU589819:MPU589820 MZQ589819:MZQ589820 NJM589819:NJM589820 NTI589819:NTI589820 ODE589819:ODE589820 ONA589819:ONA589820 OWW589819:OWW589820 PGS589819:PGS589820 PQO589819:PQO589820 QAK589819:QAK589820 QKG589819:QKG589820 QUC589819:QUC589820 RDY589819:RDY589820 RNU589819:RNU589820 RXQ589819:RXQ589820 SHM589819:SHM589820 SRI589819:SRI589820 TBE589819:TBE589820 TLA589819:TLA589820 TUW589819:TUW589820 UES589819:UES589820 UOO589819:UOO589820 UYK589819:UYK589820 VIG589819:VIG589820 VSC589819:VSC589820 WBY589819:WBY589820 WLU589819:WLU589820 WVQ589819:WVQ589820 I655355:I655356 JE655355:JE655356 TA655355:TA655356 ACW655355:ACW655356 AMS655355:AMS655356 AWO655355:AWO655356 BGK655355:BGK655356 BQG655355:BQG655356 CAC655355:CAC655356 CJY655355:CJY655356 CTU655355:CTU655356 DDQ655355:DDQ655356 DNM655355:DNM655356 DXI655355:DXI655356 EHE655355:EHE655356 ERA655355:ERA655356 FAW655355:FAW655356 FKS655355:FKS655356 FUO655355:FUO655356 GEK655355:GEK655356 GOG655355:GOG655356 GYC655355:GYC655356 HHY655355:HHY655356 HRU655355:HRU655356 IBQ655355:IBQ655356 ILM655355:ILM655356 IVI655355:IVI655356 JFE655355:JFE655356 JPA655355:JPA655356 JYW655355:JYW655356 KIS655355:KIS655356 KSO655355:KSO655356 LCK655355:LCK655356 LMG655355:LMG655356 LWC655355:LWC655356 MFY655355:MFY655356 MPU655355:MPU655356 MZQ655355:MZQ655356 NJM655355:NJM655356 NTI655355:NTI655356 ODE655355:ODE655356 ONA655355:ONA655356 OWW655355:OWW655356 PGS655355:PGS655356 PQO655355:PQO655356 QAK655355:QAK655356 QKG655355:QKG655356 QUC655355:QUC655356 RDY655355:RDY655356 RNU655355:RNU655356 RXQ655355:RXQ655356 SHM655355:SHM655356 SRI655355:SRI655356 TBE655355:TBE655356 TLA655355:TLA655356 TUW655355:TUW655356 UES655355:UES655356 UOO655355:UOO655356 UYK655355:UYK655356 VIG655355:VIG655356 VSC655355:VSC655356 WBY655355:WBY655356 WLU655355:WLU655356 WVQ655355:WVQ655356 I720891:I720892 JE720891:JE720892 TA720891:TA720892 ACW720891:ACW720892 AMS720891:AMS720892 AWO720891:AWO720892 BGK720891:BGK720892 BQG720891:BQG720892 CAC720891:CAC720892 CJY720891:CJY720892 CTU720891:CTU720892 DDQ720891:DDQ720892 DNM720891:DNM720892 DXI720891:DXI720892 EHE720891:EHE720892 ERA720891:ERA720892 FAW720891:FAW720892 FKS720891:FKS720892 FUO720891:FUO720892 GEK720891:GEK720892 GOG720891:GOG720892 GYC720891:GYC720892 HHY720891:HHY720892 HRU720891:HRU720892 IBQ720891:IBQ720892 ILM720891:ILM720892 IVI720891:IVI720892 JFE720891:JFE720892 JPA720891:JPA720892 JYW720891:JYW720892 KIS720891:KIS720892 KSO720891:KSO720892 LCK720891:LCK720892 LMG720891:LMG720892 LWC720891:LWC720892 MFY720891:MFY720892 MPU720891:MPU720892 MZQ720891:MZQ720892 NJM720891:NJM720892 NTI720891:NTI720892 ODE720891:ODE720892 ONA720891:ONA720892 OWW720891:OWW720892 PGS720891:PGS720892 PQO720891:PQO720892 QAK720891:QAK720892 QKG720891:QKG720892 QUC720891:QUC720892 RDY720891:RDY720892 RNU720891:RNU720892 RXQ720891:RXQ720892 SHM720891:SHM720892 SRI720891:SRI720892 TBE720891:TBE720892 TLA720891:TLA720892 TUW720891:TUW720892 UES720891:UES720892 UOO720891:UOO720892 UYK720891:UYK720892 VIG720891:VIG720892 VSC720891:VSC720892 WBY720891:WBY720892 WLU720891:WLU720892 WVQ720891:WVQ720892 I786427:I786428 JE786427:JE786428 TA786427:TA786428 ACW786427:ACW786428 AMS786427:AMS786428 AWO786427:AWO786428 BGK786427:BGK786428 BQG786427:BQG786428 CAC786427:CAC786428 CJY786427:CJY786428 CTU786427:CTU786428 DDQ786427:DDQ786428 DNM786427:DNM786428 DXI786427:DXI786428 EHE786427:EHE786428 ERA786427:ERA786428 FAW786427:FAW786428 FKS786427:FKS786428 FUO786427:FUO786428 GEK786427:GEK786428 GOG786427:GOG786428 GYC786427:GYC786428 HHY786427:HHY786428 HRU786427:HRU786428 IBQ786427:IBQ786428 ILM786427:ILM786428 IVI786427:IVI786428 JFE786427:JFE786428 JPA786427:JPA786428 JYW786427:JYW786428 KIS786427:KIS786428 KSO786427:KSO786428 LCK786427:LCK786428 LMG786427:LMG786428 LWC786427:LWC786428 MFY786427:MFY786428 MPU786427:MPU786428 MZQ786427:MZQ786428 NJM786427:NJM786428 NTI786427:NTI786428 ODE786427:ODE786428 ONA786427:ONA786428 OWW786427:OWW786428 PGS786427:PGS786428 PQO786427:PQO786428 QAK786427:QAK786428 QKG786427:QKG786428 QUC786427:QUC786428 RDY786427:RDY786428 RNU786427:RNU786428 RXQ786427:RXQ786428 SHM786427:SHM786428 SRI786427:SRI786428 TBE786427:TBE786428 TLA786427:TLA786428 TUW786427:TUW786428 UES786427:UES786428 UOO786427:UOO786428 UYK786427:UYK786428 VIG786427:VIG786428 VSC786427:VSC786428 WBY786427:WBY786428 WLU786427:WLU786428 WVQ786427:WVQ786428 I851963:I851964 JE851963:JE851964 TA851963:TA851964 ACW851963:ACW851964 AMS851963:AMS851964 AWO851963:AWO851964 BGK851963:BGK851964 BQG851963:BQG851964 CAC851963:CAC851964 CJY851963:CJY851964 CTU851963:CTU851964 DDQ851963:DDQ851964 DNM851963:DNM851964 DXI851963:DXI851964 EHE851963:EHE851964 ERA851963:ERA851964 FAW851963:FAW851964 FKS851963:FKS851964 FUO851963:FUO851964 GEK851963:GEK851964 GOG851963:GOG851964 GYC851963:GYC851964 HHY851963:HHY851964 HRU851963:HRU851964 IBQ851963:IBQ851964 ILM851963:ILM851964 IVI851963:IVI851964 JFE851963:JFE851964 JPA851963:JPA851964 JYW851963:JYW851964 KIS851963:KIS851964 KSO851963:KSO851964 LCK851963:LCK851964 LMG851963:LMG851964 LWC851963:LWC851964 MFY851963:MFY851964 MPU851963:MPU851964 MZQ851963:MZQ851964 NJM851963:NJM851964 NTI851963:NTI851964 ODE851963:ODE851964 ONA851963:ONA851964 OWW851963:OWW851964 PGS851963:PGS851964 PQO851963:PQO851964 QAK851963:QAK851964 QKG851963:QKG851964 QUC851963:QUC851964 RDY851963:RDY851964 RNU851963:RNU851964 RXQ851963:RXQ851964 SHM851963:SHM851964 SRI851963:SRI851964 TBE851963:TBE851964 TLA851963:TLA851964 TUW851963:TUW851964 UES851963:UES851964 UOO851963:UOO851964 UYK851963:UYK851964 VIG851963:VIG851964 VSC851963:VSC851964 WBY851963:WBY851964 WLU851963:WLU851964 WVQ851963:WVQ851964 I917499:I917500 JE917499:JE917500 TA917499:TA917500 ACW917499:ACW917500 AMS917499:AMS917500 AWO917499:AWO917500 BGK917499:BGK917500 BQG917499:BQG917500 CAC917499:CAC917500 CJY917499:CJY917500 CTU917499:CTU917500 DDQ917499:DDQ917500 DNM917499:DNM917500 DXI917499:DXI917500 EHE917499:EHE917500 ERA917499:ERA917500 FAW917499:FAW917500 FKS917499:FKS917500 FUO917499:FUO917500 GEK917499:GEK917500 GOG917499:GOG917500 GYC917499:GYC917500 HHY917499:HHY917500 HRU917499:HRU917500 IBQ917499:IBQ917500 ILM917499:ILM917500 IVI917499:IVI917500 JFE917499:JFE917500 JPA917499:JPA917500 JYW917499:JYW917500 KIS917499:KIS917500 KSO917499:KSO917500 LCK917499:LCK917500 LMG917499:LMG917500 LWC917499:LWC917500 MFY917499:MFY917500 MPU917499:MPU917500 MZQ917499:MZQ917500 NJM917499:NJM917500 NTI917499:NTI917500 ODE917499:ODE917500 ONA917499:ONA917500 OWW917499:OWW917500 PGS917499:PGS917500 PQO917499:PQO917500 QAK917499:QAK917500 QKG917499:QKG917500 QUC917499:QUC917500 RDY917499:RDY917500 RNU917499:RNU917500 RXQ917499:RXQ917500 SHM917499:SHM917500 SRI917499:SRI917500 TBE917499:TBE917500 TLA917499:TLA917500 TUW917499:TUW917500 UES917499:UES917500 UOO917499:UOO917500 UYK917499:UYK917500 VIG917499:VIG917500 VSC917499:VSC917500 WBY917499:WBY917500 WLU917499:WLU917500 WVQ917499:WVQ917500 I983035:I983036 JE983035:JE983036 TA983035:TA983036 ACW983035:ACW983036 AMS983035:AMS983036 AWO983035:AWO983036 BGK983035:BGK983036 BQG983035:BQG983036 CAC983035:CAC983036 CJY983035:CJY983036 CTU983035:CTU983036 DDQ983035:DDQ983036 DNM983035:DNM983036 DXI983035:DXI983036 EHE983035:EHE983036 ERA983035:ERA983036 FAW983035:FAW983036 FKS983035:FKS983036 FUO983035:FUO983036 GEK983035:GEK983036 GOG983035:GOG983036 GYC983035:GYC983036 HHY983035:HHY983036 HRU983035:HRU983036 IBQ983035:IBQ983036 ILM983035:ILM983036 IVI983035:IVI983036 JFE983035:JFE983036 JPA983035:JPA983036 JYW983035:JYW983036 KIS983035:KIS983036 KSO983035:KSO983036 LCK983035:LCK983036 LMG983035:LMG983036 LWC983035:LWC983036 MFY983035:MFY983036 MPU983035:MPU983036 MZQ983035:MZQ983036 NJM983035:NJM983036 NTI983035:NTI983036 ODE983035:ODE983036 ONA983035:ONA983036 OWW983035:OWW983036 PGS983035:PGS983036 PQO983035:PQO983036 QAK983035:QAK983036 QKG983035:QKG983036 QUC983035:QUC983036 RDY983035:RDY983036 RNU983035:RNU983036 RXQ983035:RXQ983036 SHM983035:SHM983036 SRI983035:SRI983036 TBE983035:TBE983036 TLA983035:TLA983036 TUW983035:TUW983036 UES983035:UES983036 UOO983035:UOO983036 UYK983035:UYK983036 VIG983035:VIG983036 VSC983035:VSC983036 WBY983035:WBY983036 WLU983035:WLU983036 WVQ983035:WVQ983036 M28:M29 JN28 TJ28 ADF28 ANB28 AWX28 BGT28 BQP28 CAL28 CKH28 CUD28 DDZ28 DNV28 DXR28 EHN28 ERJ28 FBF28 FLB28 FUX28 GET28 GOP28 GYL28 HIH28 HSD28 IBZ28 ILV28 IVR28 JFN28 JPJ28 JZF28 KJB28 KSX28 LCT28 LMP28 LWL28 MGH28 MQD28 MZZ28 NJV28 NTR28 ODN28 ONJ28 OXF28 PHB28 PQX28 QAT28 QKP28 QUL28 REH28 ROD28 RXZ28 SHV28 SRR28 TBN28 TLJ28 TVF28 UFB28 UOX28 UYT28 VIP28 VSL28 WCH28 WMD28 WVZ28 JK28 TG28 ADC28 AMY28 AWU28 BGQ28 BQM28 CAI28 CKE28 CUA28 DDW28 DNS28 DXO28 EHK28 ERG28 FBC28 FKY28 FUU28 GEQ28 GOM28 GYI28 HIE28 HSA28 IBW28 ILS28 IVO28 JFK28 JPG28 JZC28 KIY28 KSU28 LCQ28 LMM28 LWI28 MGE28 MQA28 MZW28 NJS28 NTO28 ODK28 ONG28 OXC28 PGY28 PQU28 QAQ28 QKM28 QUI28 REE28 ROA28 RXW28 SHS28 SRO28 TBK28 TLG28 TVC28 UEY28 UOU28 UYQ28 VIM28 VSI28 WCE28 WMA28 WVW28 I28:I29 JH28 TD28 ACZ28 AMV28 AWR28 BGN28 BQJ28 CAF28 CKB28 CTX28 DDT28 DNP28 DXL28 EHH28 ERD28 FAZ28 FKV28 FUR28 GEN28 GOJ28 GYF28 HIB28 HRX28 IBT28 ILP28 IVL28 JFH28 JPD28 JYZ28 KIV28 KSR28 LCN28 LMJ28 LWF28 MGB28 MPX28 MZT28 NJP28 NTL28 ODH28 OND28 OWZ28 PGV28 PQR28 QAN28 QKJ28 QUF28 REB28 RNX28 RXT28 SHP28 SRL28 TBH28 TLD28 TUZ28 UEV28 UOR28 UYN28 VIJ28 VSF28 WCB28 WLX28 WVT28 JE28 TA28 ACW28 AMS28 AWO28 BGK28 BQG28 CAC28 CJY28 CTU28 DDQ28 DNM28 DXI28 EHE28 ERA28 FAW28 FKS28 FUO28 GEK28 GOG28 GYC28 HHY28 HRU28 IBQ28 ILM28 IVI28 JFE28 JPA28 JYW28 KIS28 KSO28 LCK28 LMG28 LWC28 MFY28 MPU28 MZQ28 NJM28 NTI28 ODE28 ONA28 OWW28 PGS28 PQO28 QAK28 QKG28 QUC28 RDY28 RNU28 RXQ28 SHM28 SRI28 TBE28 TLA28 TUW28 UES28 UOO28 UYK28 VIG28 VSC28 WBY28 WLU28 WVQ28 Q28:Q29 U28:U29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76"/>
  <sheetViews>
    <sheetView view="pageBreakPreview" zoomScale="80" zoomScaleNormal="100" zoomScaleSheetLayoutView="80" workbookViewId="0">
      <selection activeCell="C19" sqref="C19"/>
    </sheetView>
  </sheetViews>
  <sheetFormatPr defaultColWidth="8.125" defaultRowHeight="20.25" customHeight="1" x14ac:dyDescent="0.4"/>
  <cols>
    <col min="1" max="1" width="2.125" style="85" customWidth="1"/>
    <col min="2" max="2" width="22.5" style="96" bestFit="1" customWidth="1"/>
    <col min="3" max="3" width="37.625" style="96" customWidth="1"/>
    <col min="4" max="4" width="13.75" style="96" customWidth="1"/>
    <col min="5" max="5" width="39.75" style="96" customWidth="1"/>
    <col min="6" max="6" width="37.75" style="96" customWidth="1"/>
    <col min="7" max="7" width="20.25" style="96" customWidth="1"/>
    <col min="8" max="12" width="4.75" style="96" customWidth="1"/>
    <col min="13" max="13" width="5.75" style="96" customWidth="1"/>
    <col min="14" max="17" width="4.75" style="96" customWidth="1"/>
    <col min="18" max="256" width="8.125" style="96"/>
    <col min="257" max="257" width="2.125" style="96" customWidth="1"/>
    <col min="258" max="258" width="22.5" style="96" bestFit="1" customWidth="1"/>
    <col min="259" max="259" width="37.625" style="96" customWidth="1"/>
    <col min="260" max="260" width="13.75" style="96" customWidth="1"/>
    <col min="261" max="261" width="39.75" style="96" customWidth="1"/>
    <col min="262" max="262" width="37.75" style="96" customWidth="1"/>
    <col min="263" max="263" width="20.25" style="96" customWidth="1"/>
    <col min="264" max="268" width="4.75" style="96" customWidth="1"/>
    <col min="269" max="269" width="5.75" style="96" customWidth="1"/>
    <col min="270" max="273" width="4.75" style="96" customWidth="1"/>
    <col min="274" max="512" width="8.125" style="96"/>
    <col min="513" max="513" width="2.125" style="96" customWidth="1"/>
    <col min="514" max="514" width="22.5" style="96" bestFit="1" customWidth="1"/>
    <col min="515" max="515" width="37.625" style="96" customWidth="1"/>
    <col min="516" max="516" width="13.75" style="96" customWidth="1"/>
    <col min="517" max="517" width="39.75" style="96" customWidth="1"/>
    <col min="518" max="518" width="37.75" style="96" customWidth="1"/>
    <col min="519" max="519" width="20.25" style="96" customWidth="1"/>
    <col min="520" max="524" width="4.75" style="96" customWidth="1"/>
    <col min="525" max="525" width="5.75" style="96" customWidth="1"/>
    <col min="526" max="529" width="4.75" style="96" customWidth="1"/>
    <col min="530" max="768" width="8.125" style="96"/>
    <col min="769" max="769" width="2.125" style="96" customWidth="1"/>
    <col min="770" max="770" width="22.5" style="96" bestFit="1" customWidth="1"/>
    <col min="771" max="771" width="37.625" style="96" customWidth="1"/>
    <col min="772" max="772" width="13.75" style="96" customWidth="1"/>
    <col min="773" max="773" width="39.75" style="96" customWidth="1"/>
    <col min="774" max="774" width="37.75" style="96" customWidth="1"/>
    <col min="775" max="775" width="20.25" style="96" customWidth="1"/>
    <col min="776" max="780" width="4.75" style="96" customWidth="1"/>
    <col min="781" max="781" width="5.75" style="96" customWidth="1"/>
    <col min="782" max="785" width="4.75" style="96" customWidth="1"/>
    <col min="786" max="1024" width="8.125" style="96"/>
    <col min="1025" max="1025" width="2.125" style="96" customWidth="1"/>
    <col min="1026" max="1026" width="22.5" style="96" bestFit="1" customWidth="1"/>
    <col min="1027" max="1027" width="37.625" style="96" customWidth="1"/>
    <col min="1028" max="1028" width="13.75" style="96" customWidth="1"/>
    <col min="1029" max="1029" width="39.75" style="96" customWidth="1"/>
    <col min="1030" max="1030" width="37.75" style="96" customWidth="1"/>
    <col min="1031" max="1031" width="20.25" style="96" customWidth="1"/>
    <col min="1032" max="1036" width="4.75" style="96" customWidth="1"/>
    <col min="1037" max="1037" width="5.75" style="96" customWidth="1"/>
    <col min="1038" max="1041" width="4.75" style="96" customWidth="1"/>
    <col min="1042" max="1280" width="8.125" style="96"/>
    <col min="1281" max="1281" width="2.125" style="96" customWidth="1"/>
    <col min="1282" max="1282" width="22.5" style="96" bestFit="1" customWidth="1"/>
    <col min="1283" max="1283" width="37.625" style="96" customWidth="1"/>
    <col min="1284" max="1284" width="13.75" style="96" customWidth="1"/>
    <col min="1285" max="1285" width="39.75" style="96" customWidth="1"/>
    <col min="1286" max="1286" width="37.75" style="96" customWidth="1"/>
    <col min="1287" max="1287" width="20.25" style="96" customWidth="1"/>
    <col min="1288" max="1292" width="4.75" style="96" customWidth="1"/>
    <col min="1293" max="1293" width="5.75" style="96" customWidth="1"/>
    <col min="1294" max="1297" width="4.75" style="96" customWidth="1"/>
    <col min="1298" max="1536" width="8.125" style="96"/>
    <col min="1537" max="1537" width="2.125" style="96" customWidth="1"/>
    <col min="1538" max="1538" width="22.5" style="96" bestFit="1" customWidth="1"/>
    <col min="1539" max="1539" width="37.625" style="96" customWidth="1"/>
    <col min="1540" max="1540" width="13.75" style="96" customWidth="1"/>
    <col min="1541" max="1541" width="39.75" style="96" customWidth="1"/>
    <col min="1542" max="1542" width="37.75" style="96" customWidth="1"/>
    <col min="1543" max="1543" width="20.25" style="96" customWidth="1"/>
    <col min="1544" max="1548" width="4.75" style="96" customWidth="1"/>
    <col min="1549" max="1549" width="5.75" style="96" customWidth="1"/>
    <col min="1550" max="1553" width="4.75" style="96" customWidth="1"/>
    <col min="1554" max="1792" width="8.125" style="96"/>
    <col min="1793" max="1793" width="2.125" style="96" customWidth="1"/>
    <col min="1794" max="1794" width="22.5" style="96" bestFit="1" customWidth="1"/>
    <col min="1795" max="1795" width="37.625" style="96" customWidth="1"/>
    <col min="1796" max="1796" width="13.75" style="96" customWidth="1"/>
    <col min="1797" max="1797" width="39.75" style="96" customWidth="1"/>
    <col min="1798" max="1798" width="37.75" style="96" customWidth="1"/>
    <col min="1799" max="1799" width="20.25" style="96" customWidth="1"/>
    <col min="1800" max="1804" width="4.75" style="96" customWidth="1"/>
    <col min="1805" max="1805" width="5.75" style="96" customWidth="1"/>
    <col min="1806" max="1809" width="4.75" style="96" customWidth="1"/>
    <col min="1810" max="2048" width="8.125" style="96"/>
    <col min="2049" max="2049" width="2.125" style="96" customWidth="1"/>
    <col min="2050" max="2050" width="22.5" style="96" bestFit="1" customWidth="1"/>
    <col min="2051" max="2051" width="37.625" style="96" customWidth="1"/>
    <col min="2052" max="2052" width="13.75" style="96" customWidth="1"/>
    <col min="2053" max="2053" width="39.75" style="96" customWidth="1"/>
    <col min="2054" max="2054" width="37.75" style="96" customWidth="1"/>
    <col min="2055" max="2055" width="20.25" style="96" customWidth="1"/>
    <col min="2056" max="2060" width="4.75" style="96" customWidth="1"/>
    <col min="2061" max="2061" width="5.75" style="96" customWidth="1"/>
    <col min="2062" max="2065" width="4.75" style="96" customWidth="1"/>
    <col min="2066" max="2304" width="8.125" style="96"/>
    <col min="2305" max="2305" width="2.125" style="96" customWidth="1"/>
    <col min="2306" max="2306" width="22.5" style="96" bestFit="1" customWidth="1"/>
    <col min="2307" max="2307" width="37.625" style="96" customWidth="1"/>
    <col min="2308" max="2308" width="13.75" style="96" customWidth="1"/>
    <col min="2309" max="2309" width="39.75" style="96" customWidth="1"/>
    <col min="2310" max="2310" width="37.75" style="96" customWidth="1"/>
    <col min="2311" max="2311" width="20.25" style="96" customWidth="1"/>
    <col min="2312" max="2316" width="4.75" style="96" customWidth="1"/>
    <col min="2317" max="2317" width="5.75" style="96" customWidth="1"/>
    <col min="2318" max="2321" width="4.75" style="96" customWidth="1"/>
    <col min="2322" max="2560" width="8.125" style="96"/>
    <col min="2561" max="2561" width="2.125" style="96" customWidth="1"/>
    <col min="2562" max="2562" width="22.5" style="96" bestFit="1" customWidth="1"/>
    <col min="2563" max="2563" width="37.625" style="96" customWidth="1"/>
    <col min="2564" max="2564" width="13.75" style="96" customWidth="1"/>
    <col min="2565" max="2565" width="39.75" style="96" customWidth="1"/>
    <col min="2566" max="2566" width="37.75" style="96" customWidth="1"/>
    <col min="2567" max="2567" width="20.25" style="96" customWidth="1"/>
    <col min="2568" max="2572" width="4.75" style="96" customWidth="1"/>
    <col min="2573" max="2573" width="5.75" style="96" customWidth="1"/>
    <col min="2574" max="2577" width="4.75" style="96" customWidth="1"/>
    <col min="2578" max="2816" width="8.125" style="96"/>
    <col min="2817" max="2817" width="2.125" style="96" customWidth="1"/>
    <col min="2818" max="2818" width="22.5" style="96" bestFit="1" customWidth="1"/>
    <col min="2819" max="2819" width="37.625" style="96" customWidth="1"/>
    <col min="2820" max="2820" width="13.75" style="96" customWidth="1"/>
    <col min="2821" max="2821" width="39.75" style="96" customWidth="1"/>
    <col min="2822" max="2822" width="37.75" style="96" customWidth="1"/>
    <col min="2823" max="2823" width="20.25" style="96" customWidth="1"/>
    <col min="2824" max="2828" width="4.75" style="96" customWidth="1"/>
    <col min="2829" max="2829" width="5.75" style="96" customWidth="1"/>
    <col min="2830" max="2833" width="4.75" style="96" customWidth="1"/>
    <col min="2834" max="3072" width="8.125" style="96"/>
    <col min="3073" max="3073" width="2.125" style="96" customWidth="1"/>
    <col min="3074" max="3074" width="22.5" style="96" bestFit="1" customWidth="1"/>
    <col min="3075" max="3075" width="37.625" style="96" customWidth="1"/>
    <col min="3076" max="3076" width="13.75" style="96" customWidth="1"/>
    <col min="3077" max="3077" width="39.75" style="96" customWidth="1"/>
    <col min="3078" max="3078" width="37.75" style="96" customWidth="1"/>
    <col min="3079" max="3079" width="20.25" style="96" customWidth="1"/>
    <col min="3080" max="3084" width="4.75" style="96" customWidth="1"/>
    <col min="3085" max="3085" width="5.75" style="96" customWidth="1"/>
    <col min="3086" max="3089" width="4.75" style="96" customWidth="1"/>
    <col min="3090" max="3328" width="8.125" style="96"/>
    <col min="3329" max="3329" width="2.125" style="96" customWidth="1"/>
    <col min="3330" max="3330" width="22.5" style="96" bestFit="1" customWidth="1"/>
    <col min="3331" max="3331" width="37.625" style="96" customWidth="1"/>
    <col min="3332" max="3332" width="13.75" style="96" customWidth="1"/>
    <col min="3333" max="3333" width="39.75" style="96" customWidth="1"/>
    <col min="3334" max="3334" width="37.75" style="96" customWidth="1"/>
    <col min="3335" max="3335" width="20.25" style="96" customWidth="1"/>
    <col min="3336" max="3340" width="4.75" style="96" customWidth="1"/>
    <col min="3341" max="3341" width="5.75" style="96" customWidth="1"/>
    <col min="3342" max="3345" width="4.75" style="96" customWidth="1"/>
    <col min="3346" max="3584" width="8.125" style="96"/>
    <col min="3585" max="3585" width="2.125" style="96" customWidth="1"/>
    <col min="3586" max="3586" width="22.5" style="96" bestFit="1" customWidth="1"/>
    <col min="3587" max="3587" width="37.625" style="96" customWidth="1"/>
    <col min="3588" max="3588" width="13.75" style="96" customWidth="1"/>
    <col min="3589" max="3589" width="39.75" style="96" customWidth="1"/>
    <col min="3590" max="3590" width="37.75" style="96" customWidth="1"/>
    <col min="3591" max="3591" width="20.25" style="96" customWidth="1"/>
    <col min="3592" max="3596" width="4.75" style="96" customWidth="1"/>
    <col min="3597" max="3597" width="5.75" style="96" customWidth="1"/>
    <col min="3598" max="3601" width="4.75" style="96" customWidth="1"/>
    <col min="3602" max="3840" width="8.125" style="96"/>
    <col min="3841" max="3841" width="2.125" style="96" customWidth="1"/>
    <col min="3842" max="3842" width="22.5" style="96" bestFit="1" customWidth="1"/>
    <col min="3843" max="3843" width="37.625" style="96" customWidth="1"/>
    <col min="3844" max="3844" width="13.75" style="96" customWidth="1"/>
    <col min="3845" max="3845" width="39.75" style="96" customWidth="1"/>
    <col min="3846" max="3846" width="37.75" style="96" customWidth="1"/>
    <col min="3847" max="3847" width="20.25" style="96" customWidth="1"/>
    <col min="3848" max="3852" width="4.75" style="96" customWidth="1"/>
    <col min="3853" max="3853" width="5.75" style="96" customWidth="1"/>
    <col min="3854" max="3857" width="4.75" style="96" customWidth="1"/>
    <col min="3858" max="4096" width="8.125" style="96"/>
    <col min="4097" max="4097" width="2.125" style="96" customWidth="1"/>
    <col min="4098" max="4098" width="22.5" style="96" bestFit="1" customWidth="1"/>
    <col min="4099" max="4099" width="37.625" style="96" customWidth="1"/>
    <col min="4100" max="4100" width="13.75" style="96" customWidth="1"/>
    <col min="4101" max="4101" width="39.75" style="96" customWidth="1"/>
    <col min="4102" max="4102" width="37.75" style="96" customWidth="1"/>
    <col min="4103" max="4103" width="20.25" style="96" customWidth="1"/>
    <col min="4104" max="4108" width="4.75" style="96" customWidth="1"/>
    <col min="4109" max="4109" width="5.75" style="96" customWidth="1"/>
    <col min="4110" max="4113" width="4.75" style="96" customWidth="1"/>
    <col min="4114" max="4352" width="8.125" style="96"/>
    <col min="4353" max="4353" width="2.125" style="96" customWidth="1"/>
    <col min="4354" max="4354" width="22.5" style="96" bestFit="1" customWidth="1"/>
    <col min="4355" max="4355" width="37.625" style="96" customWidth="1"/>
    <col min="4356" max="4356" width="13.75" style="96" customWidth="1"/>
    <col min="4357" max="4357" width="39.75" style="96" customWidth="1"/>
    <col min="4358" max="4358" width="37.75" style="96" customWidth="1"/>
    <col min="4359" max="4359" width="20.25" style="96" customWidth="1"/>
    <col min="4360" max="4364" width="4.75" style="96" customWidth="1"/>
    <col min="4365" max="4365" width="5.75" style="96" customWidth="1"/>
    <col min="4366" max="4369" width="4.75" style="96" customWidth="1"/>
    <col min="4370" max="4608" width="8.125" style="96"/>
    <col min="4609" max="4609" width="2.125" style="96" customWidth="1"/>
    <col min="4610" max="4610" width="22.5" style="96" bestFit="1" customWidth="1"/>
    <col min="4611" max="4611" width="37.625" style="96" customWidth="1"/>
    <col min="4612" max="4612" width="13.75" style="96" customWidth="1"/>
    <col min="4613" max="4613" width="39.75" style="96" customWidth="1"/>
    <col min="4614" max="4614" width="37.75" style="96" customWidth="1"/>
    <col min="4615" max="4615" width="20.25" style="96" customWidth="1"/>
    <col min="4616" max="4620" width="4.75" style="96" customWidth="1"/>
    <col min="4621" max="4621" width="5.75" style="96" customWidth="1"/>
    <col min="4622" max="4625" width="4.75" style="96" customWidth="1"/>
    <col min="4626" max="4864" width="8.125" style="96"/>
    <col min="4865" max="4865" width="2.125" style="96" customWidth="1"/>
    <col min="4866" max="4866" width="22.5" style="96" bestFit="1" customWidth="1"/>
    <col min="4867" max="4867" width="37.625" style="96" customWidth="1"/>
    <col min="4868" max="4868" width="13.75" style="96" customWidth="1"/>
    <col min="4869" max="4869" width="39.75" style="96" customWidth="1"/>
    <col min="4870" max="4870" width="37.75" style="96" customWidth="1"/>
    <col min="4871" max="4871" width="20.25" style="96" customWidth="1"/>
    <col min="4872" max="4876" width="4.75" style="96" customWidth="1"/>
    <col min="4877" max="4877" width="5.75" style="96" customWidth="1"/>
    <col min="4878" max="4881" width="4.75" style="96" customWidth="1"/>
    <col min="4882" max="5120" width="8.125" style="96"/>
    <col min="5121" max="5121" width="2.125" style="96" customWidth="1"/>
    <col min="5122" max="5122" width="22.5" style="96" bestFit="1" customWidth="1"/>
    <col min="5123" max="5123" width="37.625" style="96" customWidth="1"/>
    <col min="5124" max="5124" width="13.75" style="96" customWidth="1"/>
    <col min="5125" max="5125" width="39.75" style="96" customWidth="1"/>
    <col min="5126" max="5126" width="37.75" style="96" customWidth="1"/>
    <col min="5127" max="5127" width="20.25" style="96" customWidth="1"/>
    <col min="5128" max="5132" width="4.75" style="96" customWidth="1"/>
    <col min="5133" max="5133" width="5.75" style="96" customWidth="1"/>
    <col min="5134" max="5137" width="4.75" style="96" customWidth="1"/>
    <col min="5138" max="5376" width="8.125" style="96"/>
    <col min="5377" max="5377" width="2.125" style="96" customWidth="1"/>
    <col min="5378" max="5378" width="22.5" style="96" bestFit="1" customWidth="1"/>
    <col min="5379" max="5379" width="37.625" style="96" customWidth="1"/>
    <col min="5380" max="5380" width="13.75" style="96" customWidth="1"/>
    <col min="5381" max="5381" width="39.75" style="96" customWidth="1"/>
    <col min="5382" max="5382" width="37.75" style="96" customWidth="1"/>
    <col min="5383" max="5383" width="20.25" style="96" customWidth="1"/>
    <col min="5384" max="5388" width="4.75" style="96" customWidth="1"/>
    <col min="5389" max="5389" width="5.75" style="96" customWidth="1"/>
    <col min="5390" max="5393" width="4.75" style="96" customWidth="1"/>
    <col min="5394" max="5632" width="8.125" style="96"/>
    <col min="5633" max="5633" width="2.125" style="96" customWidth="1"/>
    <col min="5634" max="5634" width="22.5" style="96" bestFit="1" customWidth="1"/>
    <col min="5635" max="5635" width="37.625" style="96" customWidth="1"/>
    <col min="5636" max="5636" width="13.75" style="96" customWidth="1"/>
    <col min="5637" max="5637" width="39.75" style="96" customWidth="1"/>
    <col min="5638" max="5638" width="37.75" style="96" customWidth="1"/>
    <col min="5639" max="5639" width="20.25" style="96" customWidth="1"/>
    <col min="5640" max="5644" width="4.75" style="96" customWidth="1"/>
    <col min="5645" max="5645" width="5.75" style="96" customWidth="1"/>
    <col min="5646" max="5649" width="4.75" style="96" customWidth="1"/>
    <col min="5650" max="5888" width="8.125" style="96"/>
    <col min="5889" max="5889" width="2.125" style="96" customWidth="1"/>
    <col min="5890" max="5890" width="22.5" style="96" bestFit="1" customWidth="1"/>
    <col min="5891" max="5891" width="37.625" style="96" customWidth="1"/>
    <col min="5892" max="5892" width="13.75" style="96" customWidth="1"/>
    <col min="5893" max="5893" width="39.75" style="96" customWidth="1"/>
    <col min="5894" max="5894" width="37.75" style="96" customWidth="1"/>
    <col min="5895" max="5895" width="20.25" style="96" customWidth="1"/>
    <col min="5896" max="5900" width="4.75" style="96" customWidth="1"/>
    <col min="5901" max="5901" width="5.75" style="96" customWidth="1"/>
    <col min="5902" max="5905" width="4.75" style="96" customWidth="1"/>
    <col min="5906" max="6144" width="8.125" style="96"/>
    <col min="6145" max="6145" width="2.125" style="96" customWidth="1"/>
    <col min="6146" max="6146" width="22.5" style="96" bestFit="1" customWidth="1"/>
    <col min="6147" max="6147" width="37.625" style="96" customWidth="1"/>
    <col min="6148" max="6148" width="13.75" style="96" customWidth="1"/>
    <col min="6149" max="6149" width="39.75" style="96" customWidth="1"/>
    <col min="6150" max="6150" width="37.75" style="96" customWidth="1"/>
    <col min="6151" max="6151" width="20.25" style="96" customWidth="1"/>
    <col min="6152" max="6156" width="4.75" style="96" customWidth="1"/>
    <col min="6157" max="6157" width="5.75" style="96" customWidth="1"/>
    <col min="6158" max="6161" width="4.75" style="96" customWidth="1"/>
    <col min="6162" max="6400" width="8.125" style="96"/>
    <col min="6401" max="6401" width="2.125" style="96" customWidth="1"/>
    <col min="6402" max="6402" width="22.5" style="96" bestFit="1" customWidth="1"/>
    <col min="6403" max="6403" width="37.625" style="96" customWidth="1"/>
    <col min="6404" max="6404" width="13.75" style="96" customWidth="1"/>
    <col min="6405" max="6405" width="39.75" style="96" customWidth="1"/>
    <col min="6406" max="6406" width="37.75" style="96" customWidth="1"/>
    <col min="6407" max="6407" width="20.25" style="96" customWidth="1"/>
    <col min="6408" max="6412" width="4.75" style="96" customWidth="1"/>
    <col min="6413" max="6413" width="5.75" style="96" customWidth="1"/>
    <col min="6414" max="6417" width="4.75" style="96" customWidth="1"/>
    <col min="6418" max="6656" width="8.125" style="96"/>
    <col min="6657" max="6657" width="2.125" style="96" customWidth="1"/>
    <col min="6658" max="6658" width="22.5" style="96" bestFit="1" customWidth="1"/>
    <col min="6659" max="6659" width="37.625" style="96" customWidth="1"/>
    <col min="6660" max="6660" width="13.75" style="96" customWidth="1"/>
    <col min="6661" max="6661" width="39.75" style="96" customWidth="1"/>
    <col min="6662" max="6662" width="37.75" style="96" customWidth="1"/>
    <col min="6663" max="6663" width="20.25" style="96" customWidth="1"/>
    <col min="6664" max="6668" width="4.75" style="96" customWidth="1"/>
    <col min="6669" max="6669" width="5.75" style="96" customWidth="1"/>
    <col min="6670" max="6673" width="4.75" style="96" customWidth="1"/>
    <col min="6674" max="6912" width="8.125" style="96"/>
    <col min="6913" max="6913" width="2.125" style="96" customWidth="1"/>
    <col min="6914" max="6914" width="22.5" style="96" bestFit="1" customWidth="1"/>
    <col min="6915" max="6915" width="37.625" style="96" customWidth="1"/>
    <col min="6916" max="6916" width="13.75" style="96" customWidth="1"/>
    <col min="6917" max="6917" width="39.75" style="96" customWidth="1"/>
    <col min="6918" max="6918" width="37.75" style="96" customWidth="1"/>
    <col min="6919" max="6919" width="20.25" style="96" customWidth="1"/>
    <col min="6920" max="6924" width="4.75" style="96" customWidth="1"/>
    <col min="6925" max="6925" width="5.75" style="96" customWidth="1"/>
    <col min="6926" max="6929" width="4.75" style="96" customWidth="1"/>
    <col min="6930" max="7168" width="8.125" style="96"/>
    <col min="7169" max="7169" width="2.125" style="96" customWidth="1"/>
    <col min="7170" max="7170" width="22.5" style="96" bestFit="1" customWidth="1"/>
    <col min="7171" max="7171" width="37.625" style="96" customWidth="1"/>
    <col min="7172" max="7172" width="13.75" style="96" customWidth="1"/>
    <col min="7173" max="7173" width="39.75" style="96" customWidth="1"/>
    <col min="7174" max="7174" width="37.75" style="96" customWidth="1"/>
    <col min="7175" max="7175" width="20.25" style="96" customWidth="1"/>
    <col min="7176" max="7180" width="4.75" style="96" customWidth="1"/>
    <col min="7181" max="7181" width="5.75" style="96" customWidth="1"/>
    <col min="7182" max="7185" width="4.75" style="96" customWidth="1"/>
    <col min="7186" max="7424" width="8.125" style="96"/>
    <col min="7425" max="7425" width="2.125" style="96" customWidth="1"/>
    <col min="7426" max="7426" width="22.5" style="96" bestFit="1" customWidth="1"/>
    <col min="7427" max="7427" width="37.625" style="96" customWidth="1"/>
    <col min="7428" max="7428" width="13.75" style="96" customWidth="1"/>
    <col min="7429" max="7429" width="39.75" style="96" customWidth="1"/>
    <col min="7430" max="7430" width="37.75" style="96" customWidth="1"/>
    <col min="7431" max="7431" width="20.25" style="96" customWidth="1"/>
    <col min="7432" max="7436" width="4.75" style="96" customWidth="1"/>
    <col min="7437" max="7437" width="5.75" style="96" customWidth="1"/>
    <col min="7438" max="7441" width="4.75" style="96" customWidth="1"/>
    <col min="7442" max="7680" width="8.125" style="96"/>
    <col min="7681" max="7681" width="2.125" style="96" customWidth="1"/>
    <col min="7682" max="7682" width="22.5" style="96" bestFit="1" customWidth="1"/>
    <col min="7683" max="7683" width="37.625" style="96" customWidth="1"/>
    <col min="7684" max="7684" width="13.75" style="96" customWidth="1"/>
    <col min="7685" max="7685" width="39.75" style="96" customWidth="1"/>
    <col min="7686" max="7686" width="37.75" style="96" customWidth="1"/>
    <col min="7687" max="7687" width="20.25" style="96" customWidth="1"/>
    <col min="7688" max="7692" width="4.75" style="96" customWidth="1"/>
    <col min="7693" max="7693" width="5.75" style="96" customWidth="1"/>
    <col min="7694" max="7697" width="4.75" style="96" customWidth="1"/>
    <col min="7698" max="7936" width="8.125" style="96"/>
    <col min="7937" max="7937" width="2.125" style="96" customWidth="1"/>
    <col min="7938" max="7938" width="22.5" style="96" bestFit="1" customWidth="1"/>
    <col min="7939" max="7939" width="37.625" style="96" customWidth="1"/>
    <col min="7940" max="7940" width="13.75" style="96" customWidth="1"/>
    <col min="7941" max="7941" width="39.75" style="96" customWidth="1"/>
    <col min="7942" max="7942" width="37.75" style="96" customWidth="1"/>
    <col min="7943" max="7943" width="20.25" style="96" customWidth="1"/>
    <col min="7944" max="7948" width="4.75" style="96" customWidth="1"/>
    <col min="7949" max="7949" width="5.75" style="96" customWidth="1"/>
    <col min="7950" max="7953" width="4.75" style="96" customWidth="1"/>
    <col min="7954" max="8192" width="8.125" style="96"/>
    <col min="8193" max="8193" width="2.125" style="96" customWidth="1"/>
    <col min="8194" max="8194" width="22.5" style="96" bestFit="1" customWidth="1"/>
    <col min="8195" max="8195" width="37.625" style="96" customWidth="1"/>
    <col min="8196" max="8196" width="13.75" style="96" customWidth="1"/>
    <col min="8197" max="8197" width="39.75" style="96" customWidth="1"/>
    <col min="8198" max="8198" width="37.75" style="96" customWidth="1"/>
    <col min="8199" max="8199" width="20.25" style="96" customWidth="1"/>
    <col min="8200" max="8204" width="4.75" style="96" customWidth="1"/>
    <col min="8205" max="8205" width="5.75" style="96" customWidth="1"/>
    <col min="8206" max="8209" width="4.75" style="96" customWidth="1"/>
    <col min="8210" max="8448" width="8.125" style="96"/>
    <col min="8449" max="8449" width="2.125" style="96" customWidth="1"/>
    <col min="8450" max="8450" width="22.5" style="96" bestFit="1" customWidth="1"/>
    <col min="8451" max="8451" width="37.625" style="96" customWidth="1"/>
    <col min="8452" max="8452" width="13.75" style="96" customWidth="1"/>
    <col min="8453" max="8453" width="39.75" style="96" customWidth="1"/>
    <col min="8454" max="8454" width="37.75" style="96" customWidth="1"/>
    <col min="8455" max="8455" width="20.25" style="96" customWidth="1"/>
    <col min="8456" max="8460" width="4.75" style="96" customWidth="1"/>
    <col min="8461" max="8461" width="5.75" style="96" customWidth="1"/>
    <col min="8462" max="8465" width="4.75" style="96" customWidth="1"/>
    <col min="8466" max="8704" width="8.125" style="96"/>
    <col min="8705" max="8705" width="2.125" style="96" customWidth="1"/>
    <col min="8706" max="8706" width="22.5" style="96" bestFit="1" customWidth="1"/>
    <col min="8707" max="8707" width="37.625" style="96" customWidth="1"/>
    <col min="8708" max="8708" width="13.75" style="96" customWidth="1"/>
    <col min="8709" max="8709" width="39.75" style="96" customWidth="1"/>
    <col min="8710" max="8710" width="37.75" style="96" customWidth="1"/>
    <col min="8711" max="8711" width="20.25" style="96" customWidth="1"/>
    <col min="8712" max="8716" width="4.75" style="96" customWidth="1"/>
    <col min="8717" max="8717" width="5.75" style="96" customWidth="1"/>
    <col min="8718" max="8721" width="4.75" style="96" customWidth="1"/>
    <col min="8722" max="8960" width="8.125" style="96"/>
    <col min="8961" max="8961" width="2.125" style="96" customWidth="1"/>
    <col min="8962" max="8962" width="22.5" style="96" bestFit="1" customWidth="1"/>
    <col min="8963" max="8963" width="37.625" style="96" customWidth="1"/>
    <col min="8964" max="8964" width="13.75" style="96" customWidth="1"/>
    <col min="8965" max="8965" width="39.75" style="96" customWidth="1"/>
    <col min="8966" max="8966" width="37.75" style="96" customWidth="1"/>
    <col min="8967" max="8967" width="20.25" style="96" customWidth="1"/>
    <col min="8968" max="8972" width="4.75" style="96" customWidth="1"/>
    <col min="8973" max="8973" width="5.75" style="96" customWidth="1"/>
    <col min="8974" max="8977" width="4.75" style="96" customWidth="1"/>
    <col min="8978" max="9216" width="8.125" style="96"/>
    <col min="9217" max="9217" width="2.125" style="96" customWidth="1"/>
    <col min="9218" max="9218" width="22.5" style="96" bestFit="1" customWidth="1"/>
    <col min="9219" max="9219" width="37.625" style="96" customWidth="1"/>
    <col min="9220" max="9220" width="13.75" style="96" customWidth="1"/>
    <col min="9221" max="9221" width="39.75" style="96" customWidth="1"/>
    <col min="9222" max="9222" width="37.75" style="96" customWidth="1"/>
    <col min="9223" max="9223" width="20.25" style="96" customWidth="1"/>
    <col min="9224" max="9228" width="4.75" style="96" customWidth="1"/>
    <col min="9229" max="9229" width="5.75" style="96" customWidth="1"/>
    <col min="9230" max="9233" width="4.75" style="96" customWidth="1"/>
    <col min="9234" max="9472" width="8.125" style="96"/>
    <col min="9473" max="9473" width="2.125" style="96" customWidth="1"/>
    <col min="9474" max="9474" width="22.5" style="96" bestFit="1" customWidth="1"/>
    <col min="9475" max="9475" width="37.625" style="96" customWidth="1"/>
    <col min="9476" max="9476" width="13.75" style="96" customWidth="1"/>
    <col min="9477" max="9477" width="39.75" style="96" customWidth="1"/>
    <col min="9478" max="9478" width="37.75" style="96" customWidth="1"/>
    <col min="9479" max="9479" width="20.25" style="96" customWidth="1"/>
    <col min="9480" max="9484" width="4.75" style="96" customWidth="1"/>
    <col min="9485" max="9485" width="5.75" style="96" customWidth="1"/>
    <col min="9486" max="9489" width="4.75" style="96" customWidth="1"/>
    <col min="9490" max="9728" width="8.125" style="96"/>
    <col min="9729" max="9729" width="2.125" style="96" customWidth="1"/>
    <col min="9730" max="9730" width="22.5" style="96" bestFit="1" customWidth="1"/>
    <col min="9731" max="9731" width="37.625" style="96" customWidth="1"/>
    <col min="9732" max="9732" width="13.75" style="96" customWidth="1"/>
    <col min="9733" max="9733" width="39.75" style="96" customWidth="1"/>
    <col min="9734" max="9734" width="37.75" style="96" customWidth="1"/>
    <col min="9735" max="9735" width="20.25" style="96" customWidth="1"/>
    <col min="9736" max="9740" width="4.75" style="96" customWidth="1"/>
    <col min="9741" max="9741" width="5.75" style="96" customWidth="1"/>
    <col min="9742" max="9745" width="4.75" style="96" customWidth="1"/>
    <col min="9746" max="9984" width="8.125" style="96"/>
    <col min="9985" max="9985" width="2.125" style="96" customWidth="1"/>
    <col min="9986" max="9986" width="22.5" style="96" bestFit="1" customWidth="1"/>
    <col min="9987" max="9987" width="37.625" style="96" customWidth="1"/>
    <col min="9988" max="9988" width="13.75" style="96" customWidth="1"/>
    <col min="9989" max="9989" width="39.75" style="96" customWidth="1"/>
    <col min="9990" max="9990" width="37.75" style="96" customWidth="1"/>
    <col min="9991" max="9991" width="20.25" style="96" customWidth="1"/>
    <col min="9992" max="9996" width="4.75" style="96" customWidth="1"/>
    <col min="9997" max="9997" width="5.75" style="96" customWidth="1"/>
    <col min="9998" max="10001" width="4.75" style="96" customWidth="1"/>
    <col min="10002" max="10240" width="8.125" style="96"/>
    <col min="10241" max="10241" width="2.125" style="96" customWidth="1"/>
    <col min="10242" max="10242" width="22.5" style="96" bestFit="1" customWidth="1"/>
    <col min="10243" max="10243" width="37.625" style="96" customWidth="1"/>
    <col min="10244" max="10244" width="13.75" style="96" customWidth="1"/>
    <col min="10245" max="10245" width="39.75" style="96" customWidth="1"/>
    <col min="10246" max="10246" width="37.75" style="96" customWidth="1"/>
    <col min="10247" max="10247" width="20.25" style="96" customWidth="1"/>
    <col min="10248" max="10252" width="4.75" style="96" customWidth="1"/>
    <col min="10253" max="10253" width="5.75" style="96" customWidth="1"/>
    <col min="10254" max="10257" width="4.75" style="96" customWidth="1"/>
    <col min="10258" max="10496" width="8.125" style="96"/>
    <col min="10497" max="10497" width="2.125" style="96" customWidth="1"/>
    <col min="10498" max="10498" width="22.5" style="96" bestFit="1" customWidth="1"/>
    <col min="10499" max="10499" width="37.625" style="96" customWidth="1"/>
    <col min="10500" max="10500" width="13.75" style="96" customWidth="1"/>
    <col min="10501" max="10501" width="39.75" style="96" customWidth="1"/>
    <col min="10502" max="10502" width="37.75" style="96" customWidth="1"/>
    <col min="10503" max="10503" width="20.25" style="96" customWidth="1"/>
    <col min="10504" max="10508" width="4.75" style="96" customWidth="1"/>
    <col min="10509" max="10509" width="5.75" style="96" customWidth="1"/>
    <col min="10510" max="10513" width="4.75" style="96" customWidth="1"/>
    <col min="10514" max="10752" width="8.125" style="96"/>
    <col min="10753" max="10753" width="2.125" style="96" customWidth="1"/>
    <col min="10754" max="10754" width="22.5" style="96" bestFit="1" customWidth="1"/>
    <col min="10755" max="10755" width="37.625" style="96" customWidth="1"/>
    <col min="10756" max="10756" width="13.75" style="96" customWidth="1"/>
    <col min="10757" max="10757" width="39.75" style="96" customWidth="1"/>
    <col min="10758" max="10758" width="37.75" style="96" customWidth="1"/>
    <col min="10759" max="10759" width="20.25" style="96" customWidth="1"/>
    <col min="10760" max="10764" width="4.75" style="96" customWidth="1"/>
    <col min="10765" max="10765" width="5.75" style="96" customWidth="1"/>
    <col min="10766" max="10769" width="4.75" style="96" customWidth="1"/>
    <col min="10770" max="11008" width="8.125" style="96"/>
    <col min="11009" max="11009" width="2.125" style="96" customWidth="1"/>
    <col min="11010" max="11010" width="22.5" style="96" bestFit="1" customWidth="1"/>
    <col min="11011" max="11011" width="37.625" style="96" customWidth="1"/>
    <col min="11012" max="11012" width="13.75" style="96" customWidth="1"/>
    <col min="11013" max="11013" width="39.75" style="96" customWidth="1"/>
    <col min="11014" max="11014" width="37.75" style="96" customWidth="1"/>
    <col min="11015" max="11015" width="20.25" style="96" customWidth="1"/>
    <col min="11016" max="11020" width="4.75" style="96" customWidth="1"/>
    <col min="11021" max="11021" width="5.75" style="96" customWidth="1"/>
    <col min="11022" max="11025" width="4.75" style="96" customWidth="1"/>
    <col min="11026" max="11264" width="8.125" style="96"/>
    <col min="11265" max="11265" width="2.125" style="96" customWidth="1"/>
    <col min="11266" max="11266" width="22.5" style="96" bestFit="1" customWidth="1"/>
    <col min="11267" max="11267" width="37.625" style="96" customWidth="1"/>
    <col min="11268" max="11268" width="13.75" style="96" customWidth="1"/>
    <col min="11269" max="11269" width="39.75" style="96" customWidth="1"/>
    <col min="11270" max="11270" width="37.75" style="96" customWidth="1"/>
    <col min="11271" max="11271" width="20.25" style="96" customWidth="1"/>
    <col min="11272" max="11276" width="4.75" style="96" customWidth="1"/>
    <col min="11277" max="11277" width="5.75" style="96" customWidth="1"/>
    <col min="11278" max="11281" width="4.75" style="96" customWidth="1"/>
    <col min="11282" max="11520" width="8.125" style="96"/>
    <col min="11521" max="11521" width="2.125" style="96" customWidth="1"/>
    <col min="11522" max="11522" width="22.5" style="96" bestFit="1" customWidth="1"/>
    <col min="11523" max="11523" width="37.625" style="96" customWidth="1"/>
    <col min="11524" max="11524" width="13.75" style="96" customWidth="1"/>
    <col min="11525" max="11525" width="39.75" style="96" customWidth="1"/>
    <col min="11526" max="11526" width="37.75" style="96" customWidth="1"/>
    <col min="11527" max="11527" width="20.25" style="96" customWidth="1"/>
    <col min="11528" max="11532" width="4.75" style="96" customWidth="1"/>
    <col min="11533" max="11533" width="5.75" style="96" customWidth="1"/>
    <col min="11534" max="11537" width="4.75" style="96" customWidth="1"/>
    <col min="11538" max="11776" width="8.125" style="96"/>
    <col min="11777" max="11777" width="2.125" style="96" customWidth="1"/>
    <col min="11778" max="11778" width="22.5" style="96" bestFit="1" customWidth="1"/>
    <col min="11779" max="11779" width="37.625" style="96" customWidth="1"/>
    <col min="11780" max="11780" width="13.75" style="96" customWidth="1"/>
    <col min="11781" max="11781" width="39.75" style="96" customWidth="1"/>
    <col min="11782" max="11782" width="37.75" style="96" customWidth="1"/>
    <col min="11783" max="11783" width="20.25" style="96" customWidth="1"/>
    <col min="11784" max="11788" width="4.75" style="96" customWidth="1"/>
    <col min="11789" max="11789" width="5.75" style="96" customWidth="1"/>
    <col min="11790" max="11793" width="4.75" style="96" customWidth="1"/>
    <col min="11794" max="12032" width="8.125" style="96"/>
    <col min="12033" max="12033" width="2.125" style="96" customWidth="1"/>
    <col min="12034" max="12034" width="22.5" style="96" bestFit="1" customWidth="1"/>
    <col min="12035" max="12035" width="37.625" style="96" customWidth="1"/>
    <col min="12036" max="12036" width="13.75" style="96" customWidth="1"/>
    <col min="12037" max="12037" width="39.75" style="96" customWidth="1"/>
    <col min="12038" max="12038" width="37.75" style="96" customWidth="1"/>
    <col min="12039" max="12039" width="20.25" style="96" customWidth="1"/>
    <col min="12040" max="12044" width="4.75" style="96" customWidth="1"/>
    <col min="12045" max="12045" width="5.75" style="96" customWidth="1"/>
    <col min="12046" max="12049" width="4.75" style="96" customWidth="1"/>
    <col min="12050" max="12288" width="8.125" style="96"/>
    <col min="12289" max="12289" width="2.125" style="96" customWidth="1"/>
    <col min="12290" max="12290" width="22.5" style="96" bestFit="1" customWidth="1"/>
    <col min="12291" max="12291" width="37.625" style="96" customWidth="1"/>
    <col min="12292" max="12292" width="13.75" style="96" customWidth="1"/>
    <col min="12293" max="12293" width="39.75" style="96" customWidth="1"/>
    <col min="12294" max="12294" width="37.75" style="96" customWidth="1"/>
    <col min="12295" max="12295" width="20.25" style="96" customWidth="1"/>
    <col min="12296" max="12300" width="4.75" style="96" customWidth="1"/>
    <col min="12301" max="12301" width="5.75" style="96" customWidth="1"/>
    <col min="12302" max="12305" width="4.75" style="96" customWidth="1"/>
    <col min="12306" max="12544" width="8.125" style="96"/>
    <col min="12545" max="12545" width="2.125" style="96" customWidth="1"/>
    <col min="12546" max="12546" width="22.5" style="96" bestFit="1" customWidth="1"/>
    <col min="12547" max="12547" width="37.625" style="96" customWidth="1"/>
    <col min="12548" max="12548" width="13.75" style="96" customWidth="1"/>
    <col min="12549" max="12549" width="39.75" style="96" customWidth="1"/>
    <col min="12550" max="12550" width="37.75" style="96" customWidth="1"/>
    <col min="12551" max="12551" width="20.25" style="96" customWidth="1"/>
    <col min="12552" max="12556" width="4.75" style="96" customWidth="1"/>
    <col min="12557" max="12557" width="5.75" style="96" customWidth="1"/>
    <col min="12558" max="12561" width="4.75" style="96" customWidth="1"/>
    <col min="12562" max="12800" width="8.125" style="96"/>
    <col min="12801" max="12801" width="2.125" style="96" customWidth="1"/>
    <col min="12802" max="12802" width="22.5" style="96" bestFit="1" customWidth="1"/>
    <col min="12803" max="12803" width="37.625" style="96" customWidth="1"/>
    <col min="12804" max="12804" width="13.75" style="96" customWidth="1"/>
    <col min="12805" max="12805" width="39.75" style="96" customWidth="1"/>
    <col min="12806" max="12806" width="37.75" style="96" customWidth="1"/>
    <col min="12807" max="12807" width="20.25" style="96" customWidth="1"/>
    <col min="12808" max="12812" width="4.75" style="96" customWidth="1"/>
    <col min="12813" max="12813" width="5.75" style="96" customWidth="1"/>
    <col min="12814" max="12817" width="4.75" style="96" customWidth="1"/>
    <col min="12818" max="13056" width="8.125" style="96"/>
    <col min="13057" max="13057" width="2.125" style="96" customWidth="1"/>
    <col min="13058" max="13058" width="22.5" style="96" bestFit="1" customWidth="1"/>
    <col min="13059" max="13059" width="37.625" style="96" customWidth="1"/>
    <col min="13060" max="13060" width="13.75" style="96" customWidth="1"/>
    <col min="13061" max="13061" width="39.75" style="96" customWidth="1"/>
    <col min="13062" max="13062" width="37.75" style="96" customWidth="1"/>
    <col min="13063" max="13063" width="20.25" style="96" customWidth="1"/>
    <col min="13064" max="13068" width="4.75" style="96" customWidth="1"/>
    <col min="13069" max="13069" width="5.75" style="96" customWidth="1"/>
    <col min="13070" max="13073" width="4.75" style="96" customWidth="1"/>
    <col min="13074" max="13312" width="8.125" style="96"/>
    <col min="13313" max="13313" width="2.125" style="96" customWidth="1"/>
    <col min="13314" max="13314" width="22.5" style="96" bestFit="1" customWidth="1"/>
    <col min="13315" max="13315" width="37.625" style="96" customWidth="1"/>
    <col min="13316" max="13316" width="13.75" style="96" customWidth="1"/>
    <col min="13317" max="13317" width="39.75" style="96" customWidth="1"/>
    <col min="13318" max="13318" width="37.75" style="96" customWidth="1"/>
    <col min="13319" max="13319" width="20.25" style="96" customWidth="1"/>
    <col min="13320" max="13324" width="4.75" style="96" customWidth="1"/>
    <col min="13325" max="13325" width="5.75" style="96" customWidth="1"/>
    <col min="13326" max="13329" width="4.75" style="96" customWidth="1"/>
    <col min="13330" max="13568" width="8.125" style="96"/>
    <col min="13569" max="13569" width="2.125" style="96" customWidth="1"/>
    <col min="13570" max="13570" width="22.5" style="96" bestFit="1" customWidth="1"/>
    <col min="13571" max="13571" width="37.625" style="96" customWidth="1"/>
    <col min="13572" max="13572" width="13.75" style="96" customWidth="1"/>
    <col min="13573" max="13573" width="39.75" style="96" customWidth="1"/>
    <col min="13574" max="13574" width="37.75" style="96" customWidth="1"/>
    <col min="13575" max="13575" width="20.25" style="96" customWidth="1"/>
    <col min="13576" max="13580" width="4.75" style="96" customWidth="1"/>
    <col min="13581" max="13581" width="5.75" style="96" customWidth="1"/>
    <col min="13582" max="13585" width="4.75" style="96" customWidth="1"/>
    <col min="13586" max="13824" width="8.125" style="96"/>
    <col min="13825" max="13825" width="2.125" style="96" customWidth="1"/>
    <col min="13826" max="13826" width="22.5" style="96" bestFit="1" customWidth="1"/>
    <col min="13827" max="13827" width="37.625" style="96" customWidth="1"/>
    <col min="13828" max="13828" width="13.75" style="96" customWidth="1"/>
    <col min="13829" max="13829" width="39.75" style="96" customWidth="1"/>
    <col min="13830" max="13830" width="37.75" style="96" customWidth="1"/>
    <col min="13831" max="13831" width="20.25" style="96" customWidth="1"/>
    <col min="13832" max="13836" width="4.75" style="96" customWidth="1"/>
    <col min="13837" max="13837" width="5.75" style="96" customWidth="1"/>
    <col min="13838" max="13841" width="4.75" style="96" customWidth="1"/>
    <col min="13842" max="14080" width="8.125" style="96"/>
    <col min="14081" max="14081" width="2.125" style="96" customWidth="1"/>
    <col min="14082" max="14082" width="22.5" style="96" bestFit="1" customWidth="1"/>
    <col min="14083" max="14083" width="37.625" style="96" customWidth="1"/>
    <col min="14084" max="14084" width="13.75" style="96" customWidth="1"/>
    <col min="14085" max="14085" width="39.75" style="96" customWidth="1"/>
    <col min="14086" max="14086" width="37.75" style="96" customWidth="1"/>
    <col min="14087" max="14087" width="20.25" style="96" customWidth="1"/>
    <col min="14088" max="14092" width="4.75" style="96" customWidth="1"/>
    <col min="14093" max="14093" width="5.75" style="96" customWidth="1"/>
    <col min="14094" max="14097" width="4.75" style="96" customWidth="1"/>
    <col min="14098" max="14336" width="8.125" style="96"/>
    <col min="14337" max="14337" width="2.125" style="96" customWidth="1"/>
    <col min="14338" max="14338" width="22.5" style="96" bestFit="1" customWidth="1"/>
    <col min="14339" max="14339" width="37.625" style="96" customWidth="1"/>
    <col min="14340" max="14340" width="13.75" style="96" customWidth="1"/>
    <col min="14341" max="14341" width="39.75" style="96" customWidth="1"/>
    <col min="14342" max="14342" width="37.75" style="96" customWidth="1"/>
    <col min="14343" max="14343" width="20.25" style="96" customWidth="1"/>
    <col min="14344" max="14348" width="4.75" style="96" customWidth="1"/>
    <col min="14349" max="14349" width="5.75" style="96" customWidth="1"/>
    <col min="14350" max="14353" width="4.75" style="96" customWidth="1"/>
    <col min="14354" max="14592" width="8.125" style="96"/>
    <col min="14593" max="14593" width="2.125" style="96" customWidth="1"/>
    <col min="14594" max="14594" width="22.5" style="96" bestFit="1" customWidth="1"/>
    <col min="14595" max="14595" width="37.625" style="96" customWidth="1"/>
    <col min="14596" max="14596" width="13.75" style="96" customWidth="1"/>
    <col min="14597" max="14597" width="39.75" style="96" customWidth="1"/>
    <col min="14598" max="14598" width="37.75" style="96" customWidth="1"/>
    <col min="14599" max="14599" width="20.25" style="96" customWidth="1"/>
    <col min="14600" max="14604" width="4.75" style="96" customWidth="1"/>
    <col min="14605" max="14605" width="5.75" style="96" customWidth="1"/>
    <col min="14606" max="14609" width="4.75" style="96" customWidth="1"/>
    <col min="14610" max="14848" width="8.125" style="96"/>
    <col min="14849" max="14849" width="2.125" style="96" customWidth="1"/>
    <col min="14850" max="14850" width="22.5" style="96" bestFit="1" customWidth="1"/>
    <col min="14851" max="14851" width="37.625" style="96" customWidth="1"/>
    <col min="14852" max="14852" width="13.75" style="96" customWidth="1"/>
    <col min="14853" max="14853" width="39.75" style="96" customWidth="1"/>
    <col min="14854" max="14854" width="37.75" style="96" customWidth="1"/>
    <col min="14855" max="14855" width="20.25" style="96" customWidth="1"/>
    <col min="14856" max="14860" width="4.75" style="96" customWidth="1"/>
    <col min="14861" max="14861" width="5.75" style="96" customWidth="1"/>
    <col min="14862" max="14865" width="4.75" style="96" customWidth="1"/>
    <col min="14866" max="15104" width="8.125" style="96"/>
    <col min="15105" max="15105" width="2.125" style="96" customWidth="1"/>
    <col min="15106" max="15106" width="22.5" style="96" bestFit="1" customWidth="1"/>
    <col min="15107" max="15107" width="37.625" style="96" customWidth="1"/>
    <col min="15108" max="15108" width="13.75" style="96" customWidth="1"/>
    <col min="15109" max="15109" width="39.75" style="96" customWidth="1"/>
    <col min="15110" max="15110" width="37.75" style="96" customWidth="1"/>
    <col min="15111" max="15111" width="20.25" style="96" customWidth="1"/>
    <col min="15112" max="15116" width="4.75" style="96" customWidth="1"/>
    <col min="15117" max="15117" width="5.75" style="96" customWidth="1"/>
    <col min="15118" max="15121" width="4.75" style="96" customWidth="1"/>
    <col min="15122" max="15360" width="8.125" style="96"/>
    <col min="15361" max="15361" width="2.125" style="96" customWidth="1"/>
    <col min="15362" max="15362" width="22.5" style="96" bestFit="1" customWidth="1"/>
    <col min="15363" max="15363" width="37.625" style="96" customWidth="1"/>
    <col min="15364" max="15364" width="13.75" style="96" customWidth="1"/>
    <col min="15365" max="15365" width="39.75" style="96" customWidth="1"/>
    <col min="15366" max="15366" width="37.75" style="96" customWidth="1"/>
    <col min="15367" max="15367" width="20.25" style="96" customWidth="1"/>
    <col min="15368" max="15372" width="4.75" style="96" customWidth="1"/>
    <col min="15373" max="15373" width="5.75" style="96" customWidth="1"/>
    <col min="15374" max="15377" width="4.75" style="96" customWidth="1"/>
    <col min="15378" max="15616" width="8.125" style="96"/>
    <col min="15617" max="15617" width="2.125" style="96" customWidth="1"/>
    <col min="15618" max="15618" width="22.5" style="96" bestFit="1" customWidth="1"/>
    <col min="15619" max="15619" width="37.625" style="96" customWidth="1"/>
    <col min="15620" max="15620" width="13.75" style="96" customWidth="1"/>
    <col min="15621" max="15621" width="39.75" style="96" customWidth="1"/>
    <col min="15622" max="15622" width="37.75" style="96" customWidth="1"/>
    <col min="15623" max="15623" width="20.25" style="96" customWidth="1"/>
    <col min="15624" max="15628" width="4.75" style="96" customWidth="1"/>
    <col min="15629" max="15629" width="5.75" style="96" customWidth="1"/>
    <col min="15630" max="15633" width="4.75" style="96" customWidth="1"/>
    <col min="15634" max="15872" width="8.125" style="96"/>
    <col min="15873" max="15873" width="2.125" style="96" customWidth="1"/>
    <col min="15874" max="15874" width="22.5" style="96" bestFit="1" customWidth="1"/>
    <col min="15875" max="15875" width="37.625" style="96" customWidth="1"/>
    <col min="15876" max="15876" width="13.75" style="96" customWidth="1"/>
    <col min="15877" max="15877" width="39.75" style="96" customWidth="1"/>
    <col min="15878" max="15878" width="37.75" style="96" customWidth="1"/>
    <col min="15879" max="15879" width="20.25" style="96" customWidth="1"/>
    <col min="15880" max="15884" width="4.75" style="96" customWidth="1"/>
    <col min="15885" max="15885" width="5.75" style="96" customWidth="1"/>
    <col min="15886" max="15889" width="4.75" style="96" customWidth="1"/>
    <col min="15890" max="16128" width="8.125" style="96"/>
    <col min="16129" max="16129" width="2.125" style="96" customWidth="1"/>
    <col min="16130" max="16130" width="22.5" style="96" bestFit="1" customWidth="1"/>
    <col min="16131" max="16131" width="37.625" style="96" customWidth="1"/>
    <col min="16132" max="16132" width="13.75" style="96" customWidth="1"/>
    <col min="16133" max="16133" width="39.75" style="96" customWidth="1"/>
    <col min="16134" max="16134" width="37.75" style="96" customWidth="1"/>
    <col min="16135" max="16135" width="20.25" style="96" customWidth="1"/>
    <col min="16136" max="16140" width="4.75" style="96" customWidth="1"/>
    <col min="16141" max="16141" width="5.75" style="96" customWidth="1"/>
    <col min="16142" max="16145" width="4.75" style="96" customWidth="1"/>
    <col min="16146" max="16384" width="8.125" style="96"/>
  </cols>
  <sheetData>
    <row r="1" spans="1:11" ht="20.25" customHeight="1" x14ac:dyDescent="0.15">
      <c r="A1" s="82"/>
      <c r="B1" s="147" t="s">
        <v>282</v>
      </c>
      <c r="C1" s="82"/>
      <c r="D1" s="82"/>
      <c r="E1" s="82"/>
      <c r="F1" s="82"/>
      <c r="G1" s="82"/>
      <c r="H1" s="82"/>
      <c r="I1" s="82"/>
      <c r="J1" s="82"/>
      <c r="K1" s="82"/>
    </row>
    <row r="3" spans="1:11" ht="20.25" customHeight="1" x14ac:dyDescent="0.15">
      <c r="A3" s="148"/>
      <c r="B3" s="86" t="s">
        <v>283</v>
      </c>
      <c r="C3" s="149"/>
      <c r="D3" s="149"/>
      <c r="E3" s="149"/>
      <c r="F3" s="149"/>
      <c r="G3" s="149"/>
      <c r="H3" s="149"/>
      <c r="I3" s="149"/>
      <c r="J3" s="149"/>
      <c r="K3" s="149"/>
    </row>
    <row r="4" spans="1:11" ht="20.25" customHeight="1" x14ac:dyDescent="0.15">
      <c r="A4" s="148"/>
      <c r="B4" s="86" t="s">
        <v>284</v>
      </c>
      <c r="C4" s="149"/>
      <c r="D4" s="149"/>
      <c r="E4" s="149"/>
      <c r="F4" s="149"/>
      <c r="G4" s="149"/>
      <c r="H4" s="149"/>
      <c r="I4" s="149"/>
      <c r="J4" s="149"/>
      <c r="K4" s="149"/>
    </row>
    <row r="5" spans="1:11" ht="20.25" customHeight="1" x14ac:dyDescent="0.15">
      <c r="A5" s="148"/>
      <c r="B5" s="86" t="s">
        <v>285</v>
      </c>
      <c r="C5" s="149"/>
      <c r="D5" s="149"/>
      <c r="E5" s="149"/>
      <c r="F5" s="149"/>
      <c r="G5" s="149"/>
      <c r="H5" s="149"/>
      <c r="I5" s="149"/>
      <c r="J5" s="149"/>
      <c r="K5" s="149"/>
    </row>
    <row r="6" spans="1:11" ht="20.25" customHeight="1" x14ac:dyDescent="0.15">
      <c r="A6" s="148"/>
      <c r="B6" s="86" t="s">
        <v>355</v>
      </c>
      <c r="C6" s="149"/>
      <c r="D6" s="149"/>
      <c r="E6" s="149"/>
      <c r="F6" s="149"/>
      <c r="G6" s="149"/>
      <c r="H6" s="149"/>
      <c r="I6" s="149"/>
      <c r="J6" s="149"/>
      <c r="K6" s="149"/>
    </row>
    <row r="7" spans="1:11" ht="20.25" customHeight="1" x14ac:dyDescent="0.15">
      <c r="A7" s="148"/>
      <c r="B7" s="86" t="s">
        <v>356</v>
      </c>
      <c r="C7" s="149"/>
      <c r="D7" s="149"/>
      <c r="E7" s="149"/>
      <c r="F7" s="149"/>
      <c r="G7" s="149"/>
      <c r="H7" s="149"/>
      <c r="I7" s="149"/>
      <c r="J7" s="149"/>
      <c r="K7" s="149"/>
    </row>
    <row r="8" spans="1:11" ht="20.25" customHeight="1" x14ac:dyDescent="0.15">
      <c r="A8" s="148"/>
      <c r="B8" s="86" t="s">
        <v>357</v>
      </c>
      <c r="C8" s="149"/>
      <c r="D8" s="149"/>
      <c r="E8" s="149"/>
      <c r="F8" s="149"/>
      <c r="G8" s="149"/>
      <c r="H8" s="149"/>
      <c r="I8" s="149"/>
      <c r="J8" s="149"/>
      <c r="K8" s="149"/>
    </row>
    <row r="9" spans="1:11" ht="20.25" customHeight="1" x14ac:dyDescent="0.15">
      <c r="A9" s="148"/>
      <c r="B9" s="86" t="s">
        <v>358</v>
      </c>
      <c r="C9" s="86"/>
      <c r="D9" s="86"/>
      <c r="E9" s="86"/>
      <c r="F9" s="86"/>
      <c r="G9" s="86"/>
      <c r="H9" s="86"/>
      <c r="I9" s="86"/>
      <c r="J9" s="86"/>
      <c r="K9" s="149"/>
    </row>
    <row r="10" spans="1:11" ht="20.25" customHeight="1" x14ac:dyDescent="0.15">
      <c r="A10" s="148"/>
      <c r="B10" s="86" t="s">
        <v>286</v>
      </c>
      <c r="C10" s="149"/>
      <c r="D10" s="149"/>
      <c r="E10" s="149"/>
      <c r="F10" s="149"/>
      <c r="G10" s="149"/>
      <c r="H10" s="149"/>
      <c r="I10" s="149"/>
      <c r="J10" s="149"/>
      <c r="K10" s="149"/>
    </row>
    <row r="11" spans="1:11" ht="20.25" customHeight="1" x14ac:dyDescent="0.15">
      <c r="A11" s="148"/>
      <c r="B11" s="86" t="s">
        <v>287</v>
      </c>
      <c r="C11" s="149"/>
      <c r="D11" s="149"/>
      <c r="E11" s="149"/>
      <c r="F11" s="149"/>
      <c r="G11" s="149"/>
      <c r="H11" s="149"/>
      <c r="I11" s="149"/>
      <c r="J11" s="149"/>
      <c r="K11" s="149"/>
    </row>
    <row r="12" spans="1:11" ht="20.25" customHeight="1" x14ac:dyDescent="0.15">
      <c r="A12" s="148"/>
      <c r="B12" s="86" t="s">
        <v>288</v>
      </c>
      <c r="C12" s="149"/>
      <c r="D12" s="149"/>
      <c r="E12" s="149"/>
      <c r="F12" s="149"/>
      <c r="G12" s="149"/>
      <c r="H12" s="149"/>
      <c r="I12" s="149"/>
      <c r="J12" s="149"/>
      <c r="K12" s="149"/>
    </row>
    <row r="13" spans="1:11" ht="20.25" customHeight="1" x14ac:dyDescent="0.15">
      <c r="A13" s="82"/>
      <c r="B13" s="86" t="s">
        <v>289</v>
      </c>
      <c r="C13" s="82"/>
      <c r="D13" s="82"/>
      <c r="E13" s="82"/>
      <c r="F13" s="82"/>
      <c r="G13" s="82"/>
      <c r="H13" s="82"/>
      <c r="I13" s="82"/>
      <c r="J13" s="82"/>
      <c r="K13" s="82"/>
    </row>
    <row r="14" spans="1:11" ht="48" customHeight="1" x14ac:dyDescent="0.15">
      <c r="A14" s="82"/>
      <c r="B14" s="585" t="s">
        <v>359</v>
      </c>
      <c r="C14" s="784"/>
      <c r="D14" s="784"/>
      <c r="E14" s="784"/>
      <c r="F14" s="784"/>
      <c r="G14" s="784"/>
      <c r="H14" s="784"/>
      <c r="I14" s="784"/>
      <c r="J14" s="784"/>
      <c r="K14" s="784"/>
    </row>
    <row r="15" spans="1:11" ht="21" customHeight="1" x14ac:dyDescent="0.15">
      <c r="A15" s="82"/>
      <c r="B15" s="585" t="s">
        <v>290</v>
      </c>
      <c r="C15" s="585"/>
      <c r="D15" s="585"/>
      <c r="E15" s="585"/>
      <c r="F15" s="585"/>
      <c r="G15" s="585"/>
    </row>
    <row r="16" spans="1:11" ht="20.25" customHeight="1" x14ac:dyDescent="0.15">
      <c r="A16" s="82"/>
      <c r="B16" s="86" t="s">
        <v>360</v>
      </c>
      <c r="C16" s="82"/>
      <c r="D16" s="82"/>
      <c r="E16" s="82"/>
      <c r="F16" s="82"/>
      <c r="G16" s="82"/>
      <c r="H16" s="82"/>
      <c r="I16" s="82"/>
      <c r="J16" s="82"/>
      <c r="K16" s="82"/>
    </row>
    <row r="17" spans="1:19" ht="20.25" customHeight="1" x14ac:dyDescent="0.15">
      <c r="A17" s="82"/>
      <c r="B17" s="86" t="s">
        <v>361</v>
      </c>
      <c r="C17" s="82"/>
      <c r="D17" s="82"/>
      <c r="E17" s="82"/>
      <c r="F17" s="82"/>
      <c r="G17" s="82"/>
      <c r="H17" s="82"/>
      <c r="I17" s="82"/>
      <c r="J17" s="82"/>
      <c r="K17" s="82"/>
    </row>
    <row r="18" spans="1:19" ht="20.25" customHeight="1" x14ac:dyDescent="0.15">
      <c r="A18" s="82"/>
      <c r="B18" s="86" t="s">
        <v>291</v>
      </c>
      <c r="C18" s="82"/>
      <c r="D18" s="82"/>
      <c r="E18" s="82"/>
      <c r="F18" s="82"/>
      <c r="G18" s="82"/>
      <c r="H18" s="82"/>
      <c r="I18" s="82"/>
      <c r="J18" s="82"/>
      <c r="K18" s="82"/>
    </row>
    <row r="19" spans="1:19" ht="20.25" customHeight="1" x14ac:dyDescent="0.15">
      <c r="A19" s="82"/>
      <c r="B19" s="86" t="s">
        <v>292</v>
      </c>
      <c r="C19" s="82"/>
      <c r="D19" s="82"/>
      <c r="E19" s="82"/>
      <c r="F19" s="82"/>
      <c r="G19" s="82"/>
      <c r="H19" s="82"/>
      <c r="I19" s="82"/>
      <c r="J19" s="82"/>
      <c r="K19" s="82"/>
    </row>
    <row r="20" spans="1:19" ht="20.25" customHeight="1" x14ac:dyDescent="0.15">
      <c r="A20" s="82"/>
      <c r="B20" s="86" t="s">
        <v>293</v>
      </c>
      <c r="C20" s="82"/>
      <c r="D20" s="82"/>
      <c r="E20" s="82"/>
      <c r="F20" s="82"/>
      <c r="G20" s="82"/>
    </row>
    <row r="21" spans="1:19" ht="20.25" customHeight="1" x14ac:dyDescent="0.15">
      <c r="A21" s="82"/>
      <c r="B21" s="86" t="s">
        <v>294</v>
      </c>
      <c r="C21" s="82"/>
      <c r="D21" s="82"/>
      <c r="E21" s="82"/>
      <c r="F21" s="82"/>
      <c r="G21" s="82"/>
    </row>
    <row r="22" spans="1:19" ht="20.25" customHeight="1" x14ac:dyDescent="0.15">
      <c r="A22" s="82"/>
      <c r="B22" s="86" t="s">
        <v>362</v>
      </c>
      <c r="C22" s="82"/>
      <c r="D22" s="82"/>
      <c r="E22" s="82"/>
      <c r="F22" s="82"/>
      <c r="G22" s="82"/>
    </row>
    <row r="23" spans="1:19" ht="20.25" customHeight="1" x14ac:dyDescent="0.15">
      <c r="A23" s="82"/>
      <c r="B23" s="86" t="s">
        <v>363</v>
      </c>
      <c r="C23" s="82"/>
      <c r="D23" s="82"/>
      <c r="E23" s="82"/>
      <c r="F23" s="82"/>
      <c r="G23" s="82"/>
    </row>
    <row r="24" spans="1:19" ht="20.25" customHeight="1" x14ac:dyDescent="0.15">
      <c r="A24" s="82"/>
      <c r="B24" s="86" t="s">
        <v>364</v>
      </c>
      <c r="C24" s="82"/>
      <c r="D24" s="82"/>
      <c r="E24" s="82"/>
      <c r="F24" s="82"/>
      <c r="G24" s="82"/>
    </row>
    <row r="25" spans="1:19" ht="20.25" customHeight="1" x14ac:dyDescent="0.15">
      <c r="A25" s="82"/>
      <c r="B25" s="86" t="s">
        <v>365</v>
      </c>
      <c r="C25" s="82"/>
      <c r="D25" s="82"/>
      <c r="E25" s="82"/>
      <c r="F25" s="82"/>
      <c r="G25" s="82"/>
    </row>
    <row r="26" spans="1:19" ht="20.25" customHeight="1" x14ac:dyDescent="0.15">
      <c r="A26" s="82"/>
      <c r="B26" s="86" t="s">
        <v>366</v>
      </c>
      <c r="C26" s="82"/>
      <c r="D26" s="82"/>
      <c r="E26" s="82"/>
      <c r="F26" s="86"/>
      <c r="G26" s="86"/>
      <c r="S26" s="178"/>
    </row>
    <row r="27" spans="1:19" ht="20.25" customHeight="1" x14ac:dyDescent="0.15">
      <c r="A27" s="82"/>
      <c r="B27" s="86" t="s">
        <v>295</v>
      </c>
      <c r="C27" s="82"/>
      <c r="D27" s="82"/>
      <c r="E27" s="82"/>
      <c r="F27" s="82"/>
      <c r="G27" s="82"/>
      <c r="S27" s="178"/>
    </row>
    <row r="28" spans="1:19" ht="20.25" customHeight="1" x14ac:dyDescent="0.15">
      <c r="A28" s="82"/>
      <c r="B28" s="86" t="s">
        <v>367</v>
      </c>
      <c r="C28" s="82"/>
      <c r="D28" s="82"/>
      <c r="E28" s="82"/>
      <c r="F28" s="82"/>
      <c r="G28" s="82"/>
      <c r="S28" s="178"/>
    </row>
    <row r="29" spans="1:19" s="151" customFormat="1" ht="19.5" customHeight="1" x14ac:dyDescent="0.4">
      <c r="A29" s="150"/>
      <c r="B29" s="86" t="s">
        <v>368</v>
      </c>
      <c r="S29" s="178"/>
    </row>
    <row r="30" spans="1:19" s="151" customFormat="1" ht="19.5" customHeight="1" x14ac:dyDescent="0.4">
      <c r="A30" s="150"/>
      <c r="B30" s="86" t="s">
        <v>369</v>
      </c>
      <c r="S30" s="178"/>
    </row>
    <row r="31" spans="1:19" s="151" customFormat="1" ht="19.5" customHeight="1" x14ac:dyDescent="0.4">
      <c r="A31" s="150"/>
      <c r="B31" s="86" t="s">
        <v>370</v>
      </c>
      <c r="S31" s="178"/>
    </row>
    <row r="32" spans="1:19" s="151" customFormat="1" ht="19.5" customHeight="1" x14ac:dyDescent="0.4">
      <c r="A32" s="150"/>
      <c r="B32" s="784" t="s">
        <v>371</v>
      </c>
      <c r="C32" s="784"/>
      <c r="D32" s="784"/>
      <c r="E32" s="784"/>
      <c r="F32" s="784"/>
      <c r="G32" s="784"/>
      <c r="S32" s="178"/>
    </row>
    <row r="33" spans="1:19" s="151" customFormat="1" ht="19.5" customHeight="1" x14ac:dyDescent="0.4">
      <c r="A33" s="150"/>
      <c r="B33" s="86" t="s">
        <v>372</v>
      </c>
      <c r="S33" s="178"/>
    </row>
    <row r="34" spans="1:19" s="151" customFormat="1" ht="41.25" customHeight="1" x14ac:dyDescent="0.4">
      <c r="A34" s="150"/>
      <c r="B34" s="585" t="s">
        <v>373</v>
      </c>
      <c r="C34" s="585"/>
      <c r="D34" s="585"/>
      <c r="E34" s="585"/>
      <c r="F34" s="585"/>
      <c r="G34" s="585"/>
      <c r="H34" s="585"/>
      <c r="I34" s="585"/>
      <c r="J34" s="585"/>
      <c r="K34" s="585"/>
      <c r="L34" s="152"/>
      <c r="M34" s="152"/>
      <c r="N34" s="152"/>
      <c r="O34" s="152"/>
      <c r="S34" s="178"/>
    </row>
    <row r="35" spans="1:19" s="151" customFormat="1" ht="19.5" customHeight="1" x14ac:dyDescent="0.4">
      <c r="A35" s="150"/>
      <c r="B35" s="86" t="s">
        <v>374</v>
      </c>
      <c r="S35" s="178"/>
    </row>
    <row r="36" spans="1:19" s="178" customFormat="1" ht="20.25" customHeight="1" x14ac:dyDescent="0.4">
      <c r="A36" s="153"/>
      <c r="B36" s="86" t="s">
        <v>296</v>
      </c>
    </row>
    <row r="37" spans="1:19" ht="20.25" customHeight="1" x14ac:dyDescent="0.15">
      <c r="A37" s="96"/>
      <c r="B37" s="86" t="s">
        <v>297</v>
      </c>
      <c r="C37" s="82"/>
      <c r="D37" s="82"/>
      <c r="E37" s="82"/>
      <c r="F37" s="82"/>
      <c r="G37" s="82"/>
      <c r="S37" s="178"/>
    </row>
    <row r="38" spans="1:19" ht="20.25" customHeight="1" x14ac:dyDescent="0.15">
      <c r="A38" s="96"/>
      <c r="B38" s="86" t="s">
        <v>298</v>
      </c>
      <c r="C38" s="82"/>
      <c r="D38" s="82"/>
      <c r="E38" s="82"/>
      <c r="F38" s="82"/>
      <c r="G38" s="82"/>
      <c r="S38" s="178"/>
    </row>
    <row r="39" spans="1:19" ht="20.25" customHeight="1" x14ac:dyDescent="0.15">
      <c r="A39" s="96"/>
      <c r="B39" s="86" t="s">
        <v>375</v>
      </c>
      <c r="C39" s="82"/>
      <c r="D39" s="82"/>
      <c r="E39" s="82"/>
      <c r="F39" s="82"/>
      <c r="G39" s="82"/>
    </row>
    <row r="40" spans="1:19" ht="20.25" customHeight="1" x14ac:dyDescent="0.15">
      <c r="A40" s="96"/>
      <c r="B40" s="86" t="s">
        <v>299</v>
      </c>
      <c r="C40" s="82"/>
      <c r="D40" s="82"/>
      <c r="E40" s="82"/>
      <c r="F40" s="82"/>
      <c r="G40" s="82"/>
    </row>
    <row r="41" spans="1:19" s="129" customFormat="1" ht="20.25" customHeight="1" x14ac:dyDescent="0.4">
      <c r="B41" s="86" t="s">
        <v>300</v>
      </c>
    </row>
    <row r="42" spans="1:19" s="129" customFormat="1" ht="20.25" customHeight="1" x14ac:dyDescent="0.4">
      <c r="B42" s="86" t="s">
        <v>301</v>
      </c>
    </row>
    <row r="43" spans="1:19" s="129" customFormat="1" ht="20.25" customHeight="1" x14ac:dyDescent="0.4">
      <c r="B43" s="86"/>
    </row>
    <row r="44" spans="1:19" s="129" customFormat="1" ht="20.25" customHeight="1" x14ac:dyDescent="0.4">
      <c r="B44" s="86" t="s">
        <v>302</v>
      </c>
    </row>
    <row r="45" spans="1:19" s="129" customFormat="1" ht="20.25" customHeight="1" x14ac:dyDescent="0.4">
      <c r="B45" s="86" t="s">
        <v>303</v>
      </c>
    </row>
    <row r="46" spans="1:19" s="129" customFormat="1" ht="20.25" customHeight="1" x14ac:dyDescent="0.4">
      <c r="B46" s="86" t="s">
        <v>304</v>
      </c>
    </row>
    <row r="47" spans="1:19" s="129" customFormat="1" ht="20.25" customHeight="1" x14ac:dyDescent="0.4">
      <c r="B47" s="86" t="s">
        <v>305</v>
      </c>
    </row>
    <row r="48" spans="1:19" s="129" customFormat="1" ht="20.25" customHeight="1" x14ac:dyDescent="0.4">
      <c r="B48" s="86" t="s">
        <v>306</v>
      </c>
    </row>
    <row r="49" spans="1:19" s="129" customFormat="1" ht="20.25" customHeight="1" x14ac:dyDescent="0.4">
      <c r="B49" s="86" t="s">
        <v>307</v>
      </c>
    </row>
    <row r="50" spans="1:19" s="129" customFormat="1" ht="20.25" customHeight="1" x14ac:dyDescent="0.4"/>
    <row r="51" spans="1:19" s="129" customFormat="1" ht="20.25" customHeight="1" x14ac:dyDescent="0.4">
      <c r="B51" s="86" t="s">
        <v>308</v>
      </c>
    </row>
    <row r="52" spans="1:19" s="129" customFormat="1" ht="20.25" customHeight="1" x14ac:dyDescent="0.4">
      <c r="B52" s="86" t="s">
        <v>309</v>
      </c>
    </row>
    <row r="53" spans="1:19" s="129" customFormat="1" ht="20.25" customHeight="1" x14ac:dyDescent="0.4">
      <c r="B53" s="86" t="s">
        <v>310</v>
      </c>
    </row>
    <row r="54" spans="1:19" s="129" customFormat="1" ht="42" customHeight="1" x14ac:dyDescent="0.4">
      <c r="B54" s="785" t="s">
        <v>376</v>
      </c>
      <c r="C54" s="785"/>
      <c r="D54" s="785"/>
      <c r="E54" s="785"/>
      <c r="F54" s="785"/>
      <c r="G54" s="785"/>
      <c r="H54" s="785"/>
      <c r="I54" s="785"/>
      <c r="J54" s="785"/>
      <c r="K54" s="785"/>
      <c r="L54" s="785"/>
      <c r="M54" s="785"/>
      <c r="N54" s="785"/>
      <c r="O54" s="785"/>
      <c r="P54" s="785"/>
      <c r="Q54" s="785"/>
      <c r="S54" s="154"/>
    </row>
    <row r="55" spans="1:19" s="129" customFormat="1" ht="20.25" customHeight="1" x14ac:dyDescent="0.4">
      <c r="B55" s="585" t="s">
        <v>377</v>
      </c>
      <c r="C55" s="585"/>
      <c r="D55" s="585"/>
      <c r="E55" s="585"/>
      <c r="F55" s="585"/>
      <c r="G55" s="585"/>
      <c r="S55" s="154"/>
    </row>
    <row r="56" spans="1:19" s="129" customFormat="1" ht="20.25" customHeight="1" x14ac:dyDescent="0.4">
      <c r="B56" s="86" t="s">
        <v>378</v>
      </c>
      <c r="C56" s="151"/>
      <c r="D56" s="151"/>
      <c r="E56" s="151"/>
      <c r="S56" s="154"/>
    </row>
    <row r="57" spans="1:19" s="129" customFormat="1" ht="20.25" customHeight="1" x14ac:dyDescent="0.4">
      <c r="B57" s="86" t="s">
        <v>379</v>
      </c>
      <c r="C57" s="151"/>
      <c r="D57" s="151"/>
      <c r="E57" s="151"/>
      <c r="S57" s="154"/>
    </row>
    <row r="58" spans="1:19" s="129" customFormat="1" ht="35.25" customHeight="1" x14ac:dyDescent="0.4">
      <c r="B58" s="785" t="s">
        <v>380</v>
      </c>
      <c r="C58" s="785"/>
      <c r="D58" s="785"/>
      <c r="E58" s="785"/>
      <c r="F58" s="785"/>
      <c r="G58" s="785"/>
      <c r="H58" s="785"/>
      <c r="I58" s="785"/>
      <c r="J58" s="785"/>
      <c r="K58" s="785"/>
      <c r="L58" s="785"/>
      <c r="M58" s="785"/>
      <c r="N58" s="785"/>
      <c r="O58" s="785"/>
      <c r="P58" s="785"/>
      <c r="Q58" s="785"/>
      <c r="S58" s="154"/>
    </row>
    <row r="59" spans="1:19" s="129" customFormat="1" ht="20.25" customHeight="1" x14ac:dyDescent="0.4">
      <c r="B59" s="784" t="s">
        <v>381</v>
      </c>
      <c r="C59" s="784"/>
      <c r="D59" s="784"/>
      <c r="E59" s="784"/>
      <c r="F59" s="784"/>
      <c r="G59" s="784"/>
      <c r="H59" s="784"/>
      <c r="I59" s="784"/>
      <c r="J59" s="784"/>
      <c r="K59" s="784"/>
      <c r="L59" s="784"/>
      <c r="M59" s="784"/>
      <c r="S59" s="154"/>
    </row>
    <row r="60" spans="1:19" s="129" customFormat="1" ht="20.25" customHeight="1" x14ac:dyDescent="0.4">
      <c r="B60" s="585" t="s">
        <v>382</v>
      </c>
      <c r="C60" s="585"/>
      <c r="D60" s="585"/>
      <c r="E60" s="585"/>
      <c r="F60" s="585"/>
      <c r="G60" s="585"/>
      <c r="S60" s="154"/>
    </row>
    <row r="61" spans="1:19" ht="20.25" customHeight="1" x14ac:dyDescent="0.15">
      <c r="A61" s="148"/>
      <c r="B61" s="86" t="s">
        <v>383</v>
      </c>
      <c r="C61" s="149"/>
      <c r="D61" s="149"/>
      <c r="E61" s="149"/>
      <c r="F61" s="149"/>
      <c r="G61" s="149"/>
      <c r="H61" s="149"/>
      <c r="I61" s="149"/>
      <c r="J61" s="149"/>
      <c r="K61" s="149"/>
    </row>
    <row r="62" spans="1:19" s="129" customFormat="1" ht="20.25" customHeight="1" x14ac:dyDescent="0.4">
      <c r="B62" s="585" t="s">
        <v>384</v>
      </c>
      <c r="C62" s="585"/>
      <c r="D62" s="585"/>
      <c r="E62" s="585"/>
      <c r="F62" s="585"/>
      <c r="G62" s="585"/>
      <c r="S62" s="154"/>
    </row>
    <row r="63" spans="1:19" s="129" customFormat="1" ht="20.25" customHeight="1" x14ac:dyDescent="0.4">
      <c r="B63" s="585" t="s">
        <v>385</v>
      </c>
      <c r="C63" s="585"/>
      <c r="D63" s="585"/>
      <c r="E63" s="585"/>
      <c r="F63" s="585"/>
      <c r="G63" s="585"/>
      <c r="S63" s="154"/>
    </row>
    <row r="64" spans="1:19" s="129" customFormat="1" ht="20.25" customHeight="1" x14ac:dyDescent="0.4">
      <c r="B64" s="585" t="s">
        <v>386</v>
      </c>
      <c r="C64" s="585"/>
      <c r="D64" s="585"/>
      <c r="E64" s="585"/>
      <c r="F64" s="585"/>
      <c r="G64" s="585"/>
      <c r="S64" s="154"/>
    </row>
    <row r="65" spans="1:19" s="129" customFormat="1" ht="20.25" customHeight="1" x14ac:dyDescent="0.4">
      <c r="B65" s="585" t="s">
        <v>387</v>
      </c>
      <c r="C65" s="585"/>
      <c r="D65" s="585"/>
      <c r="E65" s="585"/>
      <c r="F65" s="585"/>
      <c r="G65" s="585"/>
      <c r="S65" s="154"/>
    </row>
    <row r="66" spans="1:19" s="129" customFormat="1" ht="20.25" customHeight="1" x14ac:dyDescent="0.4">
      <c r="B66" s="585" t="s">
        <v>388</v>
      </c>
      <c r="C66" s="585"/>
      <c r="D66" s="585"/>
      <c r="E66" s="585"/>
      <c r="F66" s="585"/>
      <c r="G66" s="585"/>
      <c r="H66" s="585"/>
      <c r="I66" s="585"/>
      <c r="J66" s="585"/>
      <c r="K66" s="585"/>
      <c r="L66" s="585"/>
      <c r="M66" s="585"/>
      <c r="N66" s="585"/>
      <c r="O66" s="585"/>
      <c r="P66" s="585"/>
      <c r="Q66" s="585"/>
      <c r="S66" s="154"/>
    </row>
    <row r="67" spans="1:19" s="129" customFormat="1" ht="20.25" customHeight="1" x14ac:dyDescent="0.4">
      <c r="B67" s="585" t="s">
        <v>389</v>
      </c>
      <c r="C67" s="585"/>
      <c r="D67" s="585"/>
      <c r="E67" s="585"/>
      <c r="F67" s="585"/>
      <c r="G67" s="585"/>
      <c r="H67" s="585"/>
      <c r="I67" s="585"/>
      <c r="J67" s="585"/>
      <c r="K67" s="585"/>
      <c r="L67" s="585"/>
      <c r="M67" s="585"/>
      <c r="N67" s="585"/>
      <c r="O67" s="585"/>
      <c r="P67" s="585"/>
      <c r="Q67" s="585"/>
      <c r="S67" s="154"/>
    </row>
    <row r="68" spans="1:19" s="129" customFormat="1" ht="20.25" customHeight="1" x14ac:dyDescent="0.4">
      <c r="B68" s="585" t="s">
        <v>390</v>
      </c>
      <c r="C68" s="585"/>
      <c r="D68" s="585"/>
      <c r="E68" s="585"/>
      <c r="F68" s="585"/>
      <c r="G68" s="585"/>
      <c r="H68" s="585"/>
      <c r="I68" s="585"/>
      <c r="J68" s="585"/>
      <c r="K68" s="585"/>
      <c r="L68" s="585"/>
      <c r="M68" s="585"/>
      <c r="N68" s="585"/>
      <c r="O68" s="585"/>
      <c r="P68" s="585"/>
      <c r="Q68" s="585"/>
      <c r="S68" s="154"/>
    </row>
    <row r="69" spans="1:19" s="129" customFormat="1" ht="20.25" customHeight="1" x14ac:dyDescent="0.4">
      <c r="B69" s="86" t="s">
        <v>311</v>
      </c>
    </row>
    <row r="70" spans="1:19" s="178" customFormat="1" ht="20.25" customHeight="1" x14ac:dyDescent="0.4">
      <c r="A70" s="153"/>
      <c r="B70" s="86" t="s">
        <v>312</v>
      </c>
      <c r="C70" s="129"/>
      <c r="D70" s="129"/>
      <c r="E70" s="129"/>
    </row>
    <row r="71" spans="1:19" s="178" customFormat="1" ht="20.25" customHeight="1" x14ac:dyDescent="0.4">
      <c r="A71" s="153"/>
      <c r="B71" s="86" t="s">
        <v>391</v>
      </c>
      <c r="C71" s="129"/>
      <c r="D71" s="129"/>
      <c r="E71" s="129"/>
    </row>
    <row r="72" spans="1:19" ht="20.25" customHeight="1" x14ac:dyDescent="0.15">
      <c r="A72" s="148"/>
      <c r="B72" s="86" t="s">
        <v>392</v>
      </c>
      <c r="C72" s="178"/>
      <c r="D72" s="178"/>
      <c r="E72" s="178"/>
      <c r="F72" s="149"/>
      <c r="G72" s="149"/>
      <c r="H72" s="149"/>
      <c r="I72" s="149"/>
      <c r="J72" s="149"/>
      <c r="K72" s="149"/>
    </row>
    <row r="73" spans="1:19" ht="20.25" customHeight="1" x14ac:dyDescent="0.15">
      <c r="A73" s="148"/>
      <c r="B73" s="86"/>
      <c r="C73" s="178"/>
      <c r="D73" s="178"/>
      <c r="E73" s="178"/>
      <c r="F73" s="149"/>
      <c r="G73" s="149"/>
      <c r="H73" s="149"/>
      <c r="I73" s="149"/>
      <c r="J73" s="149"/>
      <c r="K73" s="149"/>
    </row>
    <row r="74" spans="1:19" ht="20.25" customHeight="1" x14ac:dyDescent="0.4">
      <c r="B74" s="147" t="s">
        <v>313</v>
      </c>
      <c r="C74" s="178"/>
      <c r="D74" s="178"/>
      <c r="E74" s="178"/>
    </row>
    <row r="75" spans="1:19" ht="20.25" customHeight="1" x14ac:dyDescent="0.15">
      <c r="C75" s="149"/>
      <c r="D75" s="149"/>
      <c r="E75" s="149"/>
    </row>
    <row r="76" spans="1:19" ht="20.25" customHeight="1" x14ac:dyDescent="0.4">
      <c r="B76" s="86" t="s">
        <v>314</v>
      </c>
    </row>
  </sheetData>
  <mergeCells count="16">
    <mergeCell ref="B65:G65"/>
    <mergeCell ref="B66:Q66"/>
    <mergeCell ref="B67:Q67"/>
    <mergeCell ref="B68:Q68"/>
    <mergeCell ref="B58:Q58"/>
    <mergeCell ref="B59:M59"/>
    <mergeCell ref="B60:G60"/>
    <mergeCell ref="B62:G62"/>
    <mergeCell ref="B63:G63"/>
    <mergeCell ref="B64:G64"/>
    <mergeCell ref="B55:G55"/>
    <mergeCell ref="B14:K14"/>
    <mergeCell ref="B15:G15"/>
    <mergeCell ref="B32:G32"/>
    <mergeCell ref="B34:K34"/>
    <mergeCell ref="B54:Q54"/>
  </mergeCells>
  <phoneticPr fontId="2"/>
  <printOptions horizontalCentered="1"/>
  <pageMargins left="0.23622047244094491" right="0.23622047244094491" top="0.74803149606299213" bottom="0.74803149606299213" header="0.31496062992125984" footer="0.31496062992125984"/>
  <pageSetup paperSize="9" scale="39" orientation="portrait" r:id="rId1"/>
  <headerFooter alignWithMargins="0"/>
  <rowBreaks count="2" manualBreakCount="2">
    <brk id="36" max="18" man="1"/>
    <brk id="165" max="16383" man="1"/>
  </rowBreaks>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2:AG113"/>
  <sheetViews>
    <sheetView tabSelected="1" view="pageBreakPreview" zoomScale="70" zoomScaleNormal="100" zoomScaleSheetLayoutView="70" workbookViewId="0">
      <selection activeCell="C2" activeCellId="1" sqref="A27:AF27 C2"/>
    </sheetView>
  </sheetViews>
  <sheetFormatPr defaultColWidth="8.125" defaultRowHeight="13.5" x14ac:dyDescent="0.4"/>
  <cols>
    <col min="1" max="2" width="3.75" style="85" customWidth="1"/>
    <col min="3" max="3" width="22.5" style="96" customWidth="1"/>
    <col min="4" max="4" width="4.375" style="96" customWidth="1"/>
    <col min="5" max="5" width="37.5" style="96" customWidth="1"/>
    <col min="6" max="6" width="4.375" style="96" customWidth="1"/>
    <col min="7" max="7" width="17.75" style="96" customWidth="1"/>
    <col min="8" max="8" width="30.5" style="96" customWidth="1"/>
    <col min="9" max="32" width="4.375" style="96" customWidth="1"/>
    <col min="33" max="33" width="12" style="96" bestFit="1" customWidth="1"/>
    <col min="34" max="256" width="8.125" style="96"/>
    <col min="257" max="258" width="3.75" style="96" customWidth="1"/>
    <col min="259" max="259" width="22.5" style="96" customWidth="1"/>
    <col min="260" max="260" width="4.375" style="96" customWidth="1"/>
    <col min="261" max="261" width="37.5" style="96" customWidth="1"/>
    <col min="262" max="262" width="4.375" style="96" customWidth="1"/>
    <col min="263" max="263" width="17.75" style="96" customWidth="1"/>
    <col min="264" max="264" width="30.5" style="96" customWidth="1"/>
    <col min="265" max="288" width="4.375" style="96" customWidth="1"/>
    <col min="289" max="289" width="12" style="96" bestFit="1" customWidth="1"/>
    <col min="290" max="512" width="8.125" style="96"/>
    <col min="513" max="514" width="3.75" style="96" customWidth="1"/>
    <col min="515" max="515" width="22.5" style="96" customWidth="1"/>
    <col min="516" max="516" width="4.375" style="96" customWidth="1"/>
    <col min="517" max="517" width="37.5" style="96" customWidth="1"/>
    <col min="518" max="518" width="4.375" style="96" customWidth="1"/>
    <col min="519" max="519" width="17.75" style="96" customWidth="1"/>
    <col min="520" max="520" width="30.5" style="96" customWidth="1"/>
    <col min="521" max="544" width="4.375" style="96" customWidth="1"/>
    <col min="545" max="545" width="12" style="96" bestFit="1" customWidth="1"/>
    <col min="546" max="768" width="8.125" style="96"/>
    <col min="769" max="770" width="3.75" style="96" customWidth="1"/>
    <col min="771" max="771" width="22.5" style="96" customWidth="1"/>
    <col min="772" max="772" width="4.375" style="96" customWidth="1"/>
    <col min="773" max="773" width="37.5" style="96" customWidth="1"/>
    <col min="774" max="774" width="4.375" style="96" customWidth="1"/>
    <col min="775" max="775" width="17.75" style="96" customWidth="1"/>
    <col min="776" max="776" width="30.5" style="96" customWidth="1"/>
    <col min="777" max="800" width="4.375" style="96" customWidth="1"/>
    <col min="801" max="801" width="12" style="96" bestFit="1" customWidth="1"/>
    <col min="802" max="1024" width="8.125" style="96"/>
    <col min="1025" max="1026" width="3.75" style="96" customWidth="1"/>
    <col min="1027" max="1027" width="22.5" style="96" customWidth="1"/>
    <col min="1028" max="1028" width="4.375" style="96" customWidth="1"/>
    <col min="1029" max="1029" width="37.5" style="96" customWidth="1"/>
    <col min="1030" max="1030" width="4.375" style="96" customWidth="1"/>
    <col min="1031" max="1031" width="17.75" style="96" customWidth="1"/>
    <col min="1032" max="1032" width="30.5" style="96" customWidth="1"/>
    <col min="1033" max="1056" width="4.375" style="96" customWidth="1"/>
    <col min="1057" max="1057" width="12" style="96" bestFit="1" customWidth="1"/>
    <col min="1058" max="1280" width="8.125" style="96"/>
    <col min="1281" max="1282" width="3.75" style="96" customWidth="1"/>
    <col min="1283" max="1283" width="22.5" style="96" customWidth="1"/>
    <col min="1284" max="1284" width="4.375" style="96" customWidth="1"/>
    <col min="1285" max="1285" width="37.5" style="96" customWidth="1"/>
    <col min="1286" max="1286" width="4.375" style="96" customWidth="1"/>
    <col min="1287" max="1287" width="17.75" style="96" customWidth="1"/>
    <col min="1288" max="1288" width="30.5" style="96" customWidth="1"/>
    <col min="1289" max="1312" width="4.375" style="96" customWidth="1"/>
    <col min="1313" max="1313" width="12" style="96" bestFit="1" customWidth="1"/>
    <col min="1314" max="1536" width="8.125" style="96"/>
    <col min="1537" max="1538" width="3.75" style="96" customWidth="1"/>
    <col min="1539" max="1539" width="22.5" style="96" customWidth="1"/>
    <col min="1540" max="1540" width="4.375" style="96" customWidth="1"/>
    <col min="1541" max="1541" width="37.5" style="96" customWidth="1"/>
    <col min="1542" max="1542" width="4.375" style="96" customWidth="1"/>
    <col min="1543" max="1543" width="17.75" style="96" customWidth="1"/>
    <col min="1544" max="1544" width="30.5" style="96" customWidth="1"/>
    <col min="1545" max="1568" width="4.375" style="96" customWidth="1"/>
    <col min="1569" max="1569" width="12" style="96" bestFit="1" customWidth="1"/>
    <col min="1570" max="1792" width="8.125" style="96"/>
    <col min="1793" max="1794" width="3.75" style="96" customWidth="1"/>
    <col min="1795" max="1795" width="22.5" style="96" customWidth="1"/>
    <col min="1796" max="1796" width="4.375" style="96" customWidth="1"/>
    <col min="1797" max="1797" width="37.5" style="96" customWidth="1"/>
    <col min="1798" max="1798" width="4.375" style="96" customWidth="1"/>
    <col min="1799" max="1799" width="17.75" style="96" customWidth="1"/>
    <col min="1800" max="1800" width="30.5" style="96" customWidth="1"/>
    <col min="1801" max="1824" width="4.375" style="96" customWidth="1"/>
    <col min="1825" max="1825" width="12" style="96" bestFit="1" customWidth="1"/>
    <col min="1826" max="2048" width="8.125" style="96"/>
    <col min="2049" max="2050" width="3.75" style="96" customWidth="1"/>
    <col min="2051" max="2051" width="22.5" style="96" customWidth="1"/>
    <col min="2052" max="2052" width="4.375" style="96" customWidth="1"/>
    <col min="2053" max="2053" width="37.5" style="96" customWidth="1"/>
    <col min="2054" max="2054" width="4.375" style="96" customWidth="1"/>
    <col min="2055" max="2055" width="17.75" style="96" customWidth="1"/>
    <col min="2056" max="2056" width="30.5" style="96" customWidth="1"/>
    <col min="2057" max="2080" width="4.375" style="96" customWidth="1"/>
    <col min="2081" max="2081" width="12" style="96" bestFit="1" customWidth="1"/>
    <col min="2082" max="2304" width="8.125" style="96"/>
    <col min="2305" max="2306" width="3.75" style="96" customWidth="1"/>
    <col min="2307" max="2307" width="22.5" style="96" customWidth="1"/>
    <col min="2308" max="2308" width="4.375" style="96" customWidth="1"/>
    <col min="2309" max="2309" width="37.5" style="96" customWidth="1"/>
    <col min="2310" max="2310" width="4.375" style="96" customWidth="1"/>
    <col min="2311" max="2311" width="17.75" style="96" customWidth="1"/>
    <col min="2312" max="2312" width="30.5" style="96" customWidth="1"/>
    <col min="2313" max="2336" width="4.375" style="96" customWidth="1"/>
    <col min="2337" max="2337" width="12" style="96" bestFit="1" customWidth="1"/>
    <col min="2338" max="2560" width="8.125" style="96"/>
    <col min="2561" max="2562" width="3.75" style="96" customWidth="1"/>
    <col min="2563" max="2563" width="22.5" style="96" customWidth="1"/>
    <col min="2564" max="2564" width="4.375" style="96" customWidth="1"/>
    <col min="2565" max="2565" width="37.5" style="96" customWidth="1"/>
    <col min="2566" max="2566" width="4.375" style="96" customWidth="1"/>
    <col min="2567" max="2567" width="17.75" style="96" customWidth="1"/>
    <col min="2568" max="2568" width="30.5" style="96" customWidth="1"/>
    <col min="2569" max="2592" width="4.375" style="96" customWidth="1"/>
    <col min="2593" max="2593" width="12" style="96" bestFit="1" customWidth="1"/>
    <col min="2594" max="2816" width="8.125" style="96"/>
    <col min="2817" max="2818" width="3.75" style="96" customWidth="1"/>
    <col min="2819" max="2819" width="22.5" style="96" customWidth="1"/>
    <col min="2820" max="2820" width="4.375" style="96" customWidth="1"/>
    <col min="2821" max="2821" width="37.5" style="96" customWidth="1"/>
    <col min="2822" max="2822" width="4.375" style="96" customWidth="1"/>
    <col min="2823" max="2823" width="17.75" style="96" customWidth="1"/>
    <col min="2824" max="2824" width="30.5" style="96" customWidth="1"/>
    <col min="2825" max="2848" width="4.375" style="96" customWidth="1"/>
    <col min="2849" max="2849" width="12" style="96" bestFit="1" customWidth="1"/>
    <col min="2850" max="3072" width="8.125" style="96"/>
    <col min="3073" max="3074" width="3.75" style="96" customWidth="1"/>
    <col min="3075" max="3075" width="22.5" style="96" customWidth="1"/>
    <col min="3076" max="3076" width="4.375" style="96" customWidth="1"/>
    <col min="3077" max="3077" width="37.5" style="96" customWidth="1"/>
    <col min="3078" max="3078" width="4.375" style="96" customWidth="1"/>
    <col min="3079" max="3079" width="17.75" style="96" customWidth="1"/>
    <col min="3080" max="3080" width="30.5" style="96" customWidth="1"/>
    <col min="3081" max="3104" width="4.375" style="96" customWidth="1"/>
    <col min="3105" max="3105" width="12" style="96" bestFit="1" customWidth="1"/>
    <col min="3106" max="3328" width="8.125" style="96"/>
    <col min="3329" max="3330" width="3.75" style="96" customWidth="1"/>
    <col min="3331" max="3331" width="22.5" style="96" customWidth="1"/>
    <col min="3332" max="3332" width="4.375" style="96" customWidth="1"/>
    <col min="3333" max="3333" width="37.5" style="96" customWidth="1"/>
    <col min="3334" max="3334" width="4.375" style="96" customWidth="1"/>
    <col min="3335" max="3335" width="17.75" style="96" customWidth="1"/>
    <col min="3336" max="3336" width="30.5" style="96" customWidth="1"/>
    <col min="3337" max="3360" width="4.375" style="96" customWidth="1"/>
    <col min="3361" max="3361" width="12" style="96" bestFit="1" customWidth="1"/>
    <col min="3362" max="3584" width="8.125" style="96"/>
    <col min="3585" max="3586" width="3.75" style="96" customWidth="1"/>
    <col min="3587" max="3587" width="22.5" style="96" customWidth="1"/>
    <col min="3588" max="3588" width="4.375" style="96" customWidth="1"/>
    <col min="3589" max="3589" width="37.5" style="96" customWidth="1"/>
    <col min="3590" max="3590" width="4.375" style="96" customWidth="1"/>
    <col min="3591" max="3591" width="17.75" style="96" customWidth="1"/>
    <col min="3592" max="3592" width="30.5" style="96" customWidth="1"/>
    <col min="3593" max="3616" width="4.375" style="96" customWidth="1"/>
    <col min="3617" max="3617" width="12" style="96" bestFit="1" customWidth="1"/>
    <col min="3618" max="3840" width="8.125" style="96"/>
    <col min="3841" max="3842" width="3.75" style="96" customWidth="1"/>
    <col min="3843" max="3843" width="22.5" style="96" customWidth="1"/>
    <col min="3844" max="3844" width="4.375" style="96" customWidth="1"/>
    <col min="3845" max="3845" width="37.5" style="96" customWidth="1"/>
    <col min="3846" max="3846" width="4.375" style="96" customWidth="1"/>
    <col min="3847" max="3847" width="17.75" style="96" customWidth="1"/>
    <col min="3848" max="3848" width="30.5" style="96" customWidth="1"/>
    <col min="3849" max="3872" width="4.375" style="96" customWidth="1"/>
    <col min="3873" max="3873" width="12" style="96" bestFit="1" customWidth="1"/>
    <col min="3874" max="4096" width="8.125" style="96"/>
    <col min="4097" max="4098" width="3.75" style="96" customWidth="1"/>
    <col min="4099" max="4099" width="22.5" style="96" customWidth="1"/>
    <col min="4100" max="4100" width="4.375" style="96" customWidth="1"/>
    <col min="4101" max="4101" width="37.5" style="96" customWidth="1"/>
    <col min="4102" max="4102" width="4.375" style="96" customWidth="1"/>
    <col min="4103" max="4103" width="17.75" style="96" customWidth="1"/>
    <col min="4104" max="4104" width="30.5" style="96" customWidth="1"/>
    <col min="4105" max="4128" width="4.375" style="96" customWidth="1"/>
    <col min="4129" max="4129" width="12" style="96" bestFit="1" customWidth="1"/>
    <col min="4130" max="4352" width="8.125" style="96"/>
    <col min="4353" max="4354" width="3.75" style="96" customWidth="1"/>
    <col min="4355" max="4355" width="22.5" style="96" customWidth="1"/>
    <col min="4356" max="4356" width="4.375" style="96" customWidth="1"/>
    <col min="4357" max="4357" width="37.5" style="96" customWidth="1"/>
    <col min="4358" max="4358" width="4.375" style="96" customWidth="1"/>
    <col min="4359" max="4359" width="17.75" style="96" customWidth="1"/>
    <col min="4360" max="4360" width="30.5" style="96" customWidth="1"/>
    <col min="4361" max="4384" width="4.375" style="96" customWidth="1"/>
    <col min="4385" max="4385" width="12" style="96" bestFit="1" customWidth="1"/>
    <col min="4386" max="4608" width="8.125" style="96"/>
    <col min="4609" max="4610" width="3.75" style="96" customWidth="1"/>
    <col min="4611" max="4611" width="22.5" style="96" customWidth="1"/>
    <col min="4612" max="4612" width="4.375" style="96" customWidth="1"/>
    <col min="4613" max="4613" width="37.5" style="96" customWidth="1"/>
    <col min="4614" max="4614" width="4.375" style="96" customWidth="1"/>
    <col min="4615" max="4615" width="17.75" style="96" customWidth="1"/>
    <col min="4616" max="4616" width="30.5" style="96" customWidth="1"/>
    <col min="4617" max="4640" width="4.375" style="96" customWidth="1"/>
    <col min="4641" max="4641" width="12" style="96" bestFit="1" customWidth="1"/>
    <col min="4642" max="4864" width="8.125" style="96"/>
    <col min="4865" max="4866" width="3.75" style="96" customWidth="1"/>
    <col min="4867" max="4867" width="22.5" style="96" customWidth="1"/>
    <col min="4868" max="4868" width="4.375" style="96" customWidth="1"/>
    <col min="4869" max="4869" width="37.5" style="96" customWidth="1"/>
    <col min="4870" max="4870" width="4.375" style="96" customWidth="1"/>
    <col min="4871" max="4871" width="17.75" style="96" customWidth="1"/>
    <col min="4872" max="4872" width="30.5" style="96" customWidth="1"/>
    <col min="4873" max="4896" width="4.375" style="96" customWidth="1"/>
    <col min="4897" max="4897" width="12" style="96" bestFit="1" customWidth="1"/>
    <col min="4898" max="5120" width="8.125" style="96"/>
    <col min="5121" max="5122" width="3.75" style="96" customWidth="1"/>
    <col min="5123" max="5123" width="22.5" style="96" customWidth="1"/>
    <col min="5124" max="5124" width="4.375" style="96" customWidth="1"/>
    <col min="5125" max="5125" width="37.5" style="96" customWidth="1"/>
    <col min="5126" max="5126" width="4.375" style="96" customWidth="1"/>
    <col min="5127" max="5127" width="17.75" style="96" customWidth="1"/>
    <col min="5128" max="5128" width="30.5" style="96" customWidth="1"/>
    <col min="5129" max="5152" width="4.375" style="96" customWidth="1"/>
    <col min="5153" max="5153" width="12" style="96" bestFit="1" customWidth="1"/>
    <col min="5154" max="5376" width="8.125" style="96"/>
    <col min="5377" max="5378" width="3.75" style="96" customWidth="1"/>
    <col min="5379" max="5379" width="22.5" style="96" customWidth="1"/>
    <col min="5380" max="5380" width="4.375" style="96" customWidth="1"/>
    <col min="5381" max="5381" width="37.5" style="96" customWidth="1"/>
    <col min="5382" max="5382" width="4.375" style="96" customWidth="1"/>
    <col min="5383" max="5383" width="17.75" style="96" customWidth="1"/>
    <col min="5384" max="5384" width="30.5" style="96" customWidth="1"/>
    <col min="5385" max="5408" width="4.375" style="96" customWidth="1"/>
    <col min="5409" max="5409" width="12" style="96" bestFit="1" customWidth="1"/>
    <col min="5410" max="5632" width="8.125" style="96"/>
    <col min="5633" max="5634" width="3.75" style="96" customWidth="1"/>
    <col min="5635" max="5635" width="22.5" style="96" customWidth="1"/>
    <col min="5636" max="5636" width="4.375" style="96" customWidth="1"/>
    <col min="5637" max="5637" width="37.5" style="96" customWidth="1"/>
    <col min="5638" max="5638" width="4.375" style="96" customWidth="1"/>
    <col min="5639" max="5639" width="17.75" style="96" customWidth="1"/>
    <col min="5640" max="5640" width="30.5" style="96" customWidth="1"/>
    <col min="5641" max="5664" width="4.375" style="96" customWidth="1"/>
    <col min="5665" max="5665" width="12" style="96" bestFit="1" customWidth="1"/>
    <col min="5666" max="5888" width="8.125" style="96"/>
    <col min="5889" max="5890" width="3.75" style="96" customWidth="1"/>
    <col min="5891" max="5891" width="22.5" style="96" customWidth="1"/>
    <col min="5892" max="5892" width="4.375" style="96" customWidth="1"/>
    <col min="5893" max="5893" width="37.5" style="96" customWidth="1"/>
    <col min="5894" max="5894" width="4.375" style="96" customWidth="1"/>
    <col min="5895" max="5895" width="17.75" style="96" customWidth="1"/>
    <col min="5896" max="5896" width="30.5" style="96" customWidth="1"/>
    <col min="5897" max="5920" width="4.375" style="96" customWidth="1"/>
    <col min="5921" max="5921" width="12" style="96" bestFit="1" customWidth="1"/>
    <col min="5922" max="6144" width="8.125" style="96"/>
    <col min="6145" max="6146" width="3.75" style="96" customWidth="1"/>
    <col min="6147" max="6147" width="22.5" style="96" customWidth="1"/>
    <col min="6148" max="6148" width="4.375" style="96" customWidth="1"/>
    <col min="6149" max="6149" width="37.5" style="96" customWidth="1"/>
    <col min="6150" max="6150" width="4.375" style="96" customWidth="1"/>
    <col min="6151" max="6151" width="17.75" style="96" customWidth="1"/>
    <col min="6152" max="6152" width="30.5" style="96" customWidth="1"/>
    <col min="6153" max="6176" width="4.375" style="96" customWidth="1"/>
    <col min="6177" max="6177" width="12" style="96" bestFit="1" customWidth="1"/>
    <col min="6178" max="6400" width="8.125" style="96"/>
    <col min="6401" max="6402" width="3.75" style="96" customWidth="1"/>
    <col min="6403" max="6403" width="22.5" style="96" customWidth="1"/>
    <col min="6404" max="6404" width="4.375" style="96" customWidth="1"/>
    <col min="6405" max="6405" width="37.5" style="96" customWidth="1"/>
    <col min="6406" max="6406" width="4.375" style="96" customWidth="1"/>
    <col min="6407" max="6407" width="17.75" style="96" customWidth="1"/>
    <col min="6408" max="6408" width="30.5" style="96" customWidth="1"/>
    <col min="6409" max="6432" width="4.375" style="96" customWidth="1"/>
    <col min="6433" max="6433" width="12" style="96" bestFit="1" customWidth="1"/>
    <col min="6434" max="6656" width="8.125" style="96"/>
    <col min="6657" max="6658" width="3.75" style="96" customWidth="1"/>
    <col min="6659" max="6659" width="22.5" style="96" customWidth="1"/>
    <col min="6660" max="6660" width="4.375" style="96" customWidth="1"/>
    <col min="6661" max="6661" width="37.5" style="96" customWidth="1"/>
    <col min="6662" max="6662" width="4.375" style="96" customWidth="1"/>
    <col min="6663" max="6663" width="17.75" style="96" customWidth="1"/>
    <col min="6664" max="6664" width="30.5" style="96" customWidth="1"/>
    <col min="6665" max="6688" width="4.375" style="96" customWidth="1"/>
    <col min="6689" max="6689" width="12" style="96" bestFit="1" customWidth="1"/>
    <col min="6690" max="6912" width="8.125" style="96"/>
    <col min="6913" max="6914" width="3.75" style="96" customWidth="1"/>
    <col min="6915" max="6915" width="22.5" style="96" customWidth="1"/>
    <col min="6916" max="6916" width="4.375" style="96" customWidth="1"/>
    <col min="6917" max="6917" width="37.5" style="96" customWidth="1"/>
    <col min="6918" max="6918" width="4.375" style="96" customWidth="1"/>
    <col min="6919" max="6919" width="17.75" style="96" customWidth="1"/>
    <col min="6920" max="6920" width="30.5" style="96" customWidth="1"/>
    <col min="6921" max="6944" width="4.375" style="96" customWidth="1"/>
    <col min="6945" max="6945" width="12" style="96" bestFit="1" customWidth="1"/>
    <col min="6946" max="7168" width="8.125" style="96"/>
    <col min="7169" max="7170" width="3.75" style="96" customWidth="1"/>
    <col min="7171" max="7171" width="22.5" style="96" customWidth="1"/>
    <col min="7172" max="7172" width="4.375" style="96" customWidth="1"/>
    <col min="7173" max="7173" width="37.5" style="96" customWidth="1"/>
    <col min="7174" max="7174" width="4.375" style="96" customWidth="1"/>
    <col min="7175" max="7175" width="17.75" style="96" customWidth="1"/>
    <col min="7176" max="7176" width="30.5" style="96" customWidth="1"/>
    <col min="7177" max="7200" width="4.375" style="96" customWidth="1"/>
    <col min="7201" max="7201" width="12" style="96" bestFit="1" customWidth="1"/>
    <col min="7202" max="7424" width="8.125" style="96"/>
    <col min="7425" max="7426" width="3.75" style="96" customWidth="1"/>
    <col min="7427" max="7427" width="22.5" style="96" customWidth="1"/>
    <col min="7428" max="7428" width="4.375" style="96" customWidth="1"/>
    <col min="7429" max="7429" width="37.5" style="96" customWidth="1"/>
    <col min="7430" max="7430" width="4.375" style="96" customWidth="1"/>
    <col min="7431" max="7431" width="17.75" style="96" customWidth="1"/>
    <col min="7432" max="7432" width="30.5" style="96" customWidth="1"/>
    <col min="7433" max="7456" width="4.375" style="96" customWidth="1"/>
    <col min="7457" max="7457" width="12" style="96" bestFit="1" customWidth="1"/>
    <col min="7458" max="7680" width="8.125" style="96"/>
    <col min="7681" max="7682" width="3.75" style="96" customWidth="1"/>
    <col min="7683" max="7683" width="22.5" style="96" customWidth="1"/>
    <col min="7684" max="7684" width="4.375" style="96" customWidth="1"/>
    <col min="7685" max="7685" width="37.5" style="96" customWidth="1"/>
    <col min="7686" max="7686" width="4.375" style="96" customWidth="1"/>
    <col min="7687" max="7687" width="17.75" style="96" customWidth="1"/>
    <col min="7688" max="7688" width="30.5" style="96" customWidth="1"/>
    <col min="7689" max="7712" width="4.375" style="96" customWidth="1"/>
    <col min="7713" max="7713" width="12" style="96" bestFit="1" customWidth="1"/>
    <col min="7714" max="7936" width="8.125" style="96"/>
    <col min="7937" max="7938" width="3.75" style="96" customWidth="1"/>
    <col min="7939" max="7939" width="22.5" style="96" customWidth="1"/>
    <col min="7940" max="7940" width="4.375" style="96" customWidth="1"/>
    <col min="7941" max="7941" width="37.5" style="96" customWidth="1"/>
    <col min="7942" max="7942" width="4.375" style="96" customWidth="1"/>
    <col min="7943" max="7943" width="17.75" style="96" customWidth="1"/>
    <col min="7944" max="7944" width="30.5" style="96" customWidth="1"/>
    <col min="7945" max="7968" width="4.375" style="96" customWidth="1"/>
    <col min="7969" max="7969" width="12" style="96" bestFit="1" customWidth="1"/>
    <col min="7970" max="8192" width="8.125" style="96"/>
    <col min="8193" max="8194" width="3.75" style="96" customWidth="1"/>
    <col min="8195" max="8195" width="22.5" style="96" customWidth="1"/>
    <col min="8196" max="8196" width="4.375" style="96" customWidth="1"/>
    <col min="8197" max="8197" width="37.5" style="96" customWidth="1"/>
    <col min="8198" max="8198" width="4.375" style="96" customWidth="1"/>
    <col min="8199" max="8199" width="17.75" style="96" customWidth="1"/>
    <col min="8200" max="8200" width="30.5" style="96" customWidth="1"/>
    <col min="8201" max="8224" width="4.375" style="96" customWidth="1"/>
    <col min="8225" max="8225" width="12" style="96" bestFit="1" customWidth="1"/>
    <col min="8226" max="8448" width="8.125" style="96"/>
    <col min="8449" max="8450" width="3.75" style="96" customWidth="1"/>
    <col min="8451" max="8451" width="22.5" style="96" customWidth="1"/>
    <col min="8452" max="8452" width="4.375" style="96" customWidth="1"/>
    <col min="8453" max="8453" width="37.5" style="96" customWidth="1"/>
    <col min="8454" max="8454" width="4.375" style="96" customWidth="1"/>
    <col min="8455" max="8455" width="17.75" style="96" customWidth="1"/>
    <col min="8456" max="8456" width="30.5" style="96" customWidth="1"/>
    <col min="8457" max="8480" width="4.375" style="96" customWidth="1"/>
    <col min="8481" max="8481" width="12" style="96" bestFit="1" customWidth="1"/>
    <col min="8482" max="8704" width="8.125" style="96"/>
    <col min="8705" max="8706" width="3.75" style="96" customWidth="1"/>
    <col min="8707" max="8707" width="22.5" style="96" customWidth="1"/>
    <col min="8708" max="8708" width="4.375" style="96" customWidth="1"/>
    <col min="8709" max="8709" width="37.5" style="96" customWidth="1"/>
    <col min="8710" max="8710" width="4.375" style="96" customWidth="1"/>
    <col min="8711" max="8711" width="17.75" style="96" customWidth="1"/>
    <col min="8712" max="8712" width="30.5" style="96" customWidth="1"/>
    <col min="8713" max="8736" width="4.375" style="96" customWidth="1"/>
    <col min="8737" max="8737" width="12" style="96" bestFit="1" customWidth="1"/>
    <col min="8738" max="8960" width="8.125" style="96"/>
    <col min="8961" max="8962" width="3.75" style="96" customWidth="1"/>
    <col min="8963" max="8963" width="22.5" style="96" customWidth="1"/>
    <col min="8964" max="8964" width="4.375" style="96" customWidth="1"/>
    <col min="8965" max="8965" width="37.5" style="96" customWidth="1"/>
    <col min="8966" max="8966" width="4.375" style="96" customWidth="1"/>
    <col min="8967" max="8967" width="17.75" style="96" customWidth="1"/>
    <col min="8968" max="8968" width="30.5" style="96" customWidth="1"/>
    <col min="8969" max="8992" width="4.375" style="96" customWidth="1"/>
    <col min="8993" max="8993" width="12" style="96" bestFit="1" customWidth="1"/>
    <col min="8994" max="9216" width="8.125" style="96"/>
    <col min="9217" max="9218" width="3.75" style="96" customWidth="1"/>
    <col min="9219" max="9219" width="22.5" style="96" customWidth="1"/>
    <col min="9220" max="9220" width="4.375" style="96" customWidth="1"/>
    <col min="9221" max="9221" width="37.5" style="96" customWidth="1"/>
    <col min="9222" max="9222" width="4.375" style="96" customWidth="1"/>
    <col min="9223" max="9223" width="17.75" style="96" customWidth="1"/>
    <col min="9224" max="9224" width="30.5" style="96" customWidth="1"/>
    <col min="9225" max="9248" width="4.375" style="96" customWidth="1"/>
    <col min="9249" max="9249" width="12" style="96" bestFit="1" customWidth="1"/>
    <col min="9250" max="9472" width="8.125" style="96"/>
    <col min="9473" max="9474" width="3.75" style="96" customWidth="1"/>
    <col min="9475" max="9475" width="22.5" style="96" customWidth="1"/>
    <col min="9476" max="9476" width="4.375" style="96" customWidth="1"/>
    <col min="9477" max="9477" width="37.5" style="96" customWidth="1"/>
    <col min="9478" max="9478" width="4.375" style="96" customWidth="1"/>
    <col min="9479" max="9479" width="17.75" style="96" customWidth="1"/>
    <col min="9480" max="9480" width="30.5" style="96" customWidth="1"/>
    <col min="9481" max="9504" width="4.375" style="96" customWidth="1"/>
    <col min="9505" max="9505" width="12" style="96" bestFit="1" customWidth="1"/>
    <col min="9506" max="9728" width="8.125" style="96"/>
    <col min="9729" max="9730" width="3.75" style="96" customWidth="1"/>
    <col min="9731" max="9731" width="22.5" style="96" customWidth="1"/>
    <col min="9732" max="9732" width="4.375" style="96" customWidth="1"/>
    <col min="9733" max="9733" width="37.5" style="96" customWidth="1"/>
    <col min="9734" max="9734" width="4.375" style="96" customWidth="1"/>
    <col min="9735" max="9735" width="17.75" style="96" customWidth="1"/>
    <col min="9736" max="9736" width="30.5" style="96" customWidth="1"/>
    <col min="9737" max="9760" width="4.375" style="96" customWidth="1"/>
    <col min="9761" max="9761" width="12" style="96" bestFit="1" customWidth="1"/>
    <col min="9762" max="9984" width="8.125" style="96"/>
    <col min="9985" max="9986" width="3.75" style="96" customWidth="1"/>
    <col min="9987" max="9987" width="22.5" style="96" customWidth="1"/>
    <col min="9988" max="9988" width="4.375" style="96" customWidth="1"/>
    <col min="9989" max="9989" width="37.5" style="96" customWidth="1"/>
    <col min="9990" max="9990" width="4.375" style="96" customWidth="1"/>
    <col min="9991" max="9991" width="17.75" style="96" customWidth="1"/>
    <col min="9992" max="9992" width="30.5" style="96" customWidth="1"/>
    <col min="9993" max="10016" width="4.375" style="96" customWidth="1"/>
    <col min="10017" max="10017" width="12" style="96" bestFit="1" customWidth="1"/>
    <col min="10018" max="10240" width="8.125" style="96"/>
    <col min="10241" max="10242" width="3.75" style="96" customWidth="1"/>
    <col min="10243" max="10243" width="22.5" style="96" customWidth="1"/>
    <col min="10244" max="10244" width="4.375" style="96" customWidth="1"/>
    <col min="10245" max="10245" width="37.5" style="96" customWidth="1"/>
    <col min="10246" max="10246" width="4.375" style="96" customWidth="1"/>
    <col min="10247" max="10247" width="17.75" style="96" customWidth="1"/>
    <col min="10248" max="10248" width="30.5" style="96" customWidth="1"/>
    <col min="10249" max="10272" width="4.375" style="96" customWidth="1"/>
    <col min="10273" max="10273" width="12" style="96" bestFit="1" customWidth="1"/>
    <col min="10274" max="10496" width="8.125" style="96"/>
    <col min="10497" max="10498" width="3.75" style="96" customWidth="1"/>
    <col min="10499" max="10499" width="22.5" style="96" customWidth="1"/>
    <col min="10500" max="10500" width="4.375" style="96" customWidth="1"/>
    <col min="10501" max="10501" width="37.5" style="96" customWidth="1"/>
    <col min="10502" max="10502" width="4.375" style="96" customWidth="1"/>
    <col min="10503" max="10503" width="17.75" style="96" customWidth="1"/>
    <col min="10504" max="10504" width="30.5" style="96" customWidth="1"/>
    <col min="10505" max="10528" width="4.375" style="96" customWidth="1"/>
    <col min="10529" max="10529" width="12" style="96" bestFit="1" customWidth="1"/>
    <col min="10530" max="10752" width="8.125" style="96"/>
    <col min="10753" max="10754" width="3.75" style="96" customWidth="1"/>
    <col min="10755" max="10755" width="22.5" style="96" customWidth="1"/>
    <col min="10756" max="10756" width="4.375" style="96" customWidth="1"/>
    <col min="10757" max="10757" width="37.5" style="96" customWidth="1"/>
    <col min="10758" max="10758" width="4.375" style="96" customWidth="1"/>
    <col min="10759" max="10759" width="17.75" style="96" customWidth="1"/>
    <col min="10760" max="10760" width="30.5" style="96" customWidth="1"/>
    <col min="10761" max="10784" width="4.375" style="96" customWidth="1"/>
    <col min="10785" max="10785" width="12" style="96" bestFit="1" customWidth="1"/>
    <col min="10786" max="11008" width="8.125" style="96"/>
    <col min="11009" max="11010" width="3.75" style="96" customWidth="1"/>
    <col min="11011" max="11011" width="22.5" style="96" customWidth="1"/>
    <col min="11012" max="11012" width="4.375" style="96" customWidth="1"/>
    <col min="11013" max="11013" width="37.5" style="96" customWidth="1"/>
    <col min="11014" max="11014" width="4.375" style="96" customWidth="1"/>
    <col min="11015" max="11015" width="17.75" style="96" customWidth="1"/>
    <col min="11016" max="11016" width="30.5" style="96" customWidth="1"/>
    <col min="11017" max="11040" width="4.375" style="96" customWidth="1"/>
    <col min="11041" max="11041" width="12" style="96" bestFit="1" customWidth="1"/>
    <col min="11042" max="11264" width="8.125" style="96"/>
    <col min="11265" max="11266" width="3.75" style="96" customWidth="1"/>
    <col min="11267" max="11267" width="22.5" style="96" customWidth="1"/>
    <col min="11268" max="11268" width="4.375" style="96" customWidth="1"/>
    <col min="11269" max="11269" width="37.5" style="96" customWidth="1"/>
    <col min="11270" max="11270" width="4.375" style="96" customWidth="1"/>
    <col min="11271" max="11271" width="17.75" style="96" customWidth="1"/>
    <col min="11272" max="11272" width="30.5" style="96" customWidth="1"/>
    <col min="11273" max="11296" width="4.375" style="96" customWidth="1"/>
    <col min="11297" max="11297" width="12" style="96" bestFit="1" customWidth="1"/>
    <col min="11298" max="11520" width="8.125" style="96"/>
    <col min="11521" max="11522" width="3.75" style="96" customWidth="1"/>
    <col min="11523" max="11523" width="22.5" style="96" customWidth="1"/>
    <col min="11524" max="11524" width="4.375" style="96" customWidth="1"/>
    <col min="11525" max="11525" width="37.5" style="96" customWidth="1"/>
    <col min="11526" max="11526" width="4.375" style="96" customWidth="1"/>
    <col min="11527" max="11527" width="17.75" style="96" customWidth="1"/>
    <col min="11528" max="11528" width="30.5" style="96" customWidth="1"/>
    <col min="11529" max="11552" width="4.375" style="96" customWidth="1"/>
    <col min="11553" max="11553" width="12" style="96" bestFit="1" customWidth="1"/>
    <col min="11554" max="11776" width="8.125" style="96"/>
    <col min="11777" max="11778" width="3.75" style="96" customWidth="1"/>
    <col min="11779" max="11779" width="22.5" style="96" customWidth="1"/>
    <col min="11780" max="11780" width="4.375" style="96" customWidth="1"/>
    <col min="11781" max="11781" width="37.5" style="96" customWidth="1"/>
    <col min="11782" max="11782" width="4.375" style="96" customWidth="1"/>
    <col min="11783" max="11783" width="17.75" style="96" customWidth="1"/>
    <col min="11784" max="11784" width="30.5" style="96" customWidth="1"/>
    <col min="11785" max="11808" width="4.375" style="96" customWidth="1"/>
    <col min="11809" max="11809" width="12" style="96" bestFit="1" customWidth="1"/>
    <col min="11810" max="12032" width="8.125" style="96"/>
    <col min="12033" max="12034" width="3.75" style="96" customWidth="1"/>
    <col min="12035" max="12035" width="22.5" style="96" customWidth="1"/>
    <col min="12036" max="12036" width="4.375" style="96" customWidth="1"/>
    <col min="12037" max="12037" width="37.5" style="96" customWidth="1"/>
    <col min="12038" max="12038" width="4.375" style="96" customWidth="1"/>
    <col min="12039" max="12039" width="17.75" style="96" customWidth="1"/>
    <col min="12040" max="12040" width="30.5" style="96" customWidth="1"/>
    <col min="12041" max="12064" width="4.375" style="96" customWidth="1"/>
    <col min="12065" max="12065" width="12" style="96" bestFit="1" customWidth="1"/>
    <col min="12066" max="12288" width="8.125" style="96"/>
    <col min="12289" max="12290" width="3.75" style="96" customWidth="1"/>
    <col min="12291" max="12291" width="22.5" style="96" customWidth="1"/>
    <col min="12292" max="12292" width="4.375" style="96" customWidth="1"/>
    <col min="12293" max="12293" width="37.5" style="96" customWidth="1"/>
    <col min="12294" max="12294" width="4.375" style="96" customWidth="1"/>
    <col min="12295" max="12295" width="17.75" style="96" customWidth="1"/>
    <col min="12296" max="12296" width="30.5" style="96" customWidth="1"/>
    <col min="12297" max="12320" width="4.375" style="96" customWidth="1"/>
    <col min="12321" max="12321" width="12" style="96" bestFit="1" customWidth="1"/>
    <col min="12322" max="12544" width="8.125" style="96"/>
    <col min="12545" max="12546" width="3.75" style="96" customWidth="1"/>
    <col min="12547" max="12547" width="22.5" style="96" customWidth="1"/>
    <col min="12548" max="12548" width="4.375" style="96" customWidth="1"/>
    <col min="12549" max="12549" width="37.5" style="96" customWidth="1"/>
    <col min="12550" max="12550" width="4.375" style="96" customWidth="1"/>
    <col min="12551" max="12551" width="17.75" style="96" customWidth="1"/>
    <col min="12552" max="12552" width="30.5" style="96" customWidth="1"/>
    <col min="12553" max="12576" width="4.375" style="96" customWidth="1"/>
    <col min="12577" max="12577" width="12" style="96" bestFit="1" customWidth="1"/>
    <col min="12578" max="12800" width="8.125" style="96"/>
    <col min="12801" max="12802" width="3.75" style="96" customWidth="1"/>
    <col min="12803" max="12803" width="22.5" style="96" customWidth="1"/>
    <col min="12804" max="12804" width="4.375" style="96" customWidth="1"/>
    <col min="12805" max="12805" width="37.5" style="96" customWidth="1"/>
    <col min="12806" max="12806" width="4.375" style="96" customWidth="1"/>
    <col min="12807" max="12807" width="17.75" style="96" customWidth="1"/>
    <col min="12808" max="12808" width="30.5" style="96" customWidth="1"/>
    <col min="12809" max="12832" width="4.375" style="96" customWidth="1"/>
    <col min="12833" max="12833" width="12" style="96" bestFit="1" customWidth="1"/>
    <col min="12834" max="13056" width="8.125" style="96"/>
    <col min="13057" max="13058" width="3.75" style="96" customWidth="1"/>
    <col min="13059" max="13059" width="22.5" style="96" customWidth="1"/>
    <col min="13060" max="13060" width="4.375" style="96" customWidth="1"/>
    <col min="13061" max="13061" width="37.5" style="96" customWidth="1"/>
    <col min="13062" max="13062" width="4.375" style="96" customWidth="1"/>
    <col min="13063" max="13063" width="17.75" style="96" customWidth="1"/>
    <col min="13064" max="13064" width="30.5" style="96" customWidth="1"/>
    <col min="13065" max="13088" width="4.375" style="96" customWidth="1"/>
    <col min="13089" max="13089" width="12" style="96" bestFit="1" customWidth="1"/>
    <col min="13090" max="13312" width="8.125" style="96"/>
    <col min="13313" max="13314" width="3.75" style="96" customWidth="1"/>
    <col min="13315" max="13315" width="22.5" style="96" customWidth="1"/>
    <col min="13316" max="13316" width="4.375" style="96" customWidth="1"/>
    <col min="13317" max="13317" width="37.5" style="96" customWidth="1"/>
    <col min="13318" max="13318" width="4.375" style="96" customWidth="1"/>
    <col min="13319" max="13319" width="17.75" style="96" customWidth="1"/>
    <col min="13320" max="13320" width="30.5" style="96" customWidth="1"/>
    <col min="13321" max="13344" width="4.375" style="96" customWidth="1"/>
    <col min="13345" max="13345" width="12" style="96" bestFit="1" customWidth="1"/>
    <col min="13346" max="13568" width="8.125" style="96"/>
    <col min="13569" max="13570" width="3.75" style="96" customWidth="1"/>
    <col min="13571" max="13571" width="22.5" style="96" customWidth="1"/>
    <col min="13572" max="13572" width="4.375" style="96" customWidth="1"/>
    <col min="13573" max="13573" width="37.5" style="96" customWidth="1"/>
    <col min="13574" max="13574" width="4.375" style="96" customWidth="1"/>
    <col min="13575" max="13575" width="17.75" style="96" customWidth="1"/>
    <col min="13576" max="13576" width="30.5" style="96" customWidth="1"/>
    <col min="13577" max="13600" width="4.375" style="96" customWidth="1"/>
    <col min="13601" max="13601" width="12" style="96" bestFit="1" customWidth="1"/>
    <col min="13602" max="13824" width="8.125" style="96"/>
    <col min="13825" max="13826" width="3.75" style="96" customWidth="1"/>
    <col min="13827" max="13827" width="22.5" style="96" customWidth="1"/>
    <col min="13828" max="13828" width="4.375" style="96" customWidth="1"/>
    <col min="13829" max="13829" width="37.5" style="96" customWidth="1"/>
    <col min="13830" max="13830" width="4.375" style="96" customWidth="1"/>
    <col min="13831" max="13831" width="17.75" style="96" customWidth="1"/>
    <col min="13832" max="13832" width="30.5" style="96" customWidth="1"/>
    <col min="13833" max="13856" width="4.375" style="96" customWidth="1"/>
    <col min="13857" max="13857" width="12" style="96" bestFit="1" customWidth="1"/>
    <col min="13858" max="14080" width="8.125" style="96"/>
    <col min="14081" max="14082" width="3.75" style="96" customWidth="1"/>
    <col min="14083" max="14083" width="22.5" style="96" customWidth="1"/>
    <col min="14084" max="14084" width="4.375" style="96" customWidth="1"/>
    <col min="14085" max="14085" width="37.5" style="96" customWidth="1"/>
    <col min="14086" max="14086" width="4.375" style="96" customWidth="1"/>
    <col min="14087" max="14087" width="17.75" style="96" customWidth="1"/>
    <col min="14088" max="14088" width="30.5" style="96" customWidth="1"/>
    <col min="14089" max="14112" width="4.375" style="96" customWidth="1"/>
    <col min="14113" max="14113" width="12" style="96" bestFit="1" customWidth="1"/>
    <col min="14114" max="14336" width="8.125" style="96"/>
    <col min="14337" max="14338" width="3.75" style="96" customWidth="1"/>
    <col min="14339" max="14339" width="22.5" style="96" customWidth="1"/>
    <col min="14340" max="14340" width="4.375" style="96" customWidth="1"/>
    <col min="14341" max="14341" width="37.5" style="96" customWidth="1"/>
    <col min="14342" max="14342" width="4.375" style="96" customWidth="1"/>
    <col min="14343" max="14343" width="17.75" style="96" customWidth="1"/>
    <col min="14344" max="14344" width="30.5" style="96" customWidth="1"/>
    <col min="14345" max="14368" width="4.375" style="96" customWidth="1"/>
    <col min="14369" max="14369" width="12" style="96" bestFit="1" customWidth="1"/>
    <col min="14370" max="14592" width="8.125" style="96"/>
    <col min="14593" max="14594" width="3.75" style="96" customWidth="1"/>
    <col min="14595" max="14595" width="22.5" style="96" customWidth="1"/>
    <col min="14596" max="14596" width="4.375" style="96" customWidth="1"/>
    <col min="14597" max="14597" width="37.5" style="96" customWidth="1"/>
    <col min="14598" max="14598" width="4.375" style="96" customWidth="1"/>
    <col min="14599" max="14599" width="17.75" style="96" customWidth="1"/>
    <col min="14600" max="14600" width="30.5" style="96" customWidth="1"/>
    <col min="14601" max="14624" width="4.375" style="96" customWidth="1"/>
    <col min="14625" max="14625" width="12" style="96" bestFit="1" customWidth="1"/>
    <col min="14626" max="14848" width="8.125" style="96"/>
    <col min="14849" max="14850" width="3.75" style="96" customWidth="1"/>
    <col min="14851" max="14851" width="22.5" style="96" customWidth="1"/>
    <col min="14852" max="14852" width="4.375" style="96" customWidth="1"/>
    <col min="14853" max="14853" width="37.5" style="96" customWidth="1"/>
    <col min="14854" max="14854" width="4.375" style="96" customWidth="1"/>
    <col min="14855" max="14855" width="17.75" style="96" customWidth="1"/>
    <col min="14856" max="14856" width="30.5" style="96" customWidth="1"/>
    <col min="14857" max="14880" width="4.375" style="96" customWidth="1"/>
    <col min="14881" max="14881" width="12" style="96" bestFit="1" customWidth="1"/>
    <col min="14882" max="15104" width="8.125" style="96"/>
    <col min="15105" max="15106" width="3.75" style="96" customWidth="1"/>
    <col min="15107" max="15107" width="22.5" style="96" customWidth="1"/>
    <col min="15108" max="15108" width="4.375" style="96" customWidth="1"/>
    <col min="15109" max="15109" width="37.5" style="96" customWidth="1"/>
    <col min="15110" max="15110" width="4.375" style="96" customWidth="1"/>
    <col min="15111" max="15111" width="17.75" style="96" customWidth="1"/>
    <col min="15112" max="15112" width="30.5" style="96" customWidth="1"/>
    <col min="15113" max="15136" width="4.375" style="96" customWidth="1"/>
    <col min="15137" max="15137" width="12" style="96" bestFit="1" customWidth="1"/>
    <col min="15138" max="15360" width="8.125" style="96"/>
    <col min="15361" max="15362" width="3.75" style="96" customWidth="1"/>
    <col min="15363" max="15363" width="22.5" style="96" customWidth="1"/>
    <col min="15364" max="15364" width="4.375" style="96" customWidth="1"/>
    <col min="15365" max="15365" width="37.5" style="96" customWidth="1"/>
    <col min="15366" max="15366" width="4.375" style="96" customWidth="1"/>
    <col min="15367" max="15367" width="17.75" style="96" customWidth="1"/>
    <col min="15368" max="15368" width="30.5" style="96" customWidth="1"/>
    <col min="15369" max="15392" width="4.375" style="96" customWidth="1"/>
    <col min="15393" max="15393" width="12" style="96" bestFit="1" customWidth="1"/>
    <col min="15394" max="15616" width="8.125" style="96"/>
    <col min="15617" max="15618" width="3.75" style="96" customWidth="1"/>
    <col min="15619" max="15619" width="22.5" style="96" customWidth="1"/>
    <col min="15620" max="15620" width="4.375" style="96" customWidth="1"/>
    <col min="15621" max="15621" width="37.5" style="96" customWidth="1"/>
    <col min="15622" max="15622" width="4.375" style="96" customWidth="1"/>
    <col min="15623" max="15623" width="17.75" style="96" customWidth="1"/>
    <col min="15624" max="15624" width="30.5" style="96" customWidth="1"/>
    <col min="15625" max="15648" width="4.375" style="96" customWidth="1"/>
    <col min="15649" max="15649" width="12" style="96" bestFit="1" customWidth="1"/>
    <col min="15650" max="15872" width="8.125" style="96"/>
    <col min="15873" max="15874" width="3.75" style="96" customWidth="1"/>
    <col min="15875" max="15875" width="22.5" style="96" customWidth="1"/>
    <col min="15876" max="15876" width="4.375" style="96" customWidth="1"/>
    <col min="15877" max="15877" width="37.5" style="96" customWidth="1"/>
    <col min="15878" max="15878" width="4.375" style="96" customWidth="1"/>
    <col min="15879" max="15879" width="17.75" style="96" customWidth="1"/>
    <col min="15880" max="15880" width="30.5" style="96" customWidth="1"/>
    <col min="15881" max="15904" width="4.375" style="96" customWidth="1"/>
    <col min="15905" max="15905" width="12" style="96" bestFit="1" customWidth="1"/>
    <col min="15906" max="16128" width="8.125" style="96"/>
    <col min="16129" max="16130" width="3.75" style="96" customWidth="1"/>
    <col min="16131" max="16131" width="22.5" style="96" customWidth="1"/>
    <col min="16132" max="16132" width="4.375" style="96" customWidth="1"/>
    <col min="16133" max="16133" width="37.5" style="96" customWidth="1"/>
    <col min="16134" max="16134" width="4.375" style="96" customWidth="1"/>
    <col min="16135" max="16135" width="17.75" style="96" customWidth="1"/>
    <col min="16136" max="16136" width="30.5" style="96" customWidth="1"/>
    <col min="16137" max="16160" width="4.375" style="96" customWidth="1"/>
    <col min="16161" max="16161" width="12" style="96" bestFit="1" customWidth="1"/>
    <col min="16162" max="16384" width="8.125" style="96"/>
  </cols>
  <sheetData>
    <row r="2" spans="1:33" ht="20.25" customHeight="1" x14ac:dyDescent="0.4">
      <c r="A2" s="155" t="s">
        <v>315</v>
      </c>
      <c r="B2" s="155"/>
    </row>
    <row r="3" spans="1:33" ht="20.25" customHeight="1" x14ac:dyDescent="0.4">
      <c r="A3" s="776" t="s">
        <v>316</v>
      </c>
      <c r="B3" s="776"/>
      <c r="C3" s="776"/>
      <c r="D3" s="776"/>
      <c r="E3" s="776"/>
      <c r="F3" s="776"/>
      <c r="G3" s="776"/>
      <c r="H3" s="776"/>
      <c r="I3" s="776"/>
      <c r="J3" s="776"/>
      <c r="K3" s="776"/>
      <c r="L3" s="776"/>
      <c r="M3" s="776"/>
      <c r="N3" s="776"/>
      <c r="O3" s="776"/>
      <c r="P3" s="776"/>
      <c r="Q3" s="776"/>
      <c r="R3" s="776"/>
      <c r="S3" s="776"/>
      <c r="T3" s="776"/>
      <c r="U3" s="776"/>
      <c r="V3" s="776"/>
      <c r="W3" s="776"/>
      <c r="X3" s="776"/>
      <c r="Y3" s="776"/>
      <c r="Z3" s="776"/>
      <c r="AA3" s="776"/>
      <c r="AB3" s="776"/>
      <c r="AC3" s="776"/>
      <c r="AD3" s="776"/>
      <c r="AE3" s="776"/>
      <c r="AF3" s="776"/>
    </row>
    <row r="4" spans="1:33" ht="20.25" customHeight="1" x14ac:dyDescent="0.4"/>
    <row r="5" spans="1:33" ht="30" customHeight="1" x14ac:dyDescent="0.4">
      <c r="S5" s="568" t="s">
        <v>224</v>
      </c>
      <c r="T5" s="569"/>
      <c r="U5" s="569"/>
      <c r="V5" s="570"/>
      <c r="W5" s="177"/>
      <c r="X5" s="170"/>
      <c r="Y5" s="170"/>
      <c r="Z5" s="170"/>
      <c r="AA5" s="170"/>
      <c r="AB5" s="170"/>
      <c r="AC5" s="170"/>
      <c r="AD5" s="170"/>
      <c r="AE5" s="170"/>
      <c r="AF5" s="171"/>
    </row>
    <row r="6" spans="1:33" ht="20.25" customHeight="1" x14ac:dyDescent="0.4"/>
    <row r="7" spans="1:33" ht="17.25" customHeight="1" x14ac:dyDescent="0.4">
      <c r="A7" s="568" t="s">
        <v>317</v>
      </c>
      <c r="B7" s="569"/>
      <c r="C7" s="570"/>
      <c r="D7" s="568" t="s">
        <v>226</v>
      </c>
      <c r="E7" s="570"/>
      <c r="F7" s="568" t="s">
        <v>227</v>
      </c>
      <c r="G7" s="570"/>
      <c r="H7" s="568" t="s">
        <v>318</v>
      </c>
      <c r="I7" s="569"/>
      <c r="J7" s="569"/>
      <c r="K7" s="569"/>
      <c r="L7" s="569"/>
      <c r="M7" s="569"/>
      <c r="N7" s="569"/>
      <c r="O7" s="569"/>
      <c r="P7" s="569"/>
      <c r="Q7" s="569"/>
      <c r="R7" s="569"/>
      <c r="S7" s="569"/>
      <c r="T7" s="569"/>
      <c r="U7" s="569"/>
      <c r="V7" s="569"/>
      <c r="W7" s="569"/>
      <c r="X7" s="570"/>
      <c r="Y7" s="568" t="s">
        <v>229</v>
      </c>
      <c r="Z7" s="569"/>
      <c r="AA7" s="569"/>
      <c r="AB7" s="570"/>
      <c r="AC7" s="568" t="s">
        <v>230</v>
      </c>
      <c r="AD7" s="569"/>
      <c r="AE7" s="569"/>
      <c r="AF7" s="570"/>
    </row>
    <row r="8" spans="1:33" ht="18.75" customHeight="1" x14ac:dyDescent="0.4">
      <c r="A8" s="777" t="s">
        <v>231</v>
      </c>
      <c r="B8" s="778"/>
      <c r="C8" s="779"/>
      <c r="D8" s="434"/>
      <c r="E8" s="371"/>
      <c r="F8" s="100"/>
      <c r="G8" s="371"/>
      <c r="H8" s="782" t="s">
        <v>232</v>
      </c>
      <c r="I8" s="156" t="s">
        <v>176</v>
      </c>
      <c r="J8" s="112" t="s">
        <v>233</v>
      </c>
      <c r="K8" s="555"/>
      <c r="L8" s="555"/>
      <c r="M8" s="156" t="s">
        <v>176</v>
      </c>
      <c r="N8" s="112" t="s">
        <v>234</v>
      </c>
      <c r="O8" s="555"/>
      <c r="P8" s="555"/>
      <c r="Q8" s="156" t="s">
        <v>176</v>
      </c>
      <c r="R8" s="112" t="s">
        <v>235</v>
      </c>
      <c r="S8" s="555"/>
      <c r="T8" s="555"/>
      <c r="U8" s="156" t="s">
        <v>176</v>
      </c>
      <c r="V8" s="112" t="s">
        <v>236</v>
      </c>
      <c r="W8" s="555"/>
      <c r="X8" s="101"/>
      <c r="Y8" s="770"/>
      <c r="Z8" s="771"/>
      <c r="AA8" s="771"/>
      <c r="AB8" s="772"/>
      <c r="AC8" s="770"/>
      <c r="AD8" s="771"/>
      <c r="AE8" s="771"/>
      <c r="AF8" s="772"/>
    </row>
    <row r="9" spans="1:33" ht="18.75" customHeight="1" x14ac:dyDescent="0.4">
      <c r="A9" s="786"/>
      <c r="B9" s="787"/>
      <c r="C9" s="788"/>
      <c r="D9" s="379"/>
      <c r="E9" s="378"/>
      <c r="F9" s="141"/>
      <c r="G9" s="378"/>
      <c r="H9" s="789"/>
      <c r="I9" s="556" t="s">
        <v>176</v>
      </c>
      <c r="J9" s="387" t="s">
        <v>237</v>
      </c>
      <c r="K9" s="557"/>
      <c r="L9" s="557"/>
      <c r="M9" s="558" t="s">
        <v>176</v>
      </c>
      <c r="N9" s="387" t="s">
        <v>238</v>
      </c>
      <c r="O9" s="557"/>
      <c r="P9" s="557"/>
      <c r="Q9" s="558" t="s">
        <v>176</v>
      </c>
      <c r="R9" s="387" t="s">
        <v>239</v>
      </c>
      <c r="S9" s="557"/>
      <c r="T9" s="557"/>
      <c r="U9" s="558" t="s">
        <v>176</v>
      </c>
      <c r="V9" s="387" t="s">
        <v>240</v>
      </c>
      <c r="W9" s="557"/>
      <c r="X9" s="559"/>
      <c r="Y9" s="790"/>
      <c r="Z9" s="791"/>
      <c r="AA9" s="791"/>
      <c r="AB9" s="792"/>
      <c r="AC9" s="790"/>
      <c r="AD9" s="791"/>
      <c r="AE9" s="791"/>
      <c r="AF9" s="792"/>
    </row>
    <row r="10" spans="1:33" ht="18.75" customHeight="1" x14ac:dyDescent="0.4">
      <c r="A10" s="98"/>
      <c r="B10" s="99"/>
      <c r="C10" s="144"/>
      <c r="D10" s="102"/>
      <c r="E10" s="101"/>
      <c r="F10" s="102"/>
      <c r="G10" s="101"/>
      <c r="H10" s="103" t="s">
        <v>241</v>
      </c>
      <c r="I10" s="104" t="s">
        <v>176</v>
      </c>
      <c r="J10" s="105" t="s">
        <v>242</v>
      </c>
      <c r="K10" s="105"/>
      <c r="L10" s="106"/>
      <c r="M10" s="107" t="s">
        <v>176</v>
      </c>
      <c r="N10" s="105" t="s">
        <v>243</v>
      </c>
      <c r="O10" s="105"/>
      <c r="P10" s="106"/>
      <c r="Q10" s="107" t="s">
        <v>176</v>
      </c>
      <c r="R10" s="108" t="s">
        <v>244</v>
      </c>
      <c r="S10" s="108"/>
      <c r="T10" s="109"/>
      <c r="U10" s="109"/>
      <c r="V10" s="109"/>
      <c r="W10" s="109"/>
      <c r="X10" s="110"/>
      <c r="Y10" s="111" t="s">
        <v>176</v>
      </c>
      <c r="Z10" s="112" t="s">
        <v>245</v>
      </c>
      <c r="AA10" s="112"/>
      <c r="AB10" s="113"/>
      <c r="AC10" s="156" t="s">
        <v>176</v>
      </c>
      <c r="AD10" s="112" t="s">
        <v>245</v>
      </c>
      <c r="AE10" s="112"/>
      <c r="AF10" s="113"/>
      <c r="AG10" s="157"/>
    </row>
    <row r="11" spans="1:33" ht="18.75" customHeight="1" x14ac:dyDescent="0.4">
      <c r="A11" s="114"/>
      <c r="B11" s="115"/>
      <c r="C11" s="146"/>
      <c r="D11" s="119"/>
      <c r="E11" s="118"/>
      <c r="F11" s="119"/>
      <c r="G11" s="118"/>
      <c r="H11" s="120" t="s">
        <v>246</v>
      </c>
      <c r="I11" s="121" t="s">
        <v>176</v>
      </c>
      <c r="J11" s="122" t="s">
        <v>247</v>
      </c>
      <c r="K11" s="123"/>
      <c r="L11" s="124"/>
      <c r="M11" s="125" t="s">
        <v>176</v>
      </c>
      <c r="N11" s="122" t="s">
        <v>248</v>
      </c>
      <c r="O11" s="126"/>
      <c r="P11" s="126"/>
      <c r="Q11" s="122"/>
      <c r="R11" s="122"/>
      <c r="S11" s="122"/>
      <c r="T11" s="122"/>
      <c r="U11" s="122"/>
      <c r="V11" s="122"/>
      <c r="W11" s="122"/>
      <c r="X11" s="127"/>
      <c r="Y11" s="153" t="s">
        <v>176</v>
      </c>
      <c r="Z11" s="86" t="s">
        <v>249</v>
      </c>
      <c r="AA11" s="129"/>
      <c r="AB11" s="130"/>
      <c r="AC11" s="153" t="s">
        <v>176</v>
      </c>
      <c r="AD11" s="86" t="s">
        <v>249</v>
      </c>
      <c r="AE11" s="129"/>
      <c r="AF11" s="130"/>
    </row>
    <row r="12" spans="1:33" ht="19.5" customHeight="1" x14ac:dyDescent="0.4">
      <c r="A12" s="114"/>
      <c r="B12" s="115"/>
      <c r="C12" s="116"/>
      <c r="D12" s="117"/>
      <c r="E12" s="118"/>
      <c r="F12" s="119"/>
      <c r="G12" s="131"/>
      <c r="H12" s="162" t="s">
        <v>250</v>
      </c>
      <c r="I12" s="121" t="s">
        <v>176</v>
      </c>
      <c r="J12" s="122" t="s">
        <v>247</v>
      </c>
      <c r="K12" s="123"/>
      <c r="L12" s="124"/>
      <c r="M12" s="125" t="s">
        <v>176</v>
      </c>
      <c r="N12" s="122" t="s">
        <v>251</v>
      </c>
      <c r="O12" s="125"/>
      <c r="P12" s="122"/>
      <c r="Q12" s="126"/>
      <c r="R12" s="126"/>
      <c r="S12" s="126"/>
      <c r="T12" s="126"/>
      <c r="U12" s="126"/>
      <c r="V12" s="126"/>
      <c r="W12" s="126"/>
      <c r="X12" s="163"/>
      <c r="Y12" s="129"/>
      <c r="Z12" s="129"/>
      <c r="AA12" s="129"/>
      <c r="AB12" s="130"/>
      <c r="AC12" s="132"/>
      <c r="AD12" s="129"/>
      <c r="AE12" s="129"/>
      <c r="AF12" s="130"/>
    </row>
    <row r="13" spans="1:33" ht="19.5" customHeight="1" x14ac:dyDescent="0.4">
      <c r="A13" s="114"/>
      <c r="B13" s="115"/>
      <c r="C13" s="116"/>
      <c r="D13" s="117"/>
      <c r="E13" s="118"/>
      <c r="F13" s="119"/>
      <c r="G13" s="131"/>
      <c r="H13" s="162" t="s">
        <v>252</v>
      </c>
      <c r="I13" s="121" t="s">
        <v>176</v>
      </c>
      <c r="J13" s="122" t="s">
        <v>247</v>
      </c>
      <c r="K13" s="123"/>
      <c r="L13" s="124"/>
      <c r="M13" s="125" t="s">
        <v>176</v>
      </c>
      <c r="N13" s="122" t="s">
        <v>251</v>
      </c>
      <c r="O13" s="125"/>
      <c r="P13" s="122"/>
      <c r="Q13" s="126"/>
      <c r="R13" s="126"/>
      <c r="S13" s="126"/>
      <c r="T13" s="126"/>
      <c r="U13" s="126"/>
      <c r="V13" s="126"/>
      <c r="W13" s="126"/>
      <c r="X13" s="163"/>
      <c r="Y13" s="129"/>
      <c r="Z13" s="129"/>
      <c r="AA13" s="129"/>
      <c r="AB13" s="130"/>
      <c r="AC13" s="132"/>
      <c r="AD13" s="129"/>
      <c r="AE13" s="129"/>
      <c r="AF13" s="130"/>
    </row>
    <row r="14" spans="1:33" ht="18.75" customHeight="1" x14ac:dyDescent="0.4">
      <c r="A14" s="114"/>
      <c r="B14" s="115"/>
      <c r="C14" s="146"/>
      <c r="D14" s="119"/>
      <c r="E14" s="118"/>
      <c r="F14" s="119"/>
      <c r="G14" s="118"/>
      <c r="H14" s="134" t="s">
        <v>258</v>
      </c>
      <c r="I14" s="121" t="s">
        <v>176</v>
      </c>
      <c r="J14" s="122" t="s">
        <v>242</v>
      </c>
      <c r="K14" s="122"/>
      <c r="L14" s="125" t="s">
        <v>176</v>
      </c>
      <c r="M14" s="122" t="s">
        <v>259</v>
      </c>
      <c r="N14" s="122"/>
      <c r="O14" s="125" t="s">
        <v>176</v>
      </c>
      <c r="P14" s="122" t="s">
        <v>260</v>
      </c>
      <c r="Q14" s="122"/>
      <c r="R14" s="122"/>
      <c r="S14" s="122"/>
      <c r="T14" s="122"/>
      <c r="U14" s="122"/>
      <c r="V14" s="122"/>
      <c r="W14" s="122"/>
      <c r="X14" s="127"/>
      <c r="Y14" s="132"/>
      <c r="Z14" s="129"/>
      <c r="AA14" s="129"/>
      <c r="AB14" s="130"/>
      <c r="AC14" s="132"/>
      <c r="AD14" s="129"/>
      <c r="AE14" s="129"/>
      <c r="AF14" s="130"/>
    </row>
    <row r="15" spans="1:33" ht="18.75" customHeight="1" x14ac:dyDescent="0.4">
      <c r="A15" s="114"/>
      <c r="B15" s="115"/>
      <c r="C15" s="146"/>
      <c r="D15" s="119"/>
      <c r="E15" s="118"/>
      <c r="F15" s="119"/>
      <c r="G15" s="118"/>
      <c r="H15" s="134" t="s">
        <v>262</v>
      </c>
      <c r="I15" s="121" t="s">
        <v>176</v>
      </c>
      <c r="J15" s="122" t="s">
        <v>242</v>
      </c>
      <c r="K15" s="123"/>
      <c r="L15" s="125" t="s">
        <v>176</v>
      </c>
      <c r="M15" s="122" t="s">
        <v>257</v>
      </c>
      <c r="N15" s="122"/>
      <c r="O15" s="122"/>
      <c r="P15" s="122"/>
      <c r="Q15" s="122"/>
      <c r="R15" s="122"/>
      <c r="S15" s="122"/>
      <c r="T15" s="122"/>
      <c r="U15" s="122"/>
      <c r="V15" s="122"/>
      <c r="W15" s="122"/>
      <c r="X15" s="127"/>
      <c r="Y15" s="132"/>
      <c r="Z15" s="129"/>
      <c r="AA15" s="129"/>
      <c r="AB15" s="130"/>
      <c r="AC15" s="132"/>
      <c r="AD15" s="129"/>
      <c r="AE15" s="129"/>
      <c r="AF15" s="130"/>
      <c r="AG15" s="157"/>
    </row>
    <row r="16" spans="1:33" ht="18.75" customHeight="1" x14ac:dyDescent="0.4">
      <c r="A16" s="128"/>
      <c r="B16" s="115"/>
      <c r="C16" s="146"/>
      <c r="D16" s="128"/>
      <c r="E16" s="118"/>
      <c r="F16" s="128"/>
      <c r="G16" s="118"/>
      <c r="H16" s="120" t="s">
        <v>272</v>
      </c>
      <c r="I16" s="121" t="s">
        <v>176</v>
      </c>
      <c r="J16" s="122" t="s">
        <v>242</v>
      </c>
      <c r="K16" s="123"/>
      <c r="L16" s="125" t="s">
        <v>176</v>
      </c>
      <c r="M16" s="122" t="s">
        <v>257</v>
      </c>
      <c r="N16" s="122"/>
      <c r="O16" s="122"/>
      <c r="P16" s="122"/>
      <c r="Q16" s="122"/>
      <c r="R16" s="122"/>
      <c r="S16" s="122"/>
      <c r="T16" s="122"/>
      <c r="U16" s="122"/>
      <c r="V16" s="122"/>
      <c r="W16" s="122"/>
      <c r="X16" s="127"/>
      <c r="Y16" s="132"/>
      <c r="Z16" s="129"/>
      <c r="AA16" s="129"/>
      <c r="AB16" s="130"/>
      <c r="AC16" s="132"/>
      <c r="AD16" s="129"/>
      <c r="AE16" s="129"/>
      <c r="AF16" s="130"/>
    </row>
    <row r="17" spans="1:32" ht="18.75" customHeight="1" x14ac:dyDescent="0.4">
      <c r="A17" s="172" t="s">
        <v>176</v>
      </c>
      <c r="B17" s="173">
        <v>35</v>
      </c>
      <c r="C17" s="176" t="s">
        <v>319</v>
      </c>
      <c r="D17" s="128" t="s">
        <v>176</v>
      </c>
      <c r="E17" s="118" t="s">
        <v>320</v>
      </c>
      <c r="F17" s="172" t="s">
        <v>176</v>
      </c>
      <c r="G17" s="175" t="s">
        <v>264</v>
      </c>
      <c r="H17" s="134" t="s">
        <v>274</v>
      </c>
      <c r="I17" s="121" t="s">
        <v>176</v>
      </c>
      <c r="J17" s="122" t="s">
        <v>242</v>
      </c>
      <c r="K17" s="123"/>
      <c r="L17" s="125" t="s">
        <v>176</v>
      </c>
      <c r="M17" s="122" t="s">
        <v>257</v>
      </c>
      <c r="N17" s="122"/>
      <c r="O17" s="122"/>
      <c r="P17" s="122"/>
      <c r="Q17" s="122"/>
      <c r="R17" s="122"/>
      <c r="S17" s="122"/>
      <c r="T17" s="122"/>
      <c r="U17" s="122"/>
      <c r="V17" s="122"/>
      <c r="W17" s="122"/>
      <c r="X17" s="127"/>
      <c r="Y17" s="132"/>
      <c r="Z17" s="129"/>
      <c r="AA17" s="129"/>
      <c r="AB17" s="130"/>
      <c r="AC17" s="132"/>
      <c r="AD17" s="129"/>
      <c r="AE17" s="129"/>
      <c r="AF17" s="130"/>
    </row>
    <row r="18" spans="1:32" ht="18.75" customHeight="1" x14ac:dyDescent="0.4">
      <c r="A18" s="114"/>
      <c r="B18" s="115"/>
      <c r="C18" s="176" t="s">
        <v>321</v>
      </c>
      <c r="D18" s="128" t="s">
        <v>176</v>
      </c>
      <c r="E18" s="118" t="s">
        <v>322</v>
      </c>
      <c r="F18" s="172" t="s">
        <v>176</v>
      </c>
      <c r="G18" s="175" t="s">
        <v>268</v>
      </c>
      <c r="H18" s="120" t="s">
        <v>277</v>
      </c>
      <c r="I18" s="121" t="s">
        <v>176</v>
      </c>
      <c r="J18" s="122" t="s">
        <v>242</v>
      </c>
      <c r="K18" s="122"/>
      <c r="L18" s="125" t="s">
        <v>176</v>
      </c>
      <c r="M18" s="122" t="s">
        <v>254</v>
      </c>
      <c r="N18" s="122"/>
      <c r="O18" s="125" t="s">
        <v>176</v>
      </c>
      <c r="P18" s="122" t="s">
        <v>255</v>
      </c>
      <c r="Q18" s="123"/>
      <c r="R18" s="123"/>
      <c r="S18" s="123"/>
      <c r="T18" s="123"/>
      <c r="U18" s="123"/>
      <c r="V18" s="123"/>
      <c r="W18" s="123"/>
      <c r="X18" s="164"/>
      <c r="Y18" s="132"/>
      <c r="Z18" s="129"/>
      <c r="AA18" s="129"/>
      <c r="AB18" s="130"/>
      <c r="AC18" s="132"/>
      <c r="AD18" s="129"/>
      <c r="AE18" s="129"/>
      <c r="AF18" s="130"/>
    </row>
    <row r="19" spans="1:32" ht="18.75" customHeight="1" x14ac:dyDescent="0.4">
      <c r="A19" s="114"/>
      <c r="B19" s="115"/>
      <c r="C19" s="146"/>
      <c r="D19" s="172" t="s">
        <v>176</v>
      </c>
      <c r="E19" s="175" t="s">
        <v>323</v>
      </c>
      <c r="F19" s="119"/>
      <c r="G19" s="175" t="s">
        <v>271</v>
      </c>
      <c r="H19" s="136" t="s">
        <v>353</v>
      </c>
      <c r="I19" s="121" t="s">
        <v>176</v>
      </c>
      <c r="J19" s="122" t="s">
        <v>242</v>
      </c>
      <c r="K19" s="122"/>
      <c r="L19" s="125" t="s">
        <v>176</v>
      </c>
      <c r="M19" s="165" t="s">
        <v>257</v>
      </c>
      <c r="N19" s="122"/>
      <c r="O19" s="122"/>
      <c r="P19" s="122"/>
      <c r="Q19" s="123"/>
      <c r="R19" s="123"/>
      <c r="S19" s="123"/>
      <c r="T19" s="123"/>
      <c r="U19" s="123"/>
      <c r="V19" s="123"/>
      <c r="W19" s="123"/>
      <c r="X19" s="164"/>
      <c r="Y19" s="132"/>
      <c r="Z19" s="129"/>
      <c r="AA19" s="129"/>
      <c r="AB19" s="130"/>
      <c r="AC19" s="132"/>
      <c r="AD19" s="129"/>
      <c r="AE19" s="129"/>
      <c r="AF19" s="130"/>
    </row>
    <row r="20" spans="1:32" ht="18.75" customHeight="1" x14ac:dyDescent="0.4">
      <c r="A20" s="114"/>
      <c r="B20" s="115"/>
      <c r="C20" s="116"/>
      <c r="D20" s="117"/>
      <c r="E20" s="118"/>
      <c r="F20" s="119"/>
      <c r="G20" s="131"/>
      <c r="H20" s="136" t="s">
        <v>354</v>
      </c>
      <c r="I20" s="121" t="s">
        <v>176</v>
      </c>
      <c r="J20" s="122" t="s">
        <v>242</v>
      </c>
      <c r="K20" s="122"/>
      <c r="L20" s="125" t="s">
        <v>176</v>
      </c>
      <c r="M20" s="165" t="s">
        <v>257</v>
      </c>
      <c r="N20" s="122"/>
      <c r="O20" s="122"/>
      <c r="P20" s="122"/>
      <c r="Q20" s="123"/>
      <c r="R20" s="123"/>
      <c r="S20" s="123"/>
      <c r="T20" s="123"/>
      <c r="U20" s="123"/>
      <c r="V20" s="123"/>
      <c r="W20" s="123"/>
      <c r="X20" s="164"/>
      <c r="Y20" s="132"/>
      <c r="Z20" s="129"/>
      <c r="AA20" s="129"/>
      <c r="AB20" s="130"/>
      <c r="AC20" s="132"/>
      <c r="AD20" s="129"/>
      <c r="AE20" s="129"/>
      <c r="AF20" s="130"/>
    </row>
    <row r="21" spans="1:32" ht="18.75" customHeight="1" x14ac:dyDescent="0.4">
      <c r="A21" s="114"/>
      <c r="B21" s="115"/>
      <c r="C21" s="116"/>
      <c r="D21" s="117"/>
      <c r="E21" s="118"/>
      <c r="F21" s="119"/>
      <c r="G21" s="131"/>
      <c r="H21" s="166" t="s">
        <v>278</v>
      </c>
      <c r="I21" s="121" t="s">
        <v>176</v>
      </c>
      <c r="J21" s="122" t="s">
        <v>242</v>
      </c>
      <c r="K21" s="122"/>
      <c r="L21" s="125" t="s">
        <v>176</v>
      </c>
      <c r="M21" s="122" t="s">
        <v>254</v>
      </c>
      <c r="N21" s="122"/>
      <c r="O21" s="125" t="s">
        <v>176</v>
      </c>
      <c r="P21" s="122" t="s">
        <v>255</v>
      </c>
      <c r="Q21" s="126"/>
      <c r="R21" s="126"/>
      <c r="S21" s="126"/>
      <c r="T21" s="126"/>
      <c r="U21" s="167"/>
      <c r="V21" s="167"/>
      <c r="W21" s="167"/>
      <c r="X21" s="168"/>
      <c r="Y21" s="132"/>
      <c r="Z21" s="129"/>
      <c r="AA21" s="129"/>
      <c r="AB21" s="130"/>
      <c r="AC21" s="132"/>
      <c r="AD21" s="129"/>
      <c r="AE21" s="129"/>
      <c r="AF21" s="130"/>
    </row>
    <row r="22" spans="1:32" ht="18.75" customHeight="1" x14ac:dyDescent="0.4">
      <c r="A22" s="114"/>
      <c r="B22" s="115"/>
      <c r="C22" s="116"/>
      <c r="D22" s="117"/>
      <c r="E22" s="118"/>
      <c r="F22" s="119"/>
      <c r="G22" s="131"/>
      <c r="H22" s="133" t="s">
        <v>279</v>
      </c>
      <c r="I22" s="121" t="s">
        <v>176</v>
      </c>
      <c r="J22" s="122" t="s">
        <v>242</v>
      </c>
      <c r="K22" s="122"/>
      <c r="L22" s="125" t="s">
        <v>176</v>
      </c>
      <c r="M22" s="122" t="s">
        <v>280</v>
      </c>
      <c r="N22" s="122"/>
      <c r="O22" s="125" t="s">
        <v>176</v>
      </c>
      <c r="P22" s="122" t="s">
        <v>260</v>
      </c>
      <c r="Q22" s="137"/>
      <c r="R22" s="125" t="s">
        <v>176</v>
      </c>
      <c r="S22" s="122" t="s">
        <v>281</v>
      </c>
      <c r="T22" s="122"/>
      <c r="U22" s="122"/>
      <c r="V22" s="122"/>
      <c r="W22" s="122"/>
      <c r="X22" s="127"/>
      <c r="Y22" s="132"/>
      <c r="Z22" s="129"/>
      <c r="AA22" s="129"/>
      <c r="AB22" s="130"/>
      <c r="AC22" s="132"/>
      <c r="AD22" s="129"/>
      <c r="AE22" s="129"/>
      <c r="AF22" s="130"/>
    </row>
    <row r="23" spans="1:32" ht="13.5" customHeight="1" x14ac:dyDescent="0.4">
      <c r="A23" s="114"/>
      <c r="B23" s="1205"/>
      <c r="C23" s="116"/>
      <c r="D23" s="1206"/>
      <c r="E23" s="118"/>
      <c r="F23" s="119"/>
      <c r="G23" s="131"/>
      <c r="H23" s="618" t="s">
        <v>1045</v>
      </c>
      <c r="I23" s="1193" t="s">
        <v>176</v>
      </c>
      <c r="J23" s="1194" t="s">
        <v>242</v>
      </c>
      <c r="K23" s="1194"/>
      <c r="L23" s="1195"/>
      <c r="M23" s="1193" t="s">
        <v>176</v>
      </c>
      <c r="N23" s="1194" t="s">
        <v>1046</v>
      </c>
      <c r="O23" s="1195"/>
      <c r="P23" s="1194"/>
      <c r="Q23" s="1193" t="s">
        <v>176</v>
      </c>
      <c r="R23" s="1194" t="s">
        <v>1047</v>
      </c>
      <c r="S23" s="1194"/>
      <c r="T23" s="1196"/>
      <c r="U23" s="1195"/>
      <c r="V23" s="1194"/>
      <c r="W23" s="1197"/>
      <c r="X23" s="1198"/>
      <c r="Y23" s="132"/>
      <c r="Z23" s="129"/>
      <c r="AA23" s="129"/>
      <c r="AB23" s="130"/>
      <c r="AC23" s="132"/>
      <c r="AD23" s="1207"/>
      <c r="AE23" s="1207"/>
      <c r="AF23" s="130"/>
    </row>
    <row r="24" spans="1:32" ht="13.5" customHeight="1" x14ac:dyDescent="0.4">
      <c r="A24" s="380"/>
      <c r="B24" s="380"/>
      <c r="C24" s="486"/>
      <c r="D24" s="377"/>
      <c r="E24" s="378"/>
      <c r="F24" s="377"/>
      <c r="G24" s="378"/>
      <c r="H24" s="618"/>
      <c r="I24" s="1199" t="s">
        <v>176</v>
      </c>
      <c r="J24" s="1200" t="s">
        <v>1048</v>
      </c>
      <c r="K24" s="1200"/>
      <c r="L24" s="1201"/>
      <c r="M24" s="1199" t="s">
        <v>1049</v>
      </c>
      <c r="N24" s="1200" t="s">
        <v>1050</v>
      </c>
      <c r="O24" s="1201"/>
      <c r="P24" s="1200"/>
      <c r="Q24" s="1199" t="s">
        <v>176</v>
      </c>
      <c r="R24" s="1200" t="s">
        <v>1051</v>
      </c>
      <c r="S24" s="1200"/>
      <c r="T24" s="1202"/>
      <c r="U24" s="1201" t="s">
        <v>176</v>
      </c>
      <c r="V24" s="1200" t="s">
        <v>1052</v>
      </c>
      <c r="W24" s="1203"/>
      <c r="X24" s="1204"/>
      <c r="Y24" s="141"/>
      <c r="Z24" s="377"/>
      <c r="AA24" s="377"/>
      <c r="AB24" s="378"/>
      <c r="AC24" s="141"/>
      <c r="AD24" s="377"/>
      <c r="AE24" s="377"/>
      <c r="AF24" s="378"/>
    </row>
    <row r="25" spans="1:32" ht="20.25" customHeight="1" x14ac:dyDescent="0.4"/>
    <row r="26" spans="1:32" ht="20.25" customHeight="1" x14ac:dyDescent="0.4"/>
    <row r="27" spans="1:32" ht="20.25" customHeight="1" x14ac:dyDescent="0.4"/>
    <row r="28" spans="1:32" ht="20.25" customHeight="1" x14ac:dyDescent="0.4"/>
    <row r="29" spans="1:32" ht="20.25" customHeight="1" x14ac:dyDescent="0.4"/>
    <row r="30" spans="1:32" ht="20.25" customHeight="1" x14ac:dyDescent="0.4"/>
    <row r="31" spans="1:32" ht="20.25" customHeight="1" x14ac:dyDescent="0.4"/>
    <row r="32" spans="1:32" ht="20.25" customHeight="1" x14ac:dyDescent="0.4"/>
    <row r="33" ht="20.25" customHeight="1" x14ac:dyDescent="0.4"/>
    <row r="34" ht="20.25" customHeight="1" x14ac:dyDescent="0.4"/>
    <row r="35" ht="20.25" customHeight="1" x14ac:dyDescent="0.4"/>
    <row r="36" ht="20.25" customHeight="1" x14ac:dyDescent="0.4"/>
    <row r="37" ht="20.25" customHeight="1" x14ac:dyDescent="0.4"/>
    <row r="38" ht="20.25" customHeight="1" x14ac:dyDescent="0.4"/>
    <row r="39" ht="20.25" customHeight="1" x14ac:dyDescent="0.4"/>
    <row r="40" ht="20.25" customHeight="1" x14ac:dyDescent="0.4"/>
    <row r="41" ht="20.25" customHeight="1" x14ac:dyDescent="0.4"/>
    <row r="42" ht="20.25" customHeight="1" x14ac:dyDescent="0.4"/>
    <row r="43" ht="20.25" customHeight="1" x14ac:dyDescent="0.4"/>
    <row r="44" ht="20.25" customHeight="1" x14ac:dyDescent="0.4"/>
    <row r="45" ht="20.25" customHeight="1" x14ac:dyDescent="0.4"/>
    <row r="46" ht="20.25" customHeight="1" x14ac:dyDescent="0.4"/>
    <row r="47" ht="20.25" customHeight="1" x14ac:dyDescent="0.4"/>
    <row r="48" ht="20.25" customHeight="1" x14ac:dyDescent="0.4"/>
    <row r="49" ht="20.25" customHeight="1" x14ac:dyDescent="0.4"/>
    <row r="50" ht="20.25" customHeight="1" x14ac:dyDescent="0.4"/>
    <row r="51" ht="20.25" customHeight="1" x14ac:dyDescent="0.4"/>
    <row r="52" ht="20.25" customHeight="1" x14ac:dyDescent="0.4"/>
    <row r="53" ht="20.25" customHeight="1" x14ac:dyDescent="0.4"/>
    <row r="54" ht="20.25" customHeight="1" x14ac:dyDescent="0.4"/>
    <row r="55" ht="20.25" customHeight="1" x14ac:dyDescent="0.4"/>
    <row r="56" ht="20.25" customHeight="1" x14ac:dyDescent="0.4"/>
    <row r="57" ht="20.25" customHeight="1" x14ac:dyDescent="0.4"/>
    <row r="58" ht="20.25" customHeight="1" x14ac:dyDescent="0.4"/>
    <row r="59" ht="20.25" customHeight="1" x14ac:dyDescent="0.4"/>
    <row r="60" ht="20.25" customHeight="1" x14ac:dyDescent="0.4"/>
    <row r="61" ht="20.25" customHeight="1" x14ac:dyDescent="0.4"/>
    <row r="62" ht="20.25" customHeight="1" x14ac:dyDescent="0.4"/>
    <row r="63" ht="20.25" customHeight="1" x14ac:dyDescent="0.4"/>
    <row r="64" ht="20.25" customHeight="1" x14ac:dyDescent="0.4"/>
    <row r="65" ht="20.25" customHeight="1" x14ac:dyDescent="0.4"/>
    <row r="66" ht="20.25" customHeight="1" x14ac:dyDescent="0.4"/>
    <row r="67" ht="20.25" customHeight="1" x14ac:dyDescent="0.4"/>
    <row r="68" ht="20.25" customHeight="1" x14ac:dyDescent="0.4"/>
    <row r="69" ht="20.25" customHeight="1" x14ac:dyDescent="0.4"/>
    <row r="70" ht="20.25" customHeight="1" x14ac:dyDescent="0.4"/>
    <row r="71" ht="20.25" customHeight="1" x14ac:dyDescent="0.4"/>
    <row r="72" ht="20.25" customHeight="1" x14ac:dyDescent="0.4"/>
    <row r="73" ht="20.25" customHeight="1" x14ac:dyDescent="0.4"/>
    <row r="74" ht="20.25" customHeight="1" x14ac:dyDescent="0.4"/>
    <row r="75" ht="20.25" customHeight="1" x14ac:dyDescent="0.4"/>
    <row r="76" ht="20.25" customHeight="1" x14ac:dyDescent="0.4"/>
    <row r="77" ht="20.25" customHeight="1" x14ac:dyDescent="0.4"/>
    <row r="78" ht="20.25" customHeight="1" x14ac:dyDescent="0.4"/>
    <row r="79" ht="20.25" customHeight="1" x14ac:dyDescent="0.4"/>
    <row r="8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sheetData>
  <mergeCells count="13">
    <mergeCell ref="H23:H24"/>
    <mergeCell ref="A8:C9"/>
    <mergeCell ref="H8:H9"/>
    <mergeCell ref="Y8:AB9"/>
    <mergeCell ref="AC8:AF9"/>
    <mergeCell ref="A3:AF3"/>
    <mergeCell ref="S5:V5"/>
    <mergeCell ref="A7:C7"/>
    <mergeCell ref="D7:E7"/>
    <mergeCell ref="F7:G7"/>
    <mergeCell ref="H7:X7"/>
    <mergeCell ref="Y7:AB7"/>
    <mergeCell ref="AC7:AF7"/>
  </mergeCells>
  <phoneticPr fontId="2"/>
  <pageMargins left="0.7" right="0.7" top="0.75" bottom="0.75" header="0.3" footer="0.3"/>
  <pageSetup paperSize="9" scale="33" orientation="portrait" r:id="rId1"/>
  <rowBreaks count="4" manualBreakCount="4">
    <brk id="25" max="31" man="1"/>
    <brk id="59" max="31" man="1"/>
    <brk id="84" max="31" man="1"/>
    <brk id="93" max="3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xm:f>
          </x14:formula1>
          <xm:sqref>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Y10:Y11 JU10:JU11 TQ10:TQ11 ADM10:ADM11 ANI10:ANI11 AXE10:AXE11 BHA10:BHA11 BQW10:BQW11 CAS10:CAS11 CKO10:CKO11 CUK10:CUK11 DEG10:DEG11 DOC10:DOC11 DXY10:DXY11 EHU10:EHU11 ERQ10:ERQ11 FBM10:FBM11 FLI10:FLI11 FVE10:FVE11 GFA10:GFA11 GOW10:GOW11 GYS10:GYS11 HIO10:HIO11 HSK10:HSK11 ICG10:ICG11 IMC10:IMC11 IVY10:IVY11 JFU10:JFU11 JPQ10:JPQ11 JZM10:JZM11 KJI10:KJI11 KTE10:KTE11 LDA10:LDA11 LMW10:LMW11 LWS10:LWS11 MGO10:MGO11 MQK10:MQK11 NAG10:NAG11 NKC10:NKC11 NTY10:NTY11 ODU10:ODU11 ONQ10:ONQ11 OXM10:OXM11 PHI10:PHI11 PRE10:PRE11 QBA10:QBA11 QKW10:QKW11 QUS10:QUS11 REO10:REO11 ROK10:ROK11 RYG10:RYG11 SIC10:SIC11 SRY10:SRY11 TBU10:TBU11 TLQ10:TLQ11 TVM10:TVM11 UFI10:UFI11 UPE10:UPE11 UZA10:UZA11 VIW10:VIW11 VSS10:VSS11 WCO10:WCO11 WMK10:WMK11 WWG10:WWG11 Y65545:Y65546 JU65545:JU65546 TQ65545:TQ65546 ADM65545:ADM65546 ANI65545:ANI65546 AXE65545:AXE65546 BHA65545:BHA65546 BQW65545:BQW65546 CAS65545:CAS65546 CKO65545:CKO65546 CUK65545:CUK65546 DEG65545:DEG65546 DOC65545:DOC65546 DXY65545:DXY65546 EHU65545:EHU65546 ERQ65545:ERQ65546 FBM65545:FBM65546 FLI65545:FLI65546 FVE65545:FVE65546 GFA65545:GFA65546 GOW65545:GOW65546 GYS65545:GYS65546 HIO65545:HIO65546 HSK65545:HSK65546 ICG65545:ICG65546 IMC65545:IMC65546 IVY65545:IVY65546 JFU65545:JFU65546 JPQ65545:JPQ65546 JZM65545:JZM65546 KJI65545:KJI65546 KTE65545:KTE65546 LDA65545:LDA65546 LMW65545:LMW65546 LWS65545:LWS65546 MGO65545:MGO65546 MQK65545:MQK65546 NAG65545:NAG65546 NKC65545:NKC65546 NTY65545:NTY65546 ODU65545:ODU65546 ONQ65545:ONQ65546 OXM65545:OXM65546 PHI65545:PHI65546 PRE65545:PRE65546 QBA65545:QBA65546 QKW65545:QKW65546 QUS65545:QUS65546 REO65545:REO65546 ROK65545:ROK65546 RYG65545:RYG65546 SIC65545:SIC65546 SRY65545:SRY65546 TBU65545:TBU65546 TLQ65545:TLQ65546 TVM65545:TVM65546 UFI65545:UFI65546 UPE65545:UPE65546 UZA65545:UZA65546 VIW65545:VIW65546 VSS65545:VSS65546 WCO65545:WCO65546 WMK65545:WMK65546 WWG65545:WWG65546 Y131081:Y131082 JU131081:JU131082 TQ131081:TQ131082 ADM131081:ADM131082 ANI131081:ANI131082 AXE131081:AXE131082 BHA131081:BHA131082 BQW131081:BQW131082 CAS131081:CAS131082 CKO131081:CKO131082 CUK131081:CUK131082 DEG131081:DEG131082 DOC131081:DOC131082 DXY131081:DXY131082 EHU131081:EHU131082 ERQ131081:ERQ131082 FBM131081:FBM131082 FLI131081:FLI131082 FVE131081:FVE131082 GFA131081:GFA131082 GOW131081:GOW131082 GYS131081:GYS131082 HIO131081:HIO131082 HSK131081:HSK131082 ICG131081:ICG131082 IMC131081:IMC131082 IVY131081:IVY131082 JFU131081:JFU131082 JPQ131081:JPQ131082 JZM131081:JZM131082 KJI131081:KJI131082 KTE131081:KTE131082 LDA131081:LDA131082 LMW131081:LMW131082 LWS131081:LWS131082 MGO131081:MGO131082 MQK131081:MQK131082 NAG131081:NAG131082 NKC131081:NKC131082 NTY131081:NTY131082 ODU131081:ODU131082 ONQ131081:ONQ131082 OXM131081:OXM131082 PHI131081:PHI131082 PRE131081:PRE131082 QBA131081:QBA131082 QKW131081:QKW131082 QUS131081:QUS131082 REO131081:REO131082 ROK131081:ROK131082 RYG131081:RYG131082 SIC131081:SIC131082 SRY131081:SRY131082 TBU131081:TBU131082 TLQ131081:TLQ131082 TVM131081:TVM131082 UFI131081:UFI131082 UPE131081:UPE131082 UZA131081:UZA131082 VIW131081:VIW131082 VSS131081:VSS131082 WCO131081:WCO131082 WMK131081:WMK131082 WWG131081:WWG131082 Y196617:Y196618 JU196617:JU196618 TQ196617:TQ196618 ADM196617:ADM196618 ANI196617:ANI196618 AXE196617:AXE196618 BHA196617:BHA196618 BQW196617:BQW196618 CAS196617:CAS196618 CKO196617:CKO196618 CUK196617:CUK196618 DEG196617:DEG196618 DOC196617:DOC196618 DXY196617:DXY196618 EHU196617:EHU196618 ERQ196617:ERQ196618 FBM196617:FBM196618 FLI196617:FLI196618 FVE196617:FVE196618 GFA196617:GFA196618 GOW196617:GOW196618 GYS196617:GYS196618 HIO196617:HIO196618 HSK196617:HSK196618 ICG196617:ICG196618 IMC196617:IMC196618 IVY196617:IVY196618 JFU196617:JFU196618 JPQ196617:JPQ196618 JZM196617:JZM196618 KJI196617:KJI196618 KTE196617:KTE196618 LDA196617:LDA196618 LMW196617:LMW196618 LWS196617:LWS196618 MGO196617:MGO196618 MQK196617:MQK196618 NAG196617:NAG196618 NKC196617:NKC196618 NTY196617:NTY196618 ODU196617:ODU196618 ONQ196617:ONQ196618 OXM196617:OXM196618 PHI196617:PHI196618 PRE196617:PRE196618 QBA196617:QBA196618 QKW196617:QKW196618 QUS196617:QUS196618 REO196617:REO196618 ROK196617:ROK196618 RYG196617:RYG196618 SIC196617:SIC196618 SRY196617:SRY196618 TBU196617:TBU196618 TLQ196617:TLQ196618 TVM196617:TVM196618 UFI196617:UFI196618 UPE196617:UPE196618 UZA196617:UZA196618 VIW196617:VIW196618 VSS196617:VSS196618 WCO196617:WCO196618 WMK196617:WMK196618 WWG196617:WWG196618 Y262153:Y262154 JU262153:JU262154 TQ262153:TQ262154 ADM262153:ADM262154 ANI262153:ANI262154 AXE262153:AXE262154 BHA262153:BHA262154 BQW262153:BQW262154 CAS262153:CAS262154 CKO262153:CKO262154 CUK262153:CUK262154 DEG262153:DEG262154 DOC262153:DOC262154 DXY262153:DXY262154 EHU262153:EHU262154 ERQ262153:ERQ262154 FBM262153:FBM262154 FLI262153:FLI262154 FVE262153:FVE262154 GFA262153:GFA262154 GOW262153:GOW262154 GYS262153:GYS262154 HIO262153:HIO262154 HSK262153:HSK262154 ICG262153:ICG262154 IMC262153:IMC262154 IVY262153:IVY262154 JFU262153:JFU262154 JPQ262153:JPQ262154 JZM262153:JZM262154 KJI262153:KJI262154 KTE262153:KTE262154 LDA262153:LDA262154 LMW262153:LMW262154 LWS262153:LWS262154 MGO262153:MGO262154 MQK262153:MQK262154 NAG262153:NAG262154 NKC262153:NKC262154 NTY262153:NTY262154 ODU262153:ODU262154 ONQ262153:ONQ262154 OXM262153:OXM262154 PHI262153:PHI262154 PRE262153:PRE262154 QBA262153:QBA262154 QKW262153:QKW262154 QUS262153:QUS262154 REO262153:REO262154 ROK262153:ROK262154 RYG262153:RYG262154 SIC262153:SIC262154 SRY262153:SRY262154 TBU262153:TBU262154 TLQ262153:TLQ262154 TVM262153:TVM262154 UFI262153:UFI262154 UPE262153:UPE262154 UZA262153:UZA262154 VIW262153:VIW262154 VSS262153:VSS262154 WCO262153:WCO262154 WMK262153:WMK262154 WWG262153:WWG262154 Y327689:Y327690 JU327689:JU327690 TQ327689:TQ327690 ADM327689:ADM327690 ANI327689:ANI327690 AXE327689:AXE327690 BHA327689:BHA327690 BQW327689:BQW327690 CAS327689:CAS327690 CKO327689:CKO327690 CUK327689:CUK327690 DEG327689:DEG327690 DOC327689:DOC327690 DXY327689:DXY327690 EHU327689:EHU327690 ERQ327689:ERQ327690 FBM327689:FBM327690 FLI327689:FLI327690 FVE327689:FVE327690 GFA327689:GFA327690 GOW327689:GOW327690 GYS327689:GYS327690 HIO327689:HIO327690 HSK327689:HSK327690 ICG327689:ICG327690 IMC327689:IMC327690 IVY327689:IVY327690 JFU327689:JFU327690 JPQ327689:JPQ327690 JZM327689:JZM327690 KJI327689:KJI327690 KTE327689:KTE327690 LDA327689:LDA327690 LMW327689:LMW327690 LWS327689:LWS327690 MGO327689:MGO327690 MQK327689:MQK327690 NAG327689:NAG327690 NKC327689:NKC327690 NTY327689:NTY327690 ODU327689:ODU327690 ONQ327689:ONQ327690 OXM327689:OXM327690 PHI327689:PHI327690 PRE327689:PRE327690 QBA327689:QBA327690 QKW327689:QKW327690 QUS327689:QUS327690 REO327689:REO327690 ROK327689:ROK327690 RYG327689:RYG327690 SIC327689:SIC327690 SRY327689:SRY327690 TBU327689:TBU327690 TLQ327689:TLQ327690 TVM327689:TVM327690 UFI327689:UFI327690 UPE327689:UPE327690 UZA327689:UZA327690 VIW327689:VIW327690 VSS327689:VSS327690 WCO327689:WCO327690 WMK327689:WMK327690 WWG327689:WWG327690 Y393225:Y393226 JU393225:JU393226 TQ393225:TQ393226 ADM393225:ADM393226 ANI393225:ANI393226 AXE393225:AXE393226 BHA393225:BHA393226 BQW393225:BQW393226 CAS393225:CAS393226 CKO393225:CKO393226 CUK393225:CUK393226 DEG393225:DEG393226 DOC393225:DOC393226 DXY393225:DXY393226 EHU393225:EHU393226 ERQ393225:ERQ393226 FBM393225:FBM393226 FLI393225:FLI393226 FVE393225:FVE393226 GFA393225:GFA393226 GOW393225:GOW393226 GYS393225:GYS393226 HIO393225:HIO393226 HSK393225:HSK393226 ICG393225:ICG393226 IMC393225:IMC393226 IVY393225:IVY393226 JFU393225:JFU393226 JPQ393225:JPQ393226 JZM393225:JZM393226 KJI393225:KJI393226 KTE393225:KTE393226 LDA393225:LDA393226 LMW393225:LMW393226 LWS393225:LWS393226 MGO393225:MGO393226 MQK393225:MQK393226 NAG393225:NAG393226 NKC393225:NKC393226 NTY393225:NTY393226 ODU393225:ODU393226 ONQ393225:ONQ393226 OXM393225:OXM393226 PHI393225:PHI393226 PRE393225:PRE393226 QBA393225:QBA393226 QKW393225:QKW393226 QUS393225:QUS393226 REO393225:REO393226 ROK393225:ROK393226 RYG393225:RYG393226 SIC393225:SIC393226 SRY393225:SRY393226 TBU393225:TBU393226 TLQ393225:TLQ393226 TVM393225:TVM393226 UFI393225:UFI393226 UPE393225:UPE393226 UZA393225:UZA393226 VIW393225:VIW393226 VSS393225:VSS393226 WCO393225:WCO393226 WMK393225:WMK393226 WWG393225:WWG393226 Y458761:Y458762 JU458761:JU458762 TQ458761:TQ458762 ADM458761:ADM458762 ANI458761:ANI458762 AXE458761:AXE458762 BHA458761:BHA458762 BQW458761:BQW458762 CAS458761:CAS458762 CKO458761:CKO458762 CUK458761:CUK458762 DEG458761:DEG458762 DOC458761:DOC458762 DXY458761:DXY458762 EHU458761:EHU458762 ERQ458761:ERQ458762 FBM458761:FBM458762 FLI458761:FLI458762 FVE458761:FVE458762 GFA458761:GFA458762 GOW458761:GOW458762 GYS458761:GYS458762 HIO458761:HIO458762 HSK458761:HSK458762 ICG458761:ICG458762 IMC458761:IMC458762 IVY458761:IVY458762 JFU458761:JFU458762 JPQ458761:JPQ458762 JZM458761:JZM458762 KJI458761:KJI458762 KTE458761:KTE458762 LDA458761:LDA458762 LMW458761:LMW458762 LWS458761:LWS458762 MGO458761:MGO458762 MQK458761:MQK458762 NAG458761:NAG458762 NKC458761:NKC458762 NTY458761:NTY458762 ODU458761:ODU458762 ONQ458761:ONQ458762 OXM458761:OXM458762 PHI458761:PHI458762 PRE458761:PRE458762 QBA458761:QBA458762 QKW458761:QKW458762 QUS458761:QUS458762 REO458761:REO458762 ROK458761:ROK458762 RYG458761:RYG458762 SIC458761:SIC458762 SRY458761:SRY458762 TBU458761:TBU458762 TLQ458761:TLQ458762 TVM458761:TVM458762 UFI458761:UFI458762 UPE458761:UPE458762 UZA458761:UZA458762 VIW458761:VIW458762 VSS458761:VSS458762 WCO458761:WCO458762 WMK458761:WMK458762 WWG458761:WWG458762 Y524297:Y524298 JU524297:JU524298 TQ524297:TQ524298 ADM524297:ADM524298 ANI524297:ANI524298 AXE524297:AXE524298 BHA524297:BHA524298 BQW524297:BQW524298 CAS524297:CAS524298 CKO524297:CKO524298 CUK524297:CUK524298 DEG524297:DEG524298 DOC524297:DOC524298 DXY524297:DXY524298 EHU524297:EHU524298 ERQ524297:ERQ524298 FBM524297:FBM524298 FLI524297:FLI524298 FVE524297:FVE524298 GFA524297:GFA524298 GOW524297:GOW524298 GYS524297:GYS524298 HIO524297:HIO524298 HSK524297:HSK524298 ICG524297:ICG524298 IMC524297:IMC524298 IVY524297:IVY524298 JFU524297:JFU524298 JPQ524297:JPQ524298 JZM524297:JZM524298 KJI524297:KJI524298 KTE524297:KTE524298 LDA524297:LDA524298 LMW524297:LMW524298 LWS524297:LWS524298 MGO524297:MGO524298 MQK524297:MQK524298 NAG524297:NAG524298 NKC524297:NKC524298 NTY524297:NTY524298 ODU524297:ODU524298 ONQ524297:ONQ524298 OXM524297:OXM524298 PHI524297:PHI524298 PRE524297:PRE524298 QBA524297:QBA524298 QKW524297:QKW524298 QUS524297:QUS524298 REO524297:REO524298 ROK524297:ROK524298 RYG524297:RYG524298 SIC524297:SIC524298 SRY524297:SRY524298 TBU524297:TBU524298 TLQ524297:TLQ524298 TVM524297:TVM524298 UFI524297:UFI524298 UPE524297:UPE524298 UZA524297:UZA524298 VIW524297:VIW524298 VSS524297:VSS524298 WCO524297:WCO524298 WMK524297:WMK524298 WWG524297:WWG524298 Y589833:Y589834 JU589833:JU589834 TQ589833:TQ589834 ADM589833:ADM589834 ANI589833:ANI589834 AXE589833:AXE589834 BHA589833:BHA589834 BQW589833:BQW589834 CAS589833:CAS589834 CKO589833:CKO589834 CUK589833:CUK589834 DEG589833:DEG589834 DOC589833:DOC589834 DXY589833:DXY589834 EHU589833:EHU589834 ERQ589833:ERQ589834 FBM589833:FBM589834 FLI589833:FLI589834 FVE589833:FVE589834 GFA589833:GFA589834 GOW589833:GOW589834 GYS589833:GYS589834 HIO589833:HIO589834 HSK589833:HSK589834 ICG589833:ICG589834 IMC589833:IMC589834 IVY589833:IVY589834 JFU589833:JFU589834 JPQ589833:JPQ589834 JZM589833:JZM589834 KJI589833:KJI589834 KTE589833:KTE589834 LDA589833:LDA589834 LMW589833:LMW589834 LWS589833:LWS589834 MGO589833:MGO589834 MQK589833:MQK589834 NAG589833:NAG589834 NKC589833:NKC589834 NTY589833:NTY589834 ODU589833:ODU589834 ONQ589833:ONQ589834 OXM589833:OXM589834 PHI589833:PHI589834 PRE589833:PRE589834 QBA589833:QBA589834 QKW589833:QKW589834 QUS589833:QUS589834 REO589833:REO589834 ROK589833:ROK589834 RYG589833:RYG589834 SIC589833:SIC589834 SRY589833:SRY589834 TBU589833:TBU589834 TLQ589833:TLQ589834 TVM589833:TVM589834 UFI589833:UFI589834 UPE589833:UPE589834 UZA589833:UZA589834 VIW589833:VIW589834 VSS589833:VSS589834 WCO589833:WCO589834 WMK589833:WMK589834 WWG589833:WWG589834 Y655369:Y655370 JU655369:JU655370 TQ655369:TQ655370 ADM655369:ADM655370 ANI655369:ANI655370 AXE655369:AXE655370 BHA655369:BHA655370 BQW655369:BQW655370 CAS655369:CAS655370 CKO655369:CKO655370 CUK655369:CUK655370 DEG655369:DEG655370 DOC655369:DOC655370 DXY655369:DXY655370 EHU655369:EHU655370 ERQ655369:ERQ655370 FBM655369:FBM655370 FLI655369:FLI655370 FVE655369:FVE655370 GFA655369:GFA655370 GOW655369:GOW655370 GYS655369:GYS655370 HIO655369:HIO655370 HSK655369:HSK655370 ICG655369:ICG655370 IMC655369:IMC655370 IVY655369:IVY655370 JFU655369:JFU655370 JPQ655369:JPQ655370 JZM655369:JZM655370 KJI655369:KJI655370 KTE655369:KTE655370 LDA655369:LDA655370 LMW655369:LMW655370 LWS655369:LWS655370 MGO655369:MGO655370 MQK655369:MQK655370 NAG655369:NAG655370 NKC655369:NKC655370 NTY655369:NTY655370 ODU655369:ODU655370 ONQ655369:ONQ655370 OXM655369:OXM655370 PHI655369:PHI655370 PRE655369:PRE655370 QBA655369:QBA655370 QKW655369:QKW655370 QUS655369:QUS655370 REO655369:REO655370 ROK655369:ROK655370 RYG655369:RYG655370 SIC655369:SIC655370 SRY655369:SRY655370 TBU655369:TBU655370 TLQ655369:TLQ655370 TVM655369:TVM655370 UFI655369:UFI655370 UPE655369:UPE655370 UZA655369:UZA655370 VIW655369:VIW655370 VSS655369:VSS655370 WCO655369:WCO655370 WMK655369:WMK655370 WWG655369:WWG655370 Y720905:Y720906 JU720905:JU720906 TQ720905:TQ720906 ADM720905:ADM720906 ANI720905:ANI720906 AXE720905:AXE720906 BHA720905:BHA720906 BQW720905:BQW720906 CAS720905:CAS720906 CKO720905:CKO720906 CUK720905:CUK720906 DEG720905:DEG720906 DOC720905:DOC720906 DXY720905:DXY720906 EHU720905:EHU720906 ERQ720905:ERQ720906 FBM720905:FBM720906 FLI720905:FLI720906 FVE720905:FVE720906 GFA720905:GFA720906 GOW720905:GOW720906 GYS720905:GYS720906 HIO720905:HIO720906 HSK720905:HSK720906 ICG720905:ICG720906 IMC720905:IMC720906 IVY720905:IVY720906 JFU720905:JFU720906 JPQ720905:JPQ720906 JZM720905:JZM720906 KJI720905:KJI720906 KTE720905:KTE720906 LDA720905:LDA720906 LMW720905:LMW720906 LWS720905:LWS720906 MGO720905:MGO720906 MQK720905:MQK720906 NAG720905:NAG720906 NKC720905:NKC720906 NTY720905:NTY720906 ODU720905:ODU720906 ONQ720905:ONQ720906 OXM720905:OXM720906 PHI720905:PHI720906 PRE720905:PRE720906 QBA720905:QBA720906 QKW720905:QKW720906 QUS720905:QUS720906 REO720905:REO720906 ROK720905:ROK720906 RYG720905:RYG720906 SIC720905:SIC720906 SRY720905:SRY720906 TBU720905:TBU720906 TLQ720905:TLQ720906 TVM720905:TVM720906 UFI720905:UFI720906 UPE720905:UPE720906 UZA720905:UZA720906 VIW720905:VIW720906 VSS720905:VSS720906 WCO720905:WCO720906 WMK720905:WMK720906 WWG720905:WWG720906 Y786441:Y786442 JU786441:JU786442 TQ786441:TQ786442 ADM786441:ADM786442 ANI786441:ANI786442 AXE786441:AXE786442 BHA786441:BHA786442 BQW786441:BQW786442 CAS786441:CAS786442 CKO786441:CKO786442 CUK786441:CUK786442 DEG786441:DEG786442 DOC786441:DOC786442 DXY786441:DXY786442 EHU786441:EHU786442 ERQ786441:ERQ786442 FBM786441:FBM786442 FLI786441:FLI786442 FVE786441:FVE786442 GFA786441:GFA786442 GOW786441:GOW786442 GYS786441:GYS786442 HIO786441:HIO786442 HSK786441:HSK786442 ICG786441:ICG786442 IMC786441:IMC786442 IVY786441:IVY786442 JFU786441:JFU786442 JPQ786441:JPQ786442 JZM786441:JZM786442 KJI786441:KJI786442 KTE786441:KTE786442 LDA786441:LDA786442 LMW786441:LMW786442 LWS786441:LWS786442 MGO786441:MGO786442 MQK786441:MQK786442 NAG786441:NAG786442 NKC786441:NKC786442 NTY786441:NTY786442 ODU786441:ODU786442 ONQ786441:ONQ786442 OXM786441:OXM786442 PHI786441:PHI786442 PRE786441:PRE786442 QBA786441:QBA786442 QKW786441:QKW786442 QUS786441:QUS786442 REO786441:REO786442 ROK786441:ROK786442 RYG786441:RYG786442 SIC786441:SIC786442 SRY786441:SRY786442 TBU786441:TBU786442 TLQ786441:TLQ786442 TVM786441:TVM786442 UFI786441:UFI786442 UPE786441:UPE786442 UZA786441:UZA786442 VIW786441:VIW786442 VSS786441:VSS786442 WCO786441:WCO786442 WMK786441:WMK786442 WWG786441:WWG786442 Y851977:Y851978 JU851977:JU851978 TQ851977:TQ851978 ADM851977:ADM851978 ANI851977:ANI851978 AXE851977:AXE851978 BHA851977:BHA851978 BQW851977:BQW851978 CAS851977:CAS851978 CKO851977:CKO851978 CUK851977:CUK851978 DEG851977:DEG851978 DOC851977:DOC851978 DXY851977:DXY851978 EHU851977:EHU851978 ERQ851977:ERQ851978 FBM851977:FBM851978 FLI851977:FLI851978 FVE851977:FVE851978 GFA851977:GFA851978 GOW851977:GOW851978 GYS851977:GYS851978 HIO851977:HIO851978 HSK851977:HSK851978 ICG851977:ICG851978 IMC851977:IMC851978 IVY851977:IVY851978 JFU851977:JFU851978 JPQ851977:JPQ851978 JZM851977:JZM851978 KJI851977:KJI851978 KTE851977:KTE851978 LDA851977:LDA851978 LMW851977:LMW851978 LWS851977:LWS851978 MGO851977:MGO851978 MQK851977:MQK851978 NAG851977:NAG851978 NKC851977:NKC851978 NTY851977:NTY851978 ODU851977:ODU851978 ONQ851977:ONQ851978 OXM851977:OXM851978 PHI851977:PHI851978 PRE851977:PRE851978 QBA851977:QBA851978 QKW851977:QKW851978 QUS851977:QUS851978 REO851977:REO851978 ROK851977:ROK851978 RYG851977:RYG851978 SIC851977:SIC851978 SRY851977:SRY851978 TBU851977:TBU851978 TLQ851977:TLQ851978 TVM851977:TVM851978 UFI851977:UFI851978 UPE851977:UPE851978 UZA851977:UZA851978 VIW851977:VIW851978 VSS851977:VSS851978 WCO851977:WCO851978 WMK851977:WMK851978 WWG851977:WWG851978 Y917513:Y917514 JU917513:JU917514 TQ917513:TQ917514 ADM917513:ADM917514 ANI917513:ANI917514 AXE917513:AXE917514 BHA917513:BHA917514 BQW917513:BQW917514 CAS917513:CAS917514 CKO917513:CKO917514 CUK917513:CUK917514 DEG917513:DEG917514 DOC917513:DOC917514 DXY917513:DXY917514 EHU917513:EHU917514 ERQ917513:ERQ917514 FBM917513:FBM917514 FLI917513:FLI917514 FVE917513:FVE917514 GFA917513:GFA917514 GOW917513:GOW917514 GYS917513:GYS917514 HIO917513:HIO917514 HSK917513:HSK917514 ICG917513:ICG917514 IMC917513:IMC917514 IVY917513:IVY917514 JFU917513:JFU917514 JPQ917513:JPQ917514 JZM917513:JZM917514 KJI917513:KJI917514 KTE917513:KTE917514 LDA917513:LDA917514 LMW917513:LMW917514 LWS917513:LWS917514 MGO917513:MGO917514 MQK917513:MQK917514 NAG917513:NAG917514 NKC917513:NKC917514 NTY917513:NTY917514 ODU917513:ODU917514 ONQ917513:ONQ917514 OXM917513:OXM917514 PHI917513:PHI917514 PRE917513:PRE917514 QBA917513:QBA917514 QKW917513:QKW917514 QUS917513:QUS917514 REO917513:REO917514 ROK917513:ROK917514 RYG917513:RYG917514 SIC917513:SIC917514 SRY917513:SRY917514 TBU917513:TBU917514 TLQ917513:TLQ917514 TVM917513:TVM917514 UFI917513:UFI917514 UPE917513:UPE917514 UZA917513:UZA917514 VIW917513:VIW917514 VSS917513:VSS917514 WCO917513:WCO917514 WMK917513:WMK917514 WWG917513:WWG917514 Y983049:Y983050 JU983049:JU983050 TQ983049:TQ983050 ADM983049:ADM983050 ANI983049:ANI983050 AXE983049:AXE983050 BHA983049:BHA983050 BQW983049:BQW983050 CAS983049:CAS983050 CKO983049:CKO983050 CUK983049:CUK983050 DEG983049:DEG983050 DOC983049:DOC983050 DXY983049:DXY983050 EHU983049:EHU983050 ERQ983049:ERQ983050 FBM983049:FBM983050 FLI983049:FLI983050 FVE983049:FVE983050 GFA983049:GFA983050 GOW983049:GOW983050 GYS983049:GYS983050 HIO983049:HIO983050 HSK983049:HSK983050 ICG983049:ICG983050 IMC983049:IMC983050 IVY983049:IVY983050 JFU983049:JFU983050 JPQ983049:JPQ983050 JZM983049:JZM983050 KJI983049:KJI983050 KTE983049:KTE983050 LDA983049:LDA983050 LMW983049:LMW983050 LWS983049:LWS983050 MGO983049:MGO983050 MQK983049:MQK983050 NAG983049:NAG983050 NKC983049:NKC983050 NTY983049:NTY983050 ODU983049:ODU983050 ONQ983049:ONQ983050 OXM983049:OXM983050 PHI983049:PHI983050 PRE983049:PRE983050 QBA983049:QBA983050 QKW983049:QKW983050 QUS983049:QUS983050 REO983049:REO983050 ROK983049:ROK983050 RYG983049:RYG983050 SIC983049:SIC983050 SRY983049:SRY983050 TBU983049:TBU983050 TLQ983049:TLQ983050 TVM983049:TVM983050 UFI983049:UFI983050 UPE983049:UPE983050 UZA983049:UZA983050 VIW983049:VIW983050 VSS983049:VSS983050 WCO983049:WCO983050 WMK983049:WMK983050 WWG983049:WWG983050 Q8:Q10 JM8:JM10 TI8:TI10 ADE8:ADE10 ANA8:ANA10 AWW8:AWW10 BGS8:BGS10 BQO8:BQO10 CAK8:CAK10 CKG8:CKG10 CUC8:CUC10 DDY8:DDY10 DNU8:DNU10 DXQ8:DXQ10 EHM8:EHM10 ERI8:ERI10 FBE8:FBE10 FLA8:FLA10 FUW8:FUW10 GES8:GES10 GOO8:GOO10 GYK8:GYK10 HIG8:HIG10 HSC8:HSC10 IBY8:IBY10 ILU8:ILU10 IVQ8:IVQ10 JFM8:JFM10 JPI8:JPI10 JZE8:JZE10 KJA8:KJA10 KSW8:KSW10 LCS8:LCS10 LMO8:LMO10 LWK8:LWK10 MGG8:MGG10 MQC8:MQC10 MZY8:MZY10 NJU8:NJU10 NTQ8:NTQ10 ODM8:ODM10 ONI8:ONI10 OXE8:OXE10 PHA8:PHA10 PQW8:PQW10 QAS8:QAS10 QKO8:QKO10 QUK8:QUK10 REG8:REG10 ROC8:ROC10 RXY8:RXY10 SHU8:SHU10 SRQ8:SRQ10 TBM8:TBM10 TLI8:TLI10 TVE8:TVE10 UFA8:UFA10 UOW8:UOW10 UYS8:UYS10 VIO8:VIO10 VSK8:VSK10 WCG8:WCG10 WMC8:WMC10 WVY8:WVY10 Q65543:Q65545 JM65543:JM65545 TI65543:TI65545 ADE65543:ADE65545 ANA65543:ANA65545 AWW65543:AWW65545 BGS65543:BGS65545 BQO65543:BQO65545 CAK65543:CAK65545 CKG65543:CKG65545 CUC65543:CUC65545 DDY65543:DDY65545 DNU65543:DNU65545 DXQ65543:DXQ65545 EHM65543:EHM65545 ERI65543:ERI65545 FBE65543:FBE65545 FLA65543:FLA65545 FUW65543:FUW65545 GES65543:GES65545 GOO65543:GOO65545 GYK65543:GYK65545 HIG65543:HIG65545 HSC65543:HSC65545 IBY65543:IBY65545 ILU65543:ILU65545 IVQ65543:IVQ65545 JFM65543:JFM65545 JPI65543:JPI65545 JZE65543:JZE65545 KJA65543:KJA65545 KSW65543:KSW65545 LCS65543:LCS65545 LMO65543:LMO65545 LWK65543:LWK65545 MGG65543:MGG65545 MQC65543:MQC65545 MZY65543:MZY65545 NJU65543:NJU65545 NTQ65543:NTQ65545 ODM65543:ODM65545 ONI65543:ONI65545 OXE65543:OXE65545 PHA65543:PHA65545 PQW65543:PQW65545 QAS65543:QAS65545 QKO65543:QKO65545 QUK65543:QUK65545 REG65543:REG65545 ROC65543:ROC65545 RXY65543:RXY65545 SHU65543:SHU65545 SRQ65543:SRQ65545 TBM65543:TBM65545 TLI65543:TLI65545 TVE65543:TVE65545 UFA65543:UFA65545 UOW65543:UOW65545 UYS65543:UYS65545 VIO65543:VIO65545 VSK65543:VSK65545 WCG65543:WCG65545 WMC65543:WMC65545 WVY65543:WVY65545 Q131079:Q131081 JM131079:JM131081 TI131079:TI131081 ADE131079:ADE131081 ANA131079:ANA131081 AWW131079:AWW131081 BGS131079:BGS131081 BQO131079:BQO131081 CAK131079:CAK131081 CKG131079:CKG131081 CUC131079:CUC131081 DDY131079:DDY131081 DNU131079:DNU131081 DXQ131079:DXQ131081 EHM131079:EHM131081 ERI131079:ERI131081 FBE131079:FBE131081 FLA131079:FLA131081 FUW131079:FUW131081 GES131079:GES131081 GOO131079:GOO131081 GYK131079:GYK131081 HIG131079:HIG131081 HSC131079:HSC131081 IBY131079:IBY131081 ILU131079:ILU131081 IVQ131079:IVQ131081 JFM131079:JFM131081 JPI131079:JPI131081 JZE131079:JZE131081 KJA131079:KJA131081 KSW131079:KSW131081 LCS131079:LCS131081 LMO131079:LMO131081 LWK131079:LWK131081 MGG131079:MGG131081 MQC131079:MQC131081 MZY131079:MZY131081 NJU131079:NJU131081 NTQ131079:NTQ131081 ODM131079:ODM131081 ONI131079:ONI131081 OXE131079:OXE131081 PHA131079:PHA131081 PQW131079:PQW131081 QAS131079:QAS131081 QKO131079:QKO131081 QUK131079:QUK131081 REG131079:REG131081 ROC131079:ROC131081 RXY131079:RXY131081 SHU131079:SHU131081 SRQ131079:SRQ131081 TBM131079:TBM131081 TLI131079:TLI131081 TVE131079:TVE131081 UFA131079:UFA131081 UOW131079:UOW131081 UYS131079:UYS131081 VIO131079:VIO131081 VSK131079:VSK131081 WCG131079:WCG131081 WMC131079:WMC131081 WVY131079:WVY131081 Q196615:Q196617 JM196615:JM196617 TI196615:TI196617 ADE196615:ADE196617 ANA196615:ANA196617 AWW196615:AWW196617 BGS196615:BGS196617 BQO196615:BQO196617 CAK196615:CAK196617 CKG196615:CKG196617 CUC196615:CUC196617 DDY196615:DDY196617 DNU196615:DNU196617 DXQ196615:DXQ196617 EHM196615:EHM196617 ERI196615:ERI196617 FBE196615:FBE196617 FLA196615:FLA196617 FUW196615:FUW196617 GES196615:GES196617 GOO196615:GOO196617 GYK196615:GYK196617 HIG196615:HIG196617 HSC196615:HSC196617 IBY196615:IBY196617 ILU196615:ILU196617 IVQ196615:IVQ196617 JFM196615:JFM196617 JPI196615:JPI196617 JZE196615:JZE196617 KJA196615:KJA196617 KSW196615:KSW196617 LCS196615:LCS196617 LMO196615:LMO196617 LWK196615:LWK196617 MGG196615:MGG196617 MQC196615:MQC196617 MZY196615:MZY196617 NJU196615:NJU196617 NTQ196615:NTQ196617 ODM196615:ODM196617 ONI196615:ONI196617 OXE196615:OXE196617 PHA196615:PHA196617 PQW196615:PQW196617 QAS196615:QAS196617 QKO196615:QKO196617 QUK196615:QUK196617 REG196615:REG196617 ROC196615:ROC196617 RXY196615:RXY196617 SHU196615:SHU196617 SRQ196615:SRQ196617 TBM196615:TBM196617 TLI196615:TLI196617 TVE196615:TVE196617 UFA196615:UFA196617 UOW196615:UOW196617 UYS196615:UYS196617 VIO196615:VIO196617 VSK196615:VSK196617 WCG196615:WCG196617 WMC196615:WMC196617 WVY196615:WVY196617 Q262151:Q262153 JM262151:JM262153 TI262151:TI262153 ADE262151:ADE262153 ANA262151:ANA262153 AWW262151:AWW262153 BGS262151:BGS262153 BQO262151:BQO262153 CAK262151:CAK262153 CKG262151:CKG262153 CUC262151:CUC262153 DDY262151:DDY262153 DNU262151:DNU262153 DXQ262151:DXQ262153 EHM262151:EHM262153 ERI262151:ERI262153 FBE262151:FBE262153 FLA262151:FLA262153 FUW262151:FUW262153 GES262151:GES262153 GOO262151:GOO262153 GYK262151:GYK262153 HIG262151:HIG262153 HSC262151:HSC262153 IBY262151:IBY262153 ILU262151:ILU262153 IVQ262151:IVQ262153 JFM262151:JFM262153 JPI262151:JPI262153 JZE262151:JZE262153 KJA262151:KJA262153 KSW262151:KSW262153 LCS262151:LCS262153 LMO262151:LMO262153 LWK262151:LWK262153 MGG262151:MGG262153 MQC262151:MQC262153 MZY262151:MZY262153 NJU262151:NJU262153 NTQ262151:NTQ262153 ODM262151:ODM262153 ONI262151:ONI262153 OXE262151:OXE262153 PHA262151:PHA262153 PQW262151:PQW262153 QAS262151:QAS262153 QKO262151:QKO262153 QUK262151:QUK262153 REG262151:REG262153 ROC262151:ROC262153 RXY262151:RXY262153 SHU262151:SHU262153 SRQ262151:SRQ262153 TBM262151:TBM262153 TLI262151:TLI262153 TVE262151:TVE262153 UFA262151:UFA262153 UOW262151:UOW262153 UYS262151:UYS262153 VIO262151:VIO262153 VSK262151:VSK262153 WCG262151:WCG262153 WMC262151:WMC262153 WVY262151:WVY262153 Q327687:Q327689 JM327687:JM327689 TI327687:TI327689 ADE327687:ADE327689 ANA327687:ANA327689 AWW327687:AWW327689 BGS327687:BGS327689 BQO327687:BQO327689 CAK327687:CAK327689 CKG327687:CKG327689 CUC327687:CUC327689 DDY327687:DDY327689 DNU327687:DNU327689 DXQ327687:DXQ327689 EHM327687:EHM327689 ERI327687:ERI327689 FBE327687:FBE327689 FLA327687:FLA327689 FUW327687:FUW327689 GES327687:GES327689 GOO327687:GOO327689 GYK327687:GYK327689 HIG327687:HIG327689 HSC327687:HSC327689 IBY327687:IBY327689 ILU327687:ILU327689 IVQ327687:IVQ327689 JFM327687:JFM327689 JPI327687:JPI327689 JZE327687:JZE327689 KJA327687:KJA327689 KSW327687:KSW327689 LCS327687:LCS327689 LMO327687:LMO327689 LWK327687:LWK327689 MGG327687:MGG327689 MQC327687:MQC327689 MZY327687:MZY327689 NJU327687:NJU327689 NTQ327687:NTQ327689 ODM327687:ODM327689 ONI327687:ONI327689 OXE327687:OXE327689 PHA327687:PHA327689 PQW327687:PQW327689 QAS327687:QAS327689 QKO327687:QKO327689 QUK327687:QUK327689 REG327687:REG327689 ROC327687:ROC327689 RXY327687:RXY327689 SHU327687:SHU327689 SRQ327687:SRQ327689 TBM327687:TBM327689 TLI327687:TLI327689 TVE327687:TVE327689 UFA327687:UFA327689 UOW327687:UOW327689 UYS327687:UYS327689 VIO327687:VIO327689 VSK327687:VSK327689 WCG327687:WCG327689 WMC327687:WMC327689 WVY327687:WVY327689 Q393223:Q393225 JM393223:JM393225 TI393223:TI393225 ADE393223:ADE393225 ANA393223:ANA393225 AWW393223:AWW393225 BGS393223:BGS393225 BQO393223:BQO393225 CAK393223:CAK393225 CKG393223:CKG393225 CUC393223:CUC393225 DDY393223:DDY393225 DNU393223:DNU393225 DXQ393223:DXQ393225 EHM393223:EHM393225 ERI393223:ERI393225 FBE393223:FBE393225 FLA393223:FLA393225 FUW393223:FUW393225 GES393223:GES393225 GOO393223:GOO393225 GYK393223:GYK393225 HIG393223:HIG393225 HSC393223:HSC393225 IBY393223:IBY393225 ILU393223:ILU393225 IVQ393223:IVQ393225 JFM393223:JFM393225 JPI393223:JPI393225 JZE393223:JZE393225 KJA393223:KJA393225 KSW393223:KSW393225 LCS393223:LCS393225 LMO393223:LMO393225 LWK393223:LWK393225 MGG393223:MGG393225 MQC393223:MQC393225 MZY393223:MZY393225 NJU393223:NJU393225 NTQ393223:NTQ393225 ODM393223:ODM393225 ONI393223:ONI393225 OXE393223:OXE393225 PHA393223:PHA393225 PQW393223:PQW393225 QAS393223:QAS393225 QKO393223:QKO393225 QUK393223:QUK393225 REG393223:REG393225 ROC393223:ROC393225 RXY393223:RXY393225 SHU393223:SHU393225 SRQ393223:SRQ393225 TBM393223:TBM393225 TLI393223:TLI393225 TVE393223:TVE393225 UFA393223:UFA393225 UOW393223:UOW393225 UYS393223:UYS393225 VIO393223:VIO393225 VSK393223:VSK393225 WCG393223:WCG393225 WMC393223:WMC393225 WVY393223:WVY393225 Q458759:Q458761 JM458759:JM458761 TI458759:TI458761 ADE458759:ADE458761 ANA458759:ANA458761 AWW458759:AWW458761 BGS458759:BGS458761 BQO458759:BQO458761 CAK458759:CAK458761 CKG458759:CKG458761 CUC458759:CUC458761 DDY458759:DDY458761 DNU458759:DNU458761 DXQ458759:DXQ458761 EHM458759:EHM458761 ERI458759:ERI458761 FBE458759:FBE458761 FLA458759:FLA458761 FUW458759:FUW458761 GES458759:GES458761 GOO458759:GOO458761 GYK458759:GYK458761 HIG458759:HIG458761 HSC458759:HSC458761 IBY458759:IBY458761 ILU458759:ILU458761 IVQ458759:IVQ458761 JFM458759:JFM458761 JPI458759:JPI458761 JZE458759:JZE458761 KJA458759:KJA458761 KSW458759:KSW458761 LCS458759:LCS458761 LMO458759:LMO458761 LWK458759:LWK458761 MGG458759:MGG458761 MQC458759:MQC458761 MZY458759:MZY458761 NJU458759:NJU458761 NTQ458759:NTQ458761 ODM458759:ODM458761 ONI458759:ONI458761 OXE458759:OXE458761 PHA458759:PHA458761 PQW458759:PQW458761 QAS458759:QAS458761 QKO458759:QKO458761 QUK458759:QUK458761 REG458759:REG458761 ROC458759:ROC458761 RXY458759:RXY458761 SHU458759:SHU458761 SRQ458759:SRQ458761 TBM458759:TBM458761 TLI458759:TLI458761 TVE458759:TVE458761 UFA458759:UFA458761 UOW458759:UOW458761 UYS458759:UYS458761 VIO458759:VIO458761 VSK458759:VSK458761 WCG458759:WCG458761 WMC458759:WMC458761 WVY458759:WVY458761 Q524295:Q524297 JM524295:JM524297 TI524295:TI524297 ADE524295:ADE524297 ANA524295:ANA524297 AWW524295:AWW524297 BGS524295:BGS524297 BQO524295:BQO524297 CAK524295:CAK524297 CKG524295:CKG524297 CUC524295:CUC524297 DDY524295:DDY524297 DNU524295:DNU524297 DXQ524295:DXQ524297 EHM524295:EHM524297 ERI524295:ERI524297 FBE524295:FBE524297 FLA524295:FLA524297 FUW524295:FUW524297 GES524295:GES524297 GOO524295:GOO524297 GYK524295:GYK524297 HIG524295:HIG524297 HSC524295:HSC524297 IBY524295:IBY524297 ILU524295:ILU524297 IVQ524295:IVQ524297 JFM524295:JFM524297 JPI524295:JPI524297 JZE524295:JZE524297 KJA524295:KJA524297 KSW524295:KSW524297 LCS524295:LCS524297 LMO524295:LMO524297 LWK524295:LWK524297 MGG524295:MGG524297 MQC524295:MQC524297 MZY524295:MZY524297 NJU524295:NJU524297 NTQ524295:NTQ524297 ODM524295:ODM524297 ONI524295:ONI524297 OXE524295:OXE524297 PHA524295:PHA524297 PQW524295:PQW524297 QAS524295:QAS524297 QKO524295:QKO524297 QUK524295:QUK524297 REG524295:REG524297 ROC524295:ROC524297 RXY524295:RXY524297 SHU524295:SHU524297 SRQ524295:SRQ524297 TBM524295:TBM524297 TLI524295:TLI524297 TVE524295:TVE524297 UFA524295:UFA524297 UOW524295:UOW524297 UYS524295:UYS524297 VIO524295:VIO524297 VSK524295:VSK524297 WCG524295:WCG524297 WMC524295:WMC524297 WVY524295:WVY524297 Q589831:Q589833 JM589831:JM589833 TI589831:TI589833 ADE589831:ADE589833 ANA589831:ANA589833 AWW589831:AWW589833 BGS589831:BGS589833 BQO589831:BQO589833 CAK589831:CAK589833 CKG589831:CKG589833 CUC589831:CUC589833 DDY589831:DDY589833 DNU589831:DNU589833 DXQ589831:DXQ589833 EHM589831:EHM589833 ERI589831:ERI589833 FBE589831:FBE589833 FLA589831:FLA589833 FUW589831:FUW589833 GES589831:GES589833 GOO589831:GOO589833 GYK589831:GYK589833 HIG589831:HIG589833 HSC589831:HSC589833 IBY589831:IBY589833 ILU589831:ILU589833 IVQ589831:IVQ589833 JFM589831:JFM589833 JPI589831:JPI589833 JZE589831:JZE589833 KJA589831:KJA589833 KSW589831:KSW589833 LCS589831:LCS589833 LMO589831:LMO589833 LWK589831:LWK589833 MGG589831:MGG589833 MQC589831:MQC589833 MZY589831:MZY589833 NJU589831:NJU589833 NTQ589831:NTQ589833 ODM589831:ODM589833 ONI589831:ONI589833 OXE589831:OXE589833 PHA589831:PHA589833 PQW589831:PQW589833 QAS589831:QAS589833 QKO589831:QKO589833 QUK589831:QUK589833 REG589831:REG589833 ROC589831:ROC589833 RXY589831:RXY589833 SHU589831:SHU589833 SRQ589831:SRQ589833 TBM589831:TBM589833 TLI589831:TLI589833 TVE589831:TVE589833 UFA589831:UFA589833 UOW589831:UOW589833 UYS589831:UYS589833 VIO589831:VIO589833 VSK589831:VSK589833 WCG589831:WCG589833 WMC589831:WMC589833 WVY589831:WVY589833 Q655367:Q655369 JM655367:JM655369 TI655367:TI655369 ADE655367:ADE655369 ANA655367:ANA655369 AWW655367:AWW655369 BGS655367:BGS655369 BQO655367:BQO655369 CAK655367:CAK655369 CKG655367:CKG655369 CUC655367:CUC655369 DDY655367:DDY655369 DNU655367:DNU655369 DXQ655367:DXQ655369 EHM655367:EHM655369 ERI655367:ERI655369 FBE655367:FBE655369 FLA655367:FLA655369 FUW655367:FUW655369 GES655367:GES655369 GOO655367:GOO655369 GYK655367:GYK655369 HIG655367:HIG655369 HSC655367:HSC655369 IBY655367:IBY655369 ILU655367:ILU655369 IVQ655367:IVQ655369 JFM655367:JFM655369 JPI655367:JPI655369 JZE655367:JZE655369 KJA655367:KJA655369 KSW655367:KSW655369 LCS655367:LCS655369 LMO655367:LMO655369 LWK655367:LWK655369 MGG655367:MGG655369 MQC655367:MQC655369 MZY655367:MZY655369 NJU655367:NJU655369 NTQ655367:NTQ655369 ODM655367:ODM655369 ONI655367:ONI655369 OXE655367:OXE655369 PHA655367:PHA655369 PQW655367:PQW655369 QAS655367:QAS655369 QKO655367:QKO655369 QUK655367:QUK655369 REG655367:REG655369 ROC655367:ROC655369 RXY655367:RXY655369 SHU655367:SHU655369 SRQ655367:SRQ655369 TBM655367:TBM655369 TLI655367:TLI655369 TVE655367:TVE655369 UFA655367:UFA655369 UOW655367:UOW655369 UYS655367:UYS655369 VIO655367:VIO655369 VSK655367:VSK655369 WCG655367:WCG655369 WMC655367:WMC655369 WVY655367:WVY655369 Q720903:Q720905 JM720903:JM720905 TI720903:TI720905 ADE720903:ADE720905 ANA720903:ANA720905 AWW720903:AWW720905 BGS720903:BGS720905 BQO720903:BQO720905 CAK720903:CAK720905 CKG720903:CKG720905 CUC720903:CUC720905 DDY720903:DDY720905 DNU720903:DNU720905 DXQ720903:DXQ720905 EHM720903:EHM720905 ERI720903:ERI720905 FBE720903:FBE720905 FLA720903:FLA720905 FUW720903:FUW720905 GES720903:GES720905 GOO720903:GOO720905 GYK720903:GYK720905 HIG720903:HIG720905 HSC720903:HSC720905 IBY720903:IBY720905 ILU720903:ILU720905 IVQ720903:IVQ720905 JFM720903:JFM720905 JPI720903:JPI720905 JZE720903:JZE720905 KJA720903:KJA720905 KSW720903:KSW720905 LCS720903:LCS720905 LMO720903:LMO720905 LWK720903:LWK720905 MGG720903:MGG720905 MQC720903:MQC720905 MZY720903:MZY720905 NJU720903:NJU720905 NTQ720903:NTQ720905 ODM720903:ODM720905 ONI720903:ONI720905 OXE720903:OXE720905 PHA720903:PHA720905 PQW720903:PQW720905 QAS720903:QAS720905 QKO720903:QKO720905 QUK720903:QUK720905 REG720903:REG720905 ROC720903:ROC720905 RXY720903:RXY720905 SHU720903:SHU720905 SRQ720903:SRQ720905 TBM720903:TBM720905 TLI720903:TLI720905 TVE720903:TVE720905 UFA720903:UFA720905 UOW720903:UOW720905 UYS720903:UYS720905 VIO720903:VIO720905 VSK720903:VSK720905 WCG720903:WCG720905 WMC720903:WMC720905 WVY720903:WVY720905 Q786439:Q786441 JM786439:JM786441 TI786439:TI786441 ADE786439:ADE786441 ANA786439:ANA786441 AWW786439:AWW786441 BGS786439:BGS786441 BQO786439:BQO786441 CAK786439:CAK786441 CKG786439:CKG786441 CUC786439:CUC786441 DDY786439:DDY786441 DNU786439:DNU786441 DXQ786439:DXQ786441 EHM786439:EHM786441 ERI786439:ERI786441 FBE786439:FBE786441 FLA786439:FLA786441 FUW786439:FUW786441 GES786439:GES786441 GOO786439:GOO786441 GYK786439:GYK786441 HIG786439:HIG786441 HSC786439:HSC786441 IBY786439:IBY786441 ILU786439:ILU786441 IVQ786439:IVQ786441 JFM786439:JFM786441 JPI786439:JPI786441 JZE786439:JZE786441 KJA786439:KJA786441 KSW786439:KSW786441 LCS786439:LCS786441 LMO786439:LMO786441 LWK786439:LWK786441 MGG786439:MGG786441 MQC786439:MQC786441 MZY786439:MZY786441 NJU786439:NJU786441 NTQ786439:NTQ786441 ODM786439:ODM786441 ONI786439:ONI786441 OXE786439:OXE786441 PHA786439:PHA786441 PQW786439:PQW786441 QAS786439:QAS786441 QKO786439:QKO786441 QUK786439:QUK786441 REG786439:REG786441 ROC786439:ROC786441 RXY786439:RXY786441 SHU786439:SHU786441 SRQ786439:SRQ786441 TBM786439:TBM786441 TLI786439:TLI786441 TVE786439:TVE786441 UFA786439:UFA786441 UOW786439:UOW786441 UYS786439:UYS786441 VIO786439:VIO786441 VSK786439:VSK786441 WCG786439:WCG786441 WMC786439:WMC786441 WVY786439:WVY786441 Q851975:Q851977 JM851975:JM851977 TI851975:TI851977 ADE851975:ADE851977 ANA851975:ANA851977 AWW851975:AWW851977 BGS851975:BGS851977 BQO851975:BQO851977 CAK851975:CAK851977 CKG851975:CKG851977 CUC851975:CUC851977 DDY851975:DDY851977 DNU851975:DNU851977 DXQ851975:DXQ851977 EHM851975:EHM851977 ERI851975:ERI851977 FBE851975:FBE851977 FLA851975:FLA851977 FUW851975:FUW851977 GES851975:GES851977 GOO851975:GOO851977 GYK851975:GYK851977 HIG851975:HIG851977 HSC851975:HSC851977 IBY851975:IBY851977 ILU851975:ILU851977 IVQ851975:IVQ851977 JFM851975:JFM851977 JPI851975:JPI851977 JZE851975:JZE851977 KJA851975:KJA851977 KSW851975:KSW851977 LCS851975:LCS851977 LMO851975:LMO851977 LWK851975:LWK851977 MGG851975:MGG851977 MQC851975:MQC851977 MZY851975:MZY851977 NJU851975:NJU851977 NTQ851975:NTQ851977 ODM851975:ODM851977 ONI851975:ONI851977 OXE851975:OXE851977 PHA851975:PHA851977 PQW851975:PQW851977 QAS851975:QAS851977 QKO851975:QKO851977 QUK851975:QUK851977 REG851975:REG851977 ROC851975:ROC851977 RXY851975:RXY851977 SHU851975:SHU851977 SRQ851975:SRQ851977 TBM851975:TBM851977 TLI851975:TLI851977 TVE851975:TVE851977 UFA851975:UFA851977 UOW851975:UOW851977 UYS851975:UYS851977 VIO851975:VIO851977 VSK851975:VSK851977 WCG851975:WCG851977 WMC851975:WMC851977 WVY851975:WVY851977 Q917511:Q917513 JM917511:JM917513 TI917511:TI917513 ADE917511:ADE917513 ANA917511:ANA917513 AWW917511:AWW917513 BGS917511:BGS917513 BQO917511:BQO917513 CAK917511:CAK917513 CKG917511:CKG917513 CUC917511:CUC917513 DDY917511:DDY917513 DNU917511:DNU917513 DXQ917511:DXQ917513 EHM917511:EHM917513 ERI917511:ERI917513 FBE917511:FBE917513 FLA917511:FLA917513 FUW917511:FUW917513 GES917511:GES917513 GOO917511:GOO917513 GYK917511:GYK917513 HIG917511:HIG917513 HSC917511:HSC917513 IBY917511:IBY917513 ILU917511:ILU917513 IVQ917511:IVQ917513 JFM917511:JFM917513 JPI917511:JPI917513 JZE917511:JZE917513 KJA917511:KJA917513 KSW917511:KSW917513 LCS917511:LCS917513 LMO917511:LMO917513 LWK917511:LWK917513 MGG917511:MGG917513 MQC917511:MQC917513 MZY917511:MZY917513 NJU917511:NJU917513 NTQ917511:NTQ917513 ODM917511:ODM917513 ONI917511:ONI917513 OXE917511:OXE917513 PHA917511:PHA917513 PQW917511:PQW917513 QAS917511:QAS917513 QKO917511:QKO917513 QUK917511:QUK917513 REG917511:REG917513 ROC917511:ROC917513 RXY917511:RXY917513 SHU917511:SHU917513 SRQ917511:SRQ917513 TBM917511:TBM917513 TLI917511:TLI917513 TVE917511:TVE917513 UFA917511:UFA917513 UOW917511:UOW917513 UYS917511:UYS917513 VIO917511:VIO917513 VSK917511:VSK917513 WCG917511:WCG917513 WMC917511:WMC917513 WVY917511:WVY917513 Q983047:Q983049 JM983047:JM983049 TI983047:TI983049 ADE983047:ADE983049 ANA983047:ANA983049 AWW983047:AWW983049 BGS983047:BGS983049 BQO983047:BQO983049 CAK983047:CAK983049 CKG983047:CKG983049 CUC983047:CUC983049 DDY983047:DDY983049 DNU983047:DNU983049 DXQ983047:DXQ983049 EHM983047:EHM983049 ERI983047:ERI983049 FBE983047:FBE983049 FLA983047:FLA983049 FUW983047:FUW983049 GES983047:GES983049 GOO983047:GOO983049 GYK983047:GYK983049 HIG983047:HIG983049 HSC983047:HSC983049 IBY983047:IBY983049 ILU983047:ILU983049 IVQ983047:IVQ983049 JFM983047:JFM983049 JPI983047:JPI983049 JZE983047:JZE983049 KJA983047:KJA983049 KSW983047:KSW983049 LCS983047:LCS983049 LMO983047:LMO983049 LWK983047:LWK983049 MGG983047:MGG983049 MQC983047:MQC983049 MZY983047:MZY983049 NJU983047:NJU983049 NTQ983047:NTQ983049 ODM983047:ODM983049 ONI983047:ONI983049 OXE983047:OXE983049 PHA983047:PHA983049 PQW983047:PQW983049 QAS983047:QAS983049 QKO983047:QKO983049 QUK983047:QUK983049 REG983047:REG983049 ROC983047:ROC983049 RXY983047:RXY983049 SHU983047:SHU983049 SRQ983047:SRQ983049 TBM983047:TBM983049 TLI983047:TLI983049 TVE983047:TVE983049 UFA983047:UFA983049 UOW983047:UOW983049 UYS983047:UYS983049 VIO983047:VIO983049 VSK983047:VSK983049 WCG983047:WCG983049 WMC983047:WMC983049 WVY983047:WVY983049 AC10:AC11 JY10:JY11 TU10:TU11 ADQ10:ADQ11 ANM10:ANM11 AXI10:AXI11 BHE10:BHE11 BRA10:BRA11 CAW10:CAW11 CKS10:CKS11 CUO10:CUO11 DEK10:DEK11 DOG10:DOG11 DYC10:DYC11 EHY10:EHY11 ERU10:ERU11 FBQ10:FBQ11 FLM10:FLM11 FVI10:FVI11 GFE10:GFE11 GPA10:GPA11 GYW10:GYW11 HIS10:HIS11 HSO10:HSO11 ICK10:ICK11 IMG10:IMG11 IWC10:IWC11 JFY10:JFY11 JPU10:JPU11 JZQ10:JZQ11 KJM10:KJM11 KTI10:KTI11 LDE10:LDE11 LNA10:LNA11 LWW10:LWW11 MGS10:MGS11 MQO10:MQO11 NAK10:NAK11 NKG10:NKG11 NUC10:NUC11 ODY10:ODY11 ONU10:ONU11 OXQ10:OXQ11 PHM10:PHM11 PRI10:PRI11 QBE10:QBE11 QLA10:QLA11 QUW10:QUW11 RES10:RES11 ROO10:ROO11 RYK10:RYK11 SIG10:SIG11 SSC10:SSC11 TBY10:TBY11 TLU10:TLU11 TVQ10:TVQ11 UFM10:UFM11 UPI10:UPI11 UZE10:UZE11 VJA10:VJA11 VSW10:VSW11 WCS10:WCS11 WMO10:WMO11 WWK10:WWK11 AC65545:AC65546 JY65545:JY65546 TU65545:TU65546 ADQ65545:ADQ65546 ANM65545:ANM65546 AXI65545:AXI65546 BHE65545:BHE65546 BRA65545:BRA65546 CAW65545:CAW65546 CKS65545:CKS65546 CUO65545:CUO65546 DEK65545:DEK65546 DOG65545:DOG65546 DYC65545:DYC65546 EHY65545:EHY65546 ERU65545:ERU65546 FBQ65545:FBQ65546 FLM65545:FLM65546 FVI65545:FVI65546 GFE65545:GFE65546 GPA65545:GPA65546 GYW65545:GYW65546 HIS65545:HIS65546 HSO65545:HSO65546 ICK65545:ICK65546 IMG65545:IMG65546 IWC65545:IWC65546 JFY65545:JFY65546 JPU65545:JPU65546 JZQ65545:JZQ65546 KJM65545:KJM65546 KTI65545:KTI65546 LDE65545:LDE65546 LNA65545:LNA65546 LWW65545:LWW65546 MGS65545:MGS65546 MQO65545:MQO65546 NAK65545:NAK65546 NKG65545:NKG65546 NUC65545:NUC65546 ODY65545:ODY65546 ONU65545:ONU65546 OXQ65545:OXQ65546 PHM65545:PHM65546 PRI65545:PRI65546 QBE65545:QBE65546 QLA65545:QLA65546 QUW65545:QUW65546 RES65545:RES65546 ROO65545:ROO65546 RYK65545:RYK65546 SIG65545:SIG65546 SSC65545:SSC65546 TBY65545:TBY65546 TLU65545:TLU65546 TVQ65545:TVQ65546 UFM65545:UFM65546 UPI65545:UPI65546 UZE65545:UZE65546 VJA65545:VJA65546 VSW65545:VSW65546 WCS65545:WCS65546 WMO65545:WMO65546 WWK65545:WWK65546 AC131081:AC131082 JY131081:JY131082 TU131081:TU131082 ADQ131081:ADQ131082 ANM131081:ANM131082 AXI131081:AXI131082 BHE131081:BHE131082 BRA131081:BRA131082 CAW131081:CAW131082 CKS131081:CKS131082 CUO131081:CUO131082 DEK131081:DEK131082 DOG131081:DOG131082 DYC131081:DYC131082 EHY131081:EHY131082 ERU131081:ERU131082 FBQ131081:FBQ131082 FLM131081:FLM131082 FVI131081:FVI131082 GFE131081:GFE131082 GPA131081:GPA131082 GYW131081:GYW131082 HIS131081:HIS131082 HSO131081:HSO131082 ICK131081:ICK131082 IMG131081:IMG131082 IWC131081:IWC131082 JFY131081:JFY131082 JPU131081:JPU131082 JZQ131081:JZQ131082 KJM131081:KJM131082 KTI131081:KTI131082 LDE131081:LDE131082 LNA131081:LNA131082 LWW131081:LWW131082 MGS131081:MGS131082 MQO131081:MQO131082 NAK131081:NAK131082 NKG131081:NKG131082 NUC131081:NUC131082 ODY131081:ODY131082 ONU131081:ONU131082 OXQ131081:OXQ131082 PHM131081:PHM131082 PRI131081:PRI131082 QBE131081:QBE131082 QLA131081:QLA131082 QUW131081:QUW131082 RES131081:RES131082 ROO131081:ROO131082 RYK131081:RYK131082 SIG131081:SIG131082 SSC131081:SSC131082 TBY131081:TBY131082 TLU131081:TLU131082 TVQ131081:TVQ131082 UFM131081:UFM131082 UPI131081:UPI131082 UZE131081:UZE131082 VJA131081:VJA131082 VSW131081:VSW131082 WCS131081:WCS131082 WMO131081:WMO131082 WWK131081:WWK131082 AC196617:AC196618 JY196617:JY196618 TU196617:TU196618 ADQ196617:ADQ196618 ANM196617:ANM196618 AXI196617:AXI196618 BHE196617:BHE196618 BRA196617:BRA196618 CAW196617:CAW196618 CKS196617:CKS196618 CUO196617:CUO196618 DEK196617:DEK196618 DOG196617:DOG196618 DYC196617:DYC196618 EHY196617:EHY196618 ERU196617:ERU196618 FBQ196617:FBQ196618 FLM196617:FLM196618 FVI196617:FVI196618 GFE196617:GFE196618 GPA196617:GPA196618 GYW196617:GYW196618 HIS196617:HIS196618 HSO196617:HSO196618 ICK196617:ICK196618 IMG196617:IMG196618 IWC196617:IWC196618 JFY196617:JFY196618 JPU196617:JPU196618 JZQ196617:JZQ196618 KJM196617:KJM196618 KTI196617:KTI196618 LDE196617:LDE196618 LNA196617:LNA196618 LWW196617:LWW196618 MGS196617:MGS196618 MQO196617:MQO196618 NAK196617:NAK196618 NKG196617:NKG196618 NUC196617:NUC196618 ODY196617:ODY196618 ONU196617:ONU196618 OXQ196617:OXQ196618 PHM196617:PHM196618 PRI196617:PRI196618 QBE196617:QBE196618 QLA196617:QLA196618 QUW196617:QUW196618 RES196617:RES196618 ROO196617:ROO196618 RYK196617:RYK196618 SIG196617:SIG196618 SSC196617:SSC196618 TBY196617:TBY196618 TLU196617:TLU196618 TVQ196617:TVQ196618 UFM196617:UFM196618 UPI196617:UPI196618 UZE196617:UZE196618 VJA196617:VJA196618 VSW196617:VSW196618 WCS196617:WCS196618 WMO196617:WMO196618 WWK196617:WWK196618 AC262153:AC262154 JY262153:JY262154 TU262153:TU262154 ADQ262153:ADQ262154 ANM262153:ANM262154 AXI262153:AXI262154 BHE262153:BHE262154 BRA262153:BRA262154 CAW262153:CAW262154 CKS262153:CKS262154 CUO262153:CUO262154 DEK262153:DEK262154 DOG262153:DOG262154 DYC262153:DYC262154 EHY262153:EHY262154 ERU262153:ERU262154 FBQ262153:FBQ262154 FLM262153:FLM262154 FVI262153:FVI262154 GFE262153:GFE262154 GPA262153:GPA262154 GYW262153:GYW262154 HIS262153:HIS262154 HSO262153:HSO262154 ICK262153:ICK262154 IMG262153:IMG262154 IWC262153:IWC262154 JFY262153:JFY262154 JPU262153:JPU262154 JZQ262153:JZQ262154 KJM262153:KJM262154 KTI262153:KTI262154 LDE262153:LDE262154 LNA262153:LNA262154 LWW262153:LWW262154 MGS262153:MGS262154 MQO262153:MQO262154 NAK262153:NAK262154 NKG262153:NKG262154 NUC262153:NUC262154 ODY262153:ODY262154 ONU262153:ONU262154 OXQ262153:OXQ262154 PHM262153:PHM262154 PRI262153:PRI262154 QBE262153:QBE262154 QLA262153:QLA262154 QUW262153:QUW262154 RES262153:RES262154 ROO262153:ROO262154 RYK262153:RYK262154 SIG262153:SIG262154 SSC262153:SSC262154 TBY262153:TBY262154 TLU262153:TLU262154 TVQ262153:TVQ262154 UFM262153:UFM262154 UPI262153:UPI262154 UZE262153:UZE262154 VJA262153:VJA262154 VSW262153:VSW262154 WCS262153:WCS262154 WMO262153:WMO262154 WWK262153:WWK262154 AC327689:AC327690 JY327689:JY327690 TU327689:TU327690 ADQ327689:ADQ327690 ANM327689:ANM327690 AXI327689:AXI327690 BHE327689:BHE327690 BRA327689:BRA327690 CAW327689:CAW327690 CKS327689:CKS327690 CUO327689:CUO327690 DEK327689:DEK327690 DOG327689:DOG327690 DYC327689:DYC327690 EHY327689:EHY327690 ERU327689:ERU327690 FBQ327689:FBQ327690 FLM327689:FLM327690 FVI327689:FVI327690 GFE327689:GFE327690 GPA327689:GPA327690 GYW327689:GYW327690 HIS327689:HIS327690 HSO327689:HSO327690 ICK327689:ICK327690 IMG327689:IMG327690 IWC327689:IWC327690 JFY327689:JFY327690 JPU327689:JPU327690 JZQ327689:JZQ327690 KJM327689:KJM327690 KTI327689:KTI327690 LDE327689:LDE327690 LNA327689:LNA327690 LWW327689:LWW327690 MGS327689:MGS327690 MQO327689:MQO327690 NAK327689:NAK327690 NKG327689:NKG327690 NUC327689:NUC327690 ODY327689:ODY327690 ONU327689:ONU327690 OXQ327689:OXQ327690 PHM327689:PHM327690 PRI327689:PRI327690 QBE327689:QBE327690 QLA327689:QLA327690 QUW327689:QUW327690 RES327689:RES327690 ROO327689:ROO327690 RYK327689:RYK327690 SIG327689:SIG327690 SSC327689:SSC327690 TBY327689:TBY327690 TLU327689:TLU327690 TVQ327689:TVQ327690 UFM327689:UFM327690 UPI327689:UPI327690 UZE327689:UZE327690 VJA327689:VJA327690 VSW327689:VSW327690 WCS327689:WCS327690 WMO327689:WMO327690 WWK327689:WWK327690 AC393225:AC393226 JY393225:JY393226 TU393225:TU393226 ADQ393225:ADQ393226 ANM393225:ANM393226 AXI393225:AXI393226 BHE393225:BHE393226 BRA393225:BRA393226 CAW393225:CAW393226 CKS393225:CKS393226 CUO393225:CUO393226 DEK393225:DEK393226 DOG393225:DOG393226 DYC393225:DYC393226 EHY393225:EHY393226 ERU393225:ERU393226 FBQ393225:FBQ393226 FLM393225:FLM393226 FVI393225:FVI393226 GFE393225:GFE393226 GPA393225:GPA393226 GYW393225:GYW393226 HIS393225:HIS393226 HSO393225:HSO393226 ICK393225:ICK393226 IMG393225:IMG393226 IWC393225:IWC393226 JFY393225:JFY393226 JPU393225:JPU393226 JZQ393225:JZQ393226 KJM393225:KJM393226 KTI393225:KTI393226 LDE393225:LDE393226 LNA393225:LNA393226 LWW393225:LWW393226 MGS393225:MGS393226 MQO393225:MQO393226 NAK393225:NAK393226 NKG393225:NKG393226 NUC393225:NUC393226 ODY393225:ODY393226 ONU393225:ONU393226 OXQ393225:OXQ393226 PHM393225:PHM393226 PRI393225:PRI393226 QBE393225:QBE393226 QLA393225:QLA393226 QUW393225:QUW393226 RES393225:RES393226 ROO393225:ROO393226 RYK393225:RYK393226 SIG393225:SIG393226 SSC393225:SSC393226 TBY393225:TBY393226 TLU393225:TLU393226 TVQ393225:TVQ393226 UFM393225:UFM393226 UPI393225:UPI393226 UZE393225:UZE393226 VJA393225:VJA393226 VSW393225:VSW393226 WCS393225:WCS393226 WMO393225:WMO393226 WWK393225:WWK393226 AC458761:AC458762 JY458761:JY458762 TU458761:TU458762 ADQ458761:ADQ458762 ANM458761:ANM458762 AXI458761:AXI458762 BHE458761:BHE458762 BRA458761:BRA458762 CAW458761:CAW458762 CKS458761:CKS458762 CUO458761:CUO458762 DEK458761:DEK458762 DOG458761:DOG458762 DYC458761:DYC458762 EHY458761:EHY458762 ERU458761:ERU458762 FBQ458761:FBQ458762 FLM458761:FLM458762 FVI458761:FVI458762 GFE458761:GFE458762 GPA458761:GPA458762 GYW458761:GYW458762 HIS458761:HIS458762 HSO458761:HSO458762 ICK458761:ICK458762 IMG458761:IMG458762 IWC458761:IWC458762 JFY458761:JFY458762 JPU458761:JPU458762 JZQ458761:JZQ458762 KJM458761:KJM458762 KTI458761:KTI458762 LDE458761:LDE458762 LNA458761:LNA458762 LWW458761:LWW458762 MGS458761:MGS458762 MQO458761:MQO458762 NAK458761:NAK458762 NKG458761:NKG458762 NUC458761:NUC458762 ODY458761:ODY458762 ONU458761:ONU458762 OXQ458761:OXQ458762 PHM458761:PHM458762 PRI458761:PRI458762 QBE458761:QBE458762 QLA458761:QLA458762 QUW458761:QUW458762 RES458761:RES458762 ROO458761:ROO458762 RYK458761:RYK458762 SIG458761:SIG458762 SSC458761:SSC458762 TBY458761:TBY458762 TLU458761:TLU458762 TVQ458761:TVQ458762 UFM458761:UFM458762 UPI458761:UPI458762 UZE458761:UZE458762 VJA458761:VJA458762 VSW458761:VSW458762 WCS458761:WCS458762 WMO458761:WMO458762 WWK458761:WWK458762 AC524297:AC524298 JY524297:JY524298 TU524297:TU524298 ADQ524297:ADQ524298 ANM524297:ANM524298 AXI524297:AXI524298 BHE524297:BHE524298 BRA524297:BRA524298 CAW524297:CAW524298 CKS524297:CKS524298 CUO524297:CUO524298 DEK524297:DEK524298 DOG524297:DOG524298 DYC524297:DYC524298 EHY524297:EHY524298 ERU524297:ERU524298 FBQ524297:FBQ524298 FLM524297:FLM524298 FVI524297:FVI524298 GFE524297:GFE524298 GPA524297:GPA524298 GYW524297:GYW524298 HIS524297:HIS524298 HSO524297:HSO524298 ICK524297:ICK524298 IMG524297:IMG524298 IWC524297:IWC524298 JFY524297:JFY524298 JPU524297:JPU524298 JZQ524297:JZQ524298 KJM524297:KJM524298 KTI524297:KTI524298 LDE524297:LDE524298 LNA524297:LNA524298 LWW524297:LWW524298 MGS524297:MGS524298 MQO524297:MQO524298 NAK524297:NAK524298 NKG524297:NKG524298 NUC524297:NUC524298 ODY524297:ODY524298 ONU524297:ONU524298 OXQ524297:OXQ524298 PHM524297:PHM524298 PRI524297:PRI524298 QBE524297:QBE524298 QLA524297:QLA524298 QUW524297:QUW524298 RES524297:RES524298 ROO524297:ROO524298 RYK524297:RYK524298 SIG524297:SIG524298 SSC524297:SSC524298 TBY524297:TBY524298 TLU524297:TLU524298 TVQ524297:TVQ524298 UFM524297:UFM524298 UPI524297:UPI524298 UZE524297:UZE524298 VJA524297:VJA524298 VSW524297:VSW524298 WCS524297:WCS524298 WMO524297:WMO524298 WWK524297:WWK524298 AC589833:AC589834 JY589833:JY589834 TU589833:TU589834 ADQ589833:ADQ589834 ANM589833:ANM589834 AXI589833:AXI589834 BHE589833:BHE589834 BRA589833:BRA589834 CAW589833:CAW589834 CKS589833:CKS589834 CUO589833:CUO589834 DEK589833:DEK589834 DOG589833:DOG589834 DYC589833:DYC589834 EHY589833:EHY589834 ERU589833:ERU589834 FBQ589833:FBQ589834 FLM589833:FLM589834 FVI589833:FVI589834 GFE589833:GFE589834 GPA589833:GPA589834 GYW589833:GYW589834 HIS589833:HIS589834 HSO589833:HSO589834 ICK589833:ICK589834 IMG589833:IMG589834 IWC589833:IWC589834 JFY589833:JFY589834 JPU589833:JPU589834 JZQ589833:JZQ589834 KJM589833:KJM589834 KTI589833:KTI589834 LDE589833:LDE589834 LNA589833:LNA589834 LWW589833:LWW589834 MGS589833:MGS589834 MQO589833:MQO589834 NAK589833:NAK589834 NKG589833:NKG589834 NUC589833:NUC589834 ODY589833:ODY589834 ONU589833:ONU589834 OXQ589833:OXQ589834 PHM589833:PHM589834 PRI589833:PRI589834 QBE589833:QBE589834 QLA589833:QLA589834 QUW589833:QUW589834 RES589833:RES589834 ROO589833:ROO589834 RYK589833:RYK589834 SIG589833:SIG589834 SSC589833:SSC589834 TBY589833:TBY589834 TLU589833:TLU589834 TVQ589833:TVQ589834 UFM589833:UFM589834 UPI589833:UPI589834 UZE589833:UZE589834 VJA589833:VJA589834 VSW589833:VSW589834 WCS589833:WCS589834 WMO589833:WMO589834 WWK589833:WWK589834 AC655369:AC655370 JY655369:JY655370 TU655369:TU655370 ADQ655369:ADQ655370 ANM655369:ANM655370 AXI655369:AXI655370 BHE655369:BHE655370 BRA655369:BRA655370 CAW655369:CAW655370 CKS655369:CKS655370 CUO655369:CUO655370 DEK655369:DEK655370 DOG655369:DOG655370 DYC655369:DYC655370 EHY655369:EHY655370 ERU655369:ERU655370 FBQ655369:FBQ655370 FLM655369:FLM655370 FVI655369:FVI655370 GFE655369:GFE655370 GPA655369:GPA655370 GYW655369:GYW655370 HIS655369:HIS655370 HSO655369:HSO655370 ICK655369:ICK655370 IMG655369:IMG655370 IWC655369:IWC655370 JFY655369:JFY655370 JPU655369:JPU655370 JZQ655369:JZQ655370 KJM655369:KJM655370 KTI655369:KTI655370 LDE655369:LDE655370 LNA655369:LNA655370 LWW655369:LWW655370 MGS655369:MGS655370 MQO655369:MQO655370 NAK655369:NAK655370 NKG655369:NKG655370 NUC655369:NUC655370 ODY655369:ODY655370 ONU655369:ONU655370 OXQ655369:OXQ655370 PHM655369:PHM655370 PRI655369:PRI655370 QBE655369:QBE655370 QLA655369:QLA655370 QUW655369:QUW655370 RES655369:RES655370 ROO655369:ROO655370 RYK655369:RYK655370 SIG655369:SIG655370 SSC655369:SSC655370 TBY655369:TBY655370 TLU655369:TLU655370 TVQ655369:TVQ655370 UFM655369:UFM655370 UPI655369:UPI655370 UZE655369:UZE655370 VJA655369:VJA655370 VSW655369:VSW655370 WCS655369:WCS655370 WMO655369:WMO655370 WWK655369:WWK655370 AC720905:AC720906 JY720905:JY720906 TU720905:TU720906 ADQ720905:ADQ720906 ANM720905:ANM720906 AXI720905:AXI720906 BHE720905:BHE720906 BRA720905:BRA720906 CAW720905:CAW720906 CKS720905:CKS720906 CUO720905:CUO720906 DEK720905:DEK720906 DOG720905:DOG720906 DYC720905:DYC720906 EHY720905:EHY720906 ERU720905:ERU720906 FBQ720905:FBQ720906 FLM720905:FLM720906 FVI720905:FVI720906 GFE720905:GFE720906 GPA720905:GPA720906 GYW720905:GYW720906 HIS720905:HIS720906 HSO720905:HSO720906 ICK720905:ICK720906 IMG720905:IMG720906 IWC720905:IWC720906 JFY720905:JFY720906 JPU720905:JPU720906 JZQ720905:JZQ720906 KJM720905:KJM720906 KTI720905:KTI720906 LDE720905:LDE720906 LNA720905:LNA720906 LWW720905:LWW720906 MGS720905:MGS720906 MQO720905:MQO720906 NAK720905:NAK720906 NKG720905:NKG720906 NUC720905:NUC720906 ODY720905:ODY720906 ONU720905:ONU720906 OXQ720905:OXQ720906 PHM720905:PHM720906 PRI720905:PRI720906 QBE720905:QBE720906 QLA720905:QLA720906 QUW720905:QUW720906 RES720905:RES720906 ROO720905:ROO720906 RYK720905:RYK720906 SIG720905:SIG720906 SSC720905:SSC720906 TBY720905:TBY720906 TLU720905:TLU720906 TVQ720905:TVQ720906 UFM720905:UFM720906 UPI720905:UPI720906 UZE720905:UZE720906 VJA720905:VJA720906 VSW720905:VSW720906 WCS720905:WCS720906 WMO720905:WMO720906 WWK720905:WWK720906 AC786441:AC786442 JY786441:JY786442 TU786441:TU786442 ADQ786441:ADQ786442 ANM786441:ANM786442 AXI786441:AXI786442 BHE786441:BHE786442 BRA786441:BRA786442 CAW786441:CAW786442 CKS786441:CKS786442 CUO786441:CUO786442 DEK786441:DEK786442 DOG786441:DOG786442 DYC786441:DYC786442 EHY786441:EHY786442 ERU786441:ERU786442 FBQ786441:FBQ786442 FLM786441:FLM786442 FVI786441:FVI786442 GFE786441:GFE786442 GPA786441:GPA786442 GYW786441:GYW786442 HIS786441:HIS786442 HSO786441:HSO786442 ICK786441:ICK786442 IMG786441:IMG786442 IWC786441:IWC786442 JFY786441:JFY786442 JPU786441:JPU786442 JZQ786441:JZQ786442 KJM786441:KJM786442 KTI786441:KTI786442 LDE786441:LDE786442 LNA786441:LNA786442 LWW786441:LWW786442 MGS786441:MGS786442 MQO786441:MQO786442 NAK786441:NAK786442 NKG786441:NKG786442 NUC786441:NUC786442 ODY786441:ODY786442 ONU786441:ONU786442 OXQ786441:OXQ786442 PHM786441:PHM786442 PRI786441:PRI786442 QBE786441:QBE786442 QLA786441:QLA786442 QUW786441:QUW786442 RES786441:RES786442 ROO786441:ROO786442 RYK786441:RYK786442 SIG786441:SIG786442 SSC786441:SSC786442 TBY786441:TBY786442 TLU786441:TLU786442 TVQ786441:TVQ786442 UFM786441:UFM786442 UPI786441:UPI786442 UZE786441:UZE786442 VJA786441:VJA786442 VSW786441:VSW786442 WCS786441:WCS786442 WMO786441:WMO786442 WWK786441:WWK786442 AC851977:AC851978 JY851977:JY851978 TU851977:TU851978 ADQ851977:ADQ851978 ANM851977:ANM851978 AXI851977:AXI851978 BHE851977:BHE851978 BRA851977:BRA851978 CAW851977:CAW851978 CKS851977:CKS851978 CUO851977:CUO851978 DEK851977:DEK851978 DOG851977:DOG851978 DYC851977:DYC851978 EHY851977:EHY851978 ERU851977:ERU851978 FBQ851977:FBQ851978 FLM851977:FLM851978 FVI851977:FVI851978 GFE851977:GFE851978 GPA851977:GPA851978 GYW851977:GYW851978 HIS851977:HIS851978 HSO851977:HSO851978 ICK851977:ICK851978 IMG851977:IMG851978 IWC851977:IWC851978 JFY851977:JFY851978 JPU851977:JPU851978 JZQ851977:JZQ851978 KJM851977:KJM851978 KTI851977:KTI851978 LDE851977:LDE851978 LNA851977:LNA851978 LWW851977:LWW851978 MGS851977:MGS851978 MQO851977:MQO851978 NAK851977:NAK851978 NKG851977:NKG851978 NUC851977:NUC851978 ODY851977:ODY851978 ONU851977:ONU851978 OXQ851977:OXQ851978 PHM851977:PHM851978 PRI851977:PRI851978 QBE851977:QBE851978 QLA851977:QLA851978 QUW851977:QUW851978 RES851977:RES851978 ROO851977:ROO851978 RYK851977:RYK851978 SIG851977:SIG851978 SSC851977:SSC851978 TBY851977:TBY851978 TLU851977:TLU851978 TVQ851977:TVQ851978 UFM851977:UFM851978 UPI851977:UPI851978 UZE851977:UZE851978 VJA851977:VJA851978 VSW851977:VSW851978 WCS851977:WCS851978 WMO851977:WMO851978 WWK851977:WWK851978 AC917513:AC917514 JY917513:JY917514 TU917513:TU917514 ADQ917513:ADQ917514 ANM917513:ANM917514 AXI917513:AXI917514 BHE917513:BHE917514 BRA917513:BRA917514 CAW917513:CAW917514 CKS917513:CKS917514 CUO917513:CUO917514 DEK917513:DEK917514 DOG917513:DOG917514 DYC917513:DYC917514 EHY917513:EHY917514 ERU917513:ERU917514 FBQ917513:FBQ917514 FLM917513:FLM917514 FVI917513:FVI917514 GFE917513:GFE917514 GPA917513:GPA917514 GYW917513:GYW917514 HIS917513:HIS917514 HSO917513:HSO917514 ICK917513:ICK917514 IMG917513:IMG917514 IWC917513:IWC917514 JFY917513:JFY917514 JPU917513:JPU917514 JZQ917513:JZQ917514 KJM917513:KJM917514 KTI917513:KTI917514 LDE917513:LDE917514 LNA917513:LNA917514 LWW917513:LWW917514 MGS917513:MGS917514 MQO917513:MQO917514 NAK917513:NAK917514 NKG917513:NKG917514 NUC917513:NUC917514 ODY917513:ODY917514 ONU917513:ONU917514 OXQ917513:OXQ917514 PHM917513:PHM917514 PRI917513:PRI917514 QBE917513:QBE917514 QLA917513:QLA917514 QUW917513:QUW917514 RES917513:RES917514 ROO917513:ROO917514 RYK917513:RYK917514 SIG917513:SIG917514 SSC917513:SSC917514 TBY917513:TBY917514 TLU917513:TLU917514 TVQ917513:TVQ917514 UFM917513:UFM917514 UPI917513:UPI917514 UZE917513:UZE917514 VJA917513:VJA917514 VSW917513:VSW917514 WCS917513:WCS917514 WMO917513:WMO917514 WWK917513:WWK917514 AC983049:AC983050 JY983049:JY983050 TU983049:TU983050 ADQ983049:ADQ983050 ANM983049:ANM983050 AXI983049:AXI983050 BHE983049:BHE983050 BRA983049:BRA983050 CAW983049:CAW983050 CKS983049:CKS983050 CUO983049:CUO983050 DEK983049:DEK983050 DOG983049:DOG983050 DYC983049:DYC983050 EHY983049:EHY983050 ERU983049:ERU983050 FBQ983049:FBQ983050 FLM983049:FLM983050 FVI983049:FVI983050 GFE983049:GFE983050 GPA983049:GPA983050 GYW983049:GYW983050 HIS983049:HIS983050 HSO983049:HSO983050 ICK983049:ICK983050 IMG983049:IMG983050 IWC983049:IWC983050 JFY983049:JFY983050 JPU983049:JPU983050 JZQ983049:JZQ983050 KJM983049:KJM983050 KTI983049:KTI983050 LDE983049:LDE983050 LNA983049:LNA983050 LWW983049:LWW983050 MGS983049:MGS983050 MQO983049:MQO983050 NAK983049:NAK983050 NKG983049:NKG983050 NUC983049:NUC983050 ODY983049:ODY983050 ONU983049:ONU983050 OXQ983049:OXQ983050 PHM983049:PHM983050 PRI983049:PRI983050 QBE983049:QBE983050 QLA983049:QLA983050 QUW983049:QUW983050 RES983049:RES983050 ROO983049:ROO983050 RYK983049:RYK983050 SIG983049:SIG983050 SSC983049:SSC983050 TBY983049:TBY983050 TLU983049:TLU983050 TVQ983049:TVQ983050 UFM983049:UFM983050 UPI983049:UPI983050 UZE983049:UZE983050 VJA983049:VJA983050 VSW983049:VSW983050 WCS983049:WCS983050 WMO983049:WMO983050 WWK983049:WWK983050 A16:A17 IW16:IW17 SS16:SS17 ACO16:ACO17 AMK16:AMK17 AWG16:AWG17 BGC16:BGC17 BPY16:BPY17 BZU16:BZU17 CJQ16:CJQ17 CTM16:CTM17 DDI16:DDI17 DNE16:DNE17 DXA16:DXA17 EGW16:EGW17 EQS16:EQS17 FAO16:FAO17 FKK16:FKK17 FUG16:FUG17 GEC16:GEC17 GNY16:GNY17 GXU16:GXU17 HHQ16:HHQ17 HRM16:HRM17 IBI16:IBI17 ILE16:ILE17 IVA16:IVA17 JEW16:JEW17 JOS16:JOS17 JYO16:JYO17 KIK16:KIK17 KSG16:KSG17 LCC16:LCC17 LLY16:LLY17 LVU16:LVU17 MFQ16:MFQ17 MPM16:MPM17 MZI16:MZI17 NJE16:NJE17 NTA16:NTA17 OCW16:OCW17 OMS16:OMS17 OWO16:OWO17 PGK16:PGK17 PQG16:PQG17 QAC16:QAC17 QJY16:QJY17 QTU16:QTU17 RDQ16:RDQ17 RNM16:RNM17 RXI16:RXI17 SHE16:SHE17 SRA16:SRA17 TAW16:TAW17 TKS16:TKS17 TUO16:TUO17 UEK16:UEK17 UOG16:UOG17 UYC16:UYC17 VHY16:VHY17 VRU16:VRU17 WBQ16:WBQ17 WLM16:WLM17 WVI16:WVI17 A65551:A65552 IW65551:IW65552 SS65551:SS65552 ACO65551:ACO65552 AMK65551:AMK65552 AWG65551:AWG65552 BGC65551:BGC65552 BPY65551:BPY65552 BZU65551:BZU65552 CJQ65551:CJQ65552 CTM65551:CTM65552 DDI65551:DDI65552 DNE65551:DNE65552 DXA65551:DXA65552 EGW65551:EGW65552 EQS65551:EQS65552 FAO65551:FAO65552 FKK65551:FKK65552 FUG65551:FUG65552 GEC65551:GEC65552 GNY65551:GNY65552 GXU65551:GXU65552 HHQ65551:HHQ65552 HRM65551:HRM65552 IBI65551:IBI65552 ILE65551:ILE65552 IVA65551:IVA65552 JEW65551:JEW65552 JOS65551:JOS65552 JYO65551:JYO65552 KIK65551:KIK65552 KSG65551:KSG65552 LCC65551:LCC65552 LLY65551:LLY65552 LVU65551:LVU65552 MFQ65551:MFQ65552 MPM65551:MPM65552 MZI65551:MZI65552 NJE65551:NJE65552 NTA65551:NTA65552 OCW65551:OCW65552 OMS65551:OMS65552 OWO65551:OWO65552 PGK65551:PGK65552 PQG65551:PQG65552 QAC65551:QAC65552 QJY65551:QJY65552 QTU65551:QTU65552 RDQ65551:RDQ65552 RNM65551:RNM65552 RXI65551:RXI65552 SHE65551:SHE65552 SRA65551:SRA65552 TAW65551:TAW65552 TKS65551:TKS65552 TUO65551:TUO65552 UEK65551:UEK65552 UOG65551:UOG65552 UYC65551:UYC65552 VHY65551:VHY65552 VRU65551:VRU65552 WBQ65551:WBQ65552 WLM65551:WLM65552 WVI65551:WVI65552 A131087:A131088 IW131087:IW131088 SS131087:SS131088 ACO131087:ACO131088 AMK131087:AMK131088 AWG131087:AWG131088 BGC131087:BGC131088 BPY131087:BPY131088 BZU131087:BZU131088 CJQ131087:CJQ131088 CTM131087:CTM131088 DDI131087:DDI131088 DNE131087:DNE131088 DXA131087:DXA131088 EGW131087:EGW131088 EQS131087:EQS131088 FAO131087:FAO131088 FKK131087:FKK131088 FUG131087:FUG131088 GEC131087:GEC131088 GNY131087:GNY131088 GXU131087:GXU131088 HHQ131087:HHQ131088 HRM131087:HRM131088 IBI131087:IBI131088 ILE131087:ILE131088 IVA131087:IVA131088 JEW131087:JEW131088 JOS131087:JOS131088 JYO131087:JYO131088 KIK131087:KIK131088 KSG131087:KSG131088 LCC131087:LCC131088 LLY131087:LLY131088 LVU131087:LVU131088 MFQ131087:MFQ131088 MPM131087:MPM131088 MZI131087:MZI131088 NJE131087:NJE131088 NTA131087:NTA131088 OCW131087:OCW131088 OMS131087:OMS131088 OWO131087:OWO131088 PGK131087:PGK131088 PQG131087:PQG131088 QAC131087:QAC131088 QJY131087:QJY131088 QTU131087:QTU131088 RDQ131087:RDQ131088 RNM131087:RNM131088 RXI131087:RXI131088 SHE131087:SHE131088 SRA131087:SRA131088 TAW131087:TAW131088 TKS131087:TKS131088 TUO131087:TUO131088 UEK131087:UEK131088 UOG131087:UOG131088 UYC131087:UYC131088 VHY131087:VHY131088 VRU131087:VRU131088 WBQ131087:WBQ131088 WLM131087:WLM131088 WVI131087:WVI131088 A196623:A196624 IW196623:IW196624 SS196623:SS196624 ACO196623:ACO196624 AMK196623:AMK196624 AWG196623:AWG196624 BGC196623:BGC196624 BPY196623:BPY196624 BZU196623:BZU196624 CJQ196623:CJQ196624 CTM196623:CTM196624 DDI196623:DDI196624 DNE196623:DNE196624 DXA196623:DXA196624 EGW196623:EGW196624 EQS196623:EQS196624 FAO196623:FAO196624 FKK196623:FKK196624 FUG196623:FUG196624 GEC196623:GEC196624 GNY196623:GNY196624 GXU196623:GXU196624 HHQ196623:HHQ196624 HRM196623:HRM196624 IBI196623:IBI196624 ILE196623:ILE196624 IVA196623:IVA196624 JEW196623:JEW196624 JOS196623:JOS196624 JYO196623:JYO196624 KIK196623:KIK196624 KSG196623:KSG196624 LCC196623:LCC196624 LLY196623:LLY196624 LVU196623:LVU196624 MFQ196623:MFQ196624 MPM196623:MPM196624 MZI196623:MZI196624 NJE196623:NJE196624 NTA196623:NTA196624 OCW196623:OCW196624 OMS196623:OMS196624 OWO196623:OWO196624 PGK196623:PGK196624 PQG196623:PQG196624 QAC196623:QAC196624 QJY196623:QJY196624 QTU196623:QTU196624 RDQ196623:RDQ196624 RNM196623:RNM196624 RXI196623:RXI196624 SHE196623:SHE196624 SRA196623:SRA196624 TAW196623:TAW196624 TKS196623:TKS196624 TUO196623:TUO196624 UEK196623:UEK196624 UOG196623:UOG196624 UYC196623:UYC196624 VHY196623:VHY196624 VRU196623:VRU196624 WBQ196623:WBQ196624 WLM196623:WLM196624 WVI196623:WVI196624 A262159:A262160 IW262159:IW262160 SS262159:SS262160 ACO262159:ACO262160 AMK262159:AMK262160 AWG262159:AWG262160 BGC262159:BGC262160 BPY262159:BPY262160 BZU262159:BZU262160 CJQ262159:CJQ262160 CTM262159:CTM262160 DDI262159:DDI262160 DNE262159:DNE262160 DXA262159:DXA262160 EGW262159:EGW262160 EQS262159:EQS262160 FAO262159:FAO262160 FKK262159:FKK262160 FUG262159:FUG262160 GEC262159:GEC262160 GNY262159:GNY262160 GXU262159:GXU262160 HHQ262159:HHQ262160 HRM262159:HRM262160 IBI262159:IBI262160 ILE262159:ILE262160 IVA262159:IVA262160 JEW262159:JEW262160 JOS262159:JOS262160 JYO262159:JYO262160 KIK262159:KIK262160 KSG262159:KSG262160 LCC262159:LCC262160 LLY262159:LLY262160 LVU262159:LVU262160 MFQ262159:MFQ262160 MPM262159:MPM262160 MZI262159:MZI262160 NJE262159:NJE262160 NTA262159:NTA262160 OCW262159:OCW262160 OMS262159:OMS262160 OWO262159:OWO262160 PGK262159:PGK262160 PQG262159:PQG262160 QAC262159:QAC262160 QJY262159:QJY262160 QTU262159:QTU262160 RDQ262159:RDQ262160 RNM262159:RNM262160 RXI262159:RXI262160 SHE262159:SHE262160 SRA262159:SRA262160 TAW262159:TAW262160 TKS262159:TKS262160 TUO262159:TUO262160 UEK262159:UEK262160 UOG262159:UOG262160 UYC262159:UYC262160 VHY262159:VHY262160 VRU262159:VRU262160 WBQ262159:WBQ262160 WLM262159:WLM262160 WVI262159:WVI262160 A327695:A327696 IW327695:IW327696 SS327695:SS327696 ACO327695:ACO327696 AMK327695:AMK327696 AWG327695:AWG327696 BGC327695:BGC327696 BPY327695:BPY327696 BZU327695:BZU327696 CJQ327695:CJQ327696 CTM327695:CTM327696 DDI327695:DDI327696 DNE327695:DNE327696 DXA327695:DXA327696 EGW327695:EGW327696 EQS327695:EQS327696 FAO327695:FAO327696 FKK327695:FKK327696 FUG327695:FUG327696 GEC327695:GEC327696 GNY327695:GNY327696 GXU327695:GXU327696 HHQ327695:HHQ327696 HRM327695:HRM327696 IBI327695:IBI327696 ILE327695:ILE327696 IVA327695:IVA327696 JEW327695:JEW327696 JOS327695:JOS327696 JYO327695:JYO327696 KIK327695:KIK327696 KSG327695:KSG327696 LCC327695:LCC327696 LLY327695:LLY327696 LVU327695:LVU327696 MFQ327695:MFQ327696 MPM327695:MPM327696 MZI327695:MZI327696 NJE327695:NJE327696 NTA327695:NTA327696 OCW327695:OCW327696 OMS327695:OMS327696 OWO327695:OWO327696 PGK327695:PGK327696 PQG327695:PQG327696 QAC327695:QAC327696 QJY327695:QJY327696 QTU327695:QTU327696 RDQ327695:RDQ327696 RNM327695:RNM327696 RXI327695:RXI327696 SHE327695:SHE327696 SRA327695:SRA327696 TAW327695:TAW327696 TKS327695:TKS327696 TUO327695:TUO327696 UEK327695:UEK327696 UOG327695:UOG327696 UYC327695:UYC327696 VHY327695:VHY327696 VRU327695:VRU327696 WBQ327695:WBQ327696 WLM327695:WLM327696 WVI327695:WVI327696 A393231:A393232 IW393231:IW393232 SS393231:SS393232 ACO393231:ACO393232 AMK393231:AMK393232 AWG393231:AWG393232 BGC393231:BGC393232 BPY393231:BPY393232 BZU393231:BZU393232 CJQ393231:CJQ393232 CTM393231:CTM393232 DDI393231:DDI393232 DNE393231:DNE393232 DXA393231:DXA393232 EGW393231:EGW393232 EQS393231:EQS393232 FAO393231:FAO393232 FKK393231:FKK393232 FUG393231:FUG393232 GEC393231:GEC393232 GNY393231:GNY393232 GXU393231:GXU393232 HHQ393231:HHQ393232 HRM393231:HRM393232 IBI393231:IBI393232 ILE393231:ILE393232 IVA393231:IVA393232 JEW393231:JEW393232 JOS393231:JOS393232 JYO393231:JYO393232 KIK393231:KIK393232 KSG393231:KSG393232 LCC393231:LCC393232 LLY393231:LLY393232 LVU393231:LVU393232 MFQ393231:MFQ393232 MPM393231:MPM393232 MZI393231:MZI393232 NJE393231:NJE393232 NTA393231:NTA393232 OCW393231:OCW393232 OMS393231:OMS393232 OWO393231:OWO393232 PGK393231:PGK393232 PQG393231:PQG393232 QAC393231:QAC393232 QJY393231:QJY393232 QTU393231:QTU393232 RDQ393231:RDQ393232 RNM393231:RNM393232 RXI393231:RXI393232 SHE393231:SHE393232 SRA393231:SRA393232 TAW393231:TAW393232 TKS393231:TKS393232 TUO393231:TUO393232 UEK393231:UEK393232 UOG393231:UOG393232 UYC393231:UYC393232 VHY393231:VHY393232 VRU393231:VRU393232 WBQ393231:WBQ393232 WLM393231:WLM393232 WVI393231:WVI393232 A458767:A458768 IW458767:IW458768 SS458767:SS458768 ACO458767:ACO458768 AMK458767:AMK458768 AWG458767:AWG458768 BGC458767:BGC458768 BPY458767:BPY458768 BZU458767:BZU458768 CJQ458767:CJQ458768 CTM458767:CTM458768 DDI458767:DDI458768 DNE458767:DNE458768 DXA458767:DXA458768 EGW458767:EGW458768 EQS458767:EQS458768 FAO458767:FAO458768 FKK458767:FKK458768 FUG458767:FUG458768 GEC458767:GEC458768 GNY458767:GNY458768 GXU458767:GXU458768 HHQ458767:HHQ458768 HRM458767:HRM458768 IBI458767:IBI458768 ILE458767:ILE458768 IVA458767:IVA458768 JEW458767:JEW458768 JOS458767:JOS458768 JYO458767:JYO458768 KIK458767:KIK458768 KSG458767:KSG458768 LCC458767:LCC458768 LLY458767:LLY458768 LVU458767:LVU458768 MFQ458767:MFQ458768 MPM458767:MPM458768 MZI458767:MZI458768 NJE458767:NJE458768 NTA458767:NTA458768 OCW458767:OCW458768 OMS458767:OMS458768 OWO458767:OWO458768 PGK458767:PGK458768 PQG458767:PQG458768 QAC458767:QAC458768 QJY458767:QJY458768 QTU458767:QTU458768 RDQ458767:RDQ458768 RNM458767:RNM458768 RXI458767:RXI458768 SHE458767:SHE458768 SRA458767:SRA458768 TAW458767:TAW458768 TKS458767:TKS458768 TUO458767:TUO458768 UEK458767:UEK458768 UOG458767:UOG458768 UYC458767:UYC458768 VHY458767:VHY458768 VRU458767:VRU458768 WBQ458767:WBQ458768 WLM458767:WLM458768 WVI458767:WVI458768 A524303:A524304 IW524303:IW524304 SS524303:SS524304 ACO524303:ACO524304 AMK524303:AMK524304 AWG524303:AWG524304 BGC524303:BGC524304 BPY524303:BPY524304 BZU524303:BZU524304 CJQ524303:CJQ524304 CTM524303:CTM524304 DDI524303:DDI524304 DNE524303:DNE524304 DXA524303:DXA524304 EGW524303:EGW524304 EQS524303:EQS524304 FAO524303:FAO524304 FKK524303:FKK524304 FUG524303:FUG524304 GEC524303:GEC524304 GNY524303:GNY524304 GXU524303:GXU524304 HHQ524303:HHQ524304 HRM524303:HRM524304 IBI524303:IBI524304 ILE524303:ILE524304 IVA524303:IVA524304 JEW524303:JEW524304 JOS524303:JOS524304 JYO524303:JYO524304 KIK524303:KIK524304 KSG524303:KSG524304 LCC524303:LCC524304 LLY524303:LLY524304 LVU524303:LVU524304 MFQ524303:MFQ524304 MPM524303:MPM524304 MZI524303:MZI524304 NJE524303:NJE524304 NTA524303:NTA524304 OCW524303:OCW524304 OMS524303:OMS524304 OWO524303:OWO524304 PGK524303:PGK524304 PQG524303:PQG524304 QAC524303:QAC524304 QJY524303:QJY524304 QTU524303:QTU524304 RDQ524303:RDQ524304 RNM524303:RNM524304 RXI524303:RXI524304 SHE524303:SHE524304 SRA524303:SRA524304 TAW524303:TAW524304 TKS524303:TKS524304 TUO524303:TUO524304 UEK524303:UEK524304 UOG524303:UOG524304 UYC524303:UYC524304 VHY524303:VHY524304 VRU524303:VRU524304 WBQ524303:WBQ524304 WLM524303:WLM524304 WVI524303:WVI524304 A589839:A589840 IW589839:IW589840 SS589839:SS589840 ACO589839:ACO589840 AMK589839:AMK589840 AWG589839:AWG589840 BGC589839:BGC589840 BPY589839:BPY589840 BZU589839:BZU589840 CJQ589839:CJQ589840 CTM589839:CTM589840 DDI589839:DDI589840 DNE589839:DNE589840 DXA589839:DXA589840 EGW589839:EGW589840 EQS589839:EQS589840 FAO589839:FAO589840 FKK589839:FKK589840 FUG589839:FUG589840 GEC589839:GEC589840 GNY589839:GNY589840 GXU589839:GXU589840 HHQ589839:HHQ589840 HRM589839:HRM589840 IBI589839:IBI589840 ILE589839:ILE589840 IVA589839:IVA589840 JEW589839:JEW589840 JOS589839:JOS589840 JYO589839:JYO589840 KIK589839:KIK589840 KSG589839:KSG589840 LCC589839:LCC589840 LLY589839:LLY589840 LVU589839:LVU589840 MFQ589839:MFQ589840 MPM589839:MPM589840 MZI589839:MZI589840 NJE589839:NJE589840 NTA589839:NTA589840 OCW589839:OCW589840 OMS589839:OMS589840 OWO589839:OWO589840 PGK589839:PGK589840 PQG589839:PQG589840 QAC589839:QAC589840 QJY589839:QJY589840 QTU589839:QTU589840 RDQ589839:RDQ589840 RNM589839:RNM589840 RXI589839:RXI589840 SHE589839:SHE589840 SRA589839:SRA589840 TAW589839:TAW589840 TKS589839:TKS589840 TUO589839:TUO589840 UEK589839:UEK589840 UOG589839:UOG589840 UYC589839:UYC589840 VHY589839:VHY589840 VRU589839:VRU589840 WBQ589839:WBQ589840 WLM589839:WLM589840 WVI589839:WVI589840 A655375:A655376 IW655375:IW655376 SS655375:SS655376 ACO655375:ACO655376 AMK655375:AMK655376 AWG655375:AWG655376 BGC655375:BGC655376 BPY655375:BPY655376 BZU655375:BZU655376 CJQ655375:CJQ655376 CTM655375:CTM655376 DDI655375:DDI655376 DNE655375:DNE655376 DXA655375:DXA655376 EGW655375:EGW655376 EQS655375:EQS655376 FAO655375:FAO655376 FKK655375:FKK655376 FUG655375:FUG655376 GEC655375:GEC655376 GNY655375:GNY655376 GXU655375:GXU655376 HHQ655375:HHQ655376 HRM655375:HRM655376 IBI655375:IBI655376 ILE655375:ILE655376 IVA655375:IVA655376 JEW655375:JEW655376 JOS655375:JOS655376 JYO655375:JYO655376 KIK655375:KIK655376 KSG655375:KSG655376 LCC655375:LCC655376 LLY655375:LLY655376 LVU655375:LVU655376 MFQ655375:MFQ655376 MPM655375:MPM655376 MZI655375:MZI655376 NJE655375:NJE655376 NTA655375:NTA655376 OCW655375:OCW655376 OMS655375:OMS655376 OWO655375:OWO655376 PGK655375:PGK655376 PQG655375:PQG655376 QAC655375:QAC655376 QJY655375:QJY655376 QTU655375:QTU655376 RDQ655375:RDQ655376 RNM655375:RNM655376 RXI655375:RXI655376 SHE655375:SHE655376 SRA655375:SRA655376 TAW655375:TAW655376 TKS655375:TKS655376 TUO655375:TUO655376 UEK655375:UEK655376 UOG655375:UOG655376 UYC655375:UYC655376 VHY655375:VHY655376 VRU655375:VRU655376 WBQ655375:WBQ655376 WLM655375:WLM655376 WVI655375:WVI655376 A720911:A720912 IW720911:IW720912 SS720911:SS720912 ACO720911:ACO720912 AMK720911:AMK720912 AWG720911:AWG720912 BGC720911:BGC720912 BPY720911:BPY720912 BZU720911:BZU720912 CJQ720911:CJQ720912 CTM720911:CTM720912 DDI720911:DDI720912 DNE720911:DNE720912 DXA720911:DXA720912 EGW720911:EGW720912 EQS720911:EQS720912 FAO720911:FAO720912 FKK720911:FKK720912 FUG720911:FUG720912 GEC720911:GEC720912 GNY720911:GNY720912 GXU720911:GXU720912 HHQ720911:HHQ720912 HRM720911:HRM720912 IBI720911:IBI720912 ILE720911:ILE720912 IVA720911:IVA720912 JEW720911:JEW720912 JOS720911:JOS720912 JYO720911:JYO720912 KIK720911:KIK720912 KSG720911:KSG720912 LCC720911:LCC720912 LLY720911:LLY720912 LVU720911:LVU720912 MFQ720911:MFQ720912 MPM720911:MPM720912 MZI720911:MZI720912 NJE720911:NJE720912 NTA720911:NTA720912 OCW720911:OCW720912 OMS720911:OMS720912 OWO720911:OWO720912 PGK720911:PGK720912 PQG720911:PQG720912 QAC720911:QAC720912 QJY720911:QJY720912 QTU720911:QTU720912 RDQ720911:RDQ720912 RNM720911:RNM720912 RXI720911:RXI720912 SHE720911:SHE720912 SRA720911:SRA720912 TAW720911:TAW720912 TKS720911:TKS720912 TUO720911:TUO720912 UEK720911:UEK720912 UOG720911:UOG720912 UYC720911:UYC720912 VHY720911:VHY720912 VRU720911:VRU720912 WBQ720911:WBQ720912 WLM720911:WLM720912 WVI720911:WVI720912 A786447:A786448 IW786447:IW786448 SS786447:SS786448 ACO786447:ACO786448 AMK786447:AMK786448 AWG786447:AWG786448 BGC786447:BGC786448 BPY786447:BPY786448 BZU786447:BZU786448 CJQ786447:CJQ786448 CTM786447:CTM786448 DDI786447:DDI786448 DNE786447:DNE786448 DXA786447:DXA786448 EGW786447:EGW786448 EQS786447:EQS786448 FAO786447:FAO786448 FKK786447:FKK786448 FUG786447:FUG786448 GEC786447:GEC786448 GNY786447:GNY786448 GXU786447:GXU786448 HHQ786447:HHQ786448 HRM786447:HRM786448 IBI786447:IBI786448 ILE786447:ILE786448 IVA786447:IVA786448 JEW786447:JEW786448 JOS786447:JOS786448 JYO786447:JYO786448 KIK786447:KIK786448 KSG786447:KSG786448 LCC786447:LCC786448 LLY786447:LLY786448 LVU786447:LVU786448 MFQ786447:MFQ786448 MPM786447:MPM786448 MZI786447:MZI786448 NJE786447:NJE786448 NTA786447:NTA786448 OCW786447:OCW786448 OMS786447:OMS786448 OWO786447:OWO786448 PGK786447:PGK786448 PQG786447:PQG786448 QAC786447:QAC786448 QJY786447:QJY786448 QTU786447:QTU786448 RDQ786447:RDQ786448 RNM786447:RNM786448 RXI786447:RXI786448 SHE786447:SHE786448 SRA786447:SRA786448 TAW786447:TAW786448 TKS786447:TKS786448 TUO786447:TUO786448 UEK786447:UEK786448 UOG786447:UOG786448 UYC786447:UYC786448 VHY786447:VHY786448 VRU786447:VRU786448 WBQ786447:WBQ786448 WLM786447:WLM786448 WVI786447:WVI786448 A851983:A851984 IW851983:IW851984 SS851983:SS851984 ACO851983:ACO851984 AMK851983:AMK851984 AWG851983:AWG851984 BGC851983:BGC851984 BPY851983:BPY851984 BZU851983:BZU851984 CJQ851983:CJQ851984 CTM851983:CTM851984 DDI851983:DDI851984 DNE851983:DNE851984 DXA851983:DXA851984 EGW851983:EGW851984 EQS851983:EQS851984 FAO851983:FAO851984 FKK851983:FKK851984 FUG851983:FUG851984 GEC851983:GEC851984 GNY851983:GNY851984 GXU851983:GXU851984 HHQ851983:HHQ851984 HRM851983:HRM851984 IBI851983:IBI851984 ILE851983:ILE851984 IVA851983:IVA851984 JEW851983:JEW851984 JOS851983:JOS851984 JYO851983:JYO851984 KIK851983:KIK851984 KSG851983:KSG851984 LCC851983:LCC851984 LLY851983:LLY851984 LVU851983:LVU851984 MFQ851983:MFQ851984 MPM851983:MPM851984 MZI851983:MZI851984 NJE851983:NJE851984 NTA851983:NTA851984 OCW851983:OCW851984 OMS851983:OMS851984 OWO851983:OWO851984 PGK851983:PGK851984 PQG851983:PQG851984 QAC851983:QAC851984 QJY851983:QJY851984 QTU851983:QTU851984 RDQ851983:RDQ851984 RNM851983:RNM851984 RXI851983:RXI851984 SHE851983:SHE851984 SRA851983:SRA851984 TAW851983:TAW851984 TKS851983:TKS851984 TUO851983:TUO851984 UEK851983:UEK851984 UOG851983:UOG851984 UYC851983:UYC851984 VHY851983:VHY851984 VRU851983:VRU851984 WBQ851983:WBQ851984 WLM851983:WLM851984 WVI851983:WVI851984 A917519:A917520 IW917519:IW917520 SS917519:SS917520 ACO917519:ACO917520 AMK917519:AMK917520 AWG917519:AWG917520 BGC917519:BGC917520 BPY917519:BPY917520 BZU917519:BZU917520 CJQ917519:CJQ917520 CTM917519:CTM917520 DDI917519:DDI917520 DNE917519:DNE917520 DXA917519:DXA917520 EGW917519:EGW917520 EQS917519:EQS917520 FAO917519:FAO917520 FKK917519:FKK917520 FUG917519:FUG917520 GEC917519:GEC917520 GNY917519:GNY917520 GXU917519:GXU917520 HHQ917519:HHQ917520 HRM917519:HRM917520 IBI917519:IBI917520 ILE917519:ILE917520 IVA917519:IVA917520 JEW917519:JEW917520 JOS917519:JOS917520 JYO917519:JYO917520 KIK917519:KIK917520 KSG917519:KSG917520 LCC917519:LCC917520 LLY917519:LLY917520 LVU917519:LVU917520 MFQ917519:MFQ917520 MPM917519:MPM917520 MZI917519:MZI917520 NJE917519:NJE917520 NTA917519:NTA917520 OCW917519:OCW917520 OMS917519:OMS917520 OWO917519:OWO917520 PGK917519:PGK917520 PQG917519:PQG917520 QAC917519:QAC917520 QJY917519:QJY917520 QTU917519:QTU917520 RDQ917519:RDQ917520 RNM917519:RNM917520 RXI917519:RXI917520 SHE917519:SHE917520 SRA917519:SRA917520 TAW917519:TAW917520 TKS917519:TKS917520 TUO917519:TUO917520 UEK917519:UEK917520 UOG917519:UOG917520 UYC917519:UYC917520 VHY917519:VHY917520 VRU917519:VRU917520 WBQ917519:WBQ917520 WLM917519:WLM917520 WVI917519:WVI917520 A983055:A983056 IW983055:IW983056 SS983055:SS983056 ACO983055:ACO983056 AMK983055:AMK983056 AWG983055:AWG983056 BGC983055:BGC983056 BPY983055:BPY983056 BZU983055:BZU983056 CJQ983055:CJQ983056 CTM983055:CTM983056 DDI983055:DDI983056 DNE983055:DNE983056 DXA983055:DXA983056 EGW983055:EGW983056 EQS983055:EQS983056 FAO983055:FAO983056 FKK983055:FKK983056 FUG983055:FUG983056 GEC983055:GEC983056 GNY983055:GNY983056 GXU983055:GXU983056 HHQ983055:HHQ983056 HRM983055:HRM983056 IBI983055:IBI983056 ILE983055:ILE983056 IVA983055:IVA983056 JEW983055:JEW983056 JOS983055:JOS983056 JYO983055:JYO983056 KIK983055:KIK983056 KSG983055:KSG983056 LCC983055:LCC983056 LLY983055:LLY983056 LVU983055:LVU983056 MFQ983055:MFQ983056 MPM983055:MPM983056 MZI983055:MZI983056 NJE983055:NJE983056 NTA983055:NTA983056 OCW983055:OCW983056 OMS983055:OMS983056 OWO983055:OWO983056 PGK983055:PGK983056 PQG983055:PQG983056 QAC983055:QAC983056 QJY983055:QJY983056 QTU983055:QTU983056 RDQ983055:RDQ983056 RNM983055:RNM983056 RXI983055:RXI983056 SHE983055:SHE983056 SRA983055:SRA983056 TAW983055:TAW983056 TKS983055:TKS983056 TUO983055:TUO983056 UEK983055:UEK983056 UOG983055:UOG983056 UYC983055:UYC983056 VHY983055:VHY983056 VRU983055:VRU983056 WBQ983055:WBQ983056 WLM983055:WLM983056 WVI983055:WVI983056 O18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O65553 JK65553 TG65553 ADC65553 AMY65553 AWU65553 BGQ65553 BQM65553 CAI65553 CKE65553 CUA65553 DDW65553 DNS65553 DXO65553 EHK65553 ERG65553 FBC65553 FKY65553 FUU65553 GEQ65553 GOM65553 GYI65553 HIE65553 HSA65553 IBW65553 ILS65553 IVO65553 JFK65553 JPG65553 JZC65553 KIY65553 KSU65553 LCQ65553 LMM65553 LWI65553 MGE65553 MQA65553 MZW65553 NJS65553 NTO65553 ODK65553 ONG65553 OXC65553 PGY65553 PQU65553 QAQ65553 QKM65553 QUI65553 REE65553 ROA65553 RXW65553 SHS65553 SRO65553 TBK65553 TLG65553 TVC65553 UEY65553 UOU65553 UYQ65553 VIM65553 VSI65553 WCE65553 WMA65553 WVW65553 O131089 JK131089 TG131089 ADC131089 AMY131089 AWU131089 BGQ131089 BQM131089 CAI131089 CKE131089 CUA131089 DDW131089 DNS131089 DXO131089 EHK131089 ERG131089 FBC131089 FKY131089 FUU131089 GEQ131089 GOM131089 GYI131089 HIE131089 HSA131089 IBW131089 ILS131089 IVO131089 JFK131089 JPG131089 JZC131089 KIY131089 KSU131089 LCQ131089 LMM131089 LWI131089 MGE131089 MQA131089 MZW131089 NJS131089 NTO131089 ODK131089 ONG131089 OXC131089 PGY131089 PQU131089 QAQ131089 QKM131089 QUI131089 REE131089 ROA131089 RXW131089 SHS131089 SRO131089 TBK131089 TLG131089 TVC131089 UEY131089 UOU131089 UYQ131089 VIM131089 VSI131089 WCE131089 WMA131089 WVW131089 O196625 JK196625 TG196625 ADC196625 AMY196625 AWU196625 BGQ196625 BQM196625 CAI196625 CKE196625 CUA196625 DDW196625 DNS196625 DXO196625 EHK196625 ERG196625 FBC196625 FKY196625 FUU196625 GEQ196625 GOM196625 GYI196625 HIE196625 HSA196625 IBW196625 ILS196625 IVO196625 JFK196625 JPG196625 JZC196625 KIY196625 KSU196625 LCQ196625 LMM196625 LWI196625 MGE196625 MQA196625 MZW196625 NJS196625 NTO196625 ODK196625 ONG196625 OXC196625 PGY196625 PQU196625 QAQ196625 QKM196625 QUI196625 REE196625 ROA196625 RXW196625 SHS196625 SRO196625 TBK196625 TLG196625 TVC196625 UEY196625 UOU196625 UYQ196625 VIM196625 VSI196625 WCE196625 WMA196625 WVW196625 O262161 JK262161 TG262161 ADC262161 AMY262161 AWU262161 BGQ262161 BQM262161 CAI262161 CKE262161 CUA262161 DDW262161 DNS262161 DXO262161 EHK262161 ERG262161 FBC262161 FKY262161 FUU262161 GEQ262161 GOM262161 GYI262161 HIE262161 HSA262161 IBW262161 ILS262161 IVO262161 JFK262161 JPG262161 JZC262161 KIY262161 KSU262161 LCQ262161 LMM262161 LWI262161 MGE262161 MQA262161 MZW262161 NJS262161 NTO262161 ODK262161 ONG262161 OXC262161 PGY262161 PQU262161 QAQ262161 QKM262161 QUI262161 REE262161 ROA262161 RXW262161 SHS262161 SRO262161 TBK262161 TLG262161 TVC262161 UEY262161 UOU262161 UYQ262161 VIM262161 VSI262161 WCE262161 WMA262161 WVW262161 O327697 JK327697 TG327697 ADC327697 AMY327697 AWU327697 BGQ327697 BQM327697 CAI327697 CKE327697 CUA327697 DDW327697 DNS327697 DXO327697 EHK327697 ERG327697 FBC327697 FKY327697 FUU327697 GEQ327697 GOM327697 GYI327697 HIE327697 HSA327697 IBW327697 ILS327697 IVO327697 JFK327697 JPG327697 JZC327697 KIY327697 KSU327697 LCQ327697 LMM327697 LWI327697 MGE327697 MQA327697 MZW327697 NJS327697 NTO327697 ODK327697 ONG327697 OXC327697 PGY327697 PQU327697 QAQ327697 QKM327697 QUI327697 REE327697 ROA327697 RXW327697 SHS327697 SRO327697 TBK327697 TLG327697 TVC327697 UEY327697 UOU327697 UYQ327697 VIM327697 VSI327697 WCE327697 WMA327697 WVW327697 O393233 JK393233 TG393233 ADC393233 AMY393233 AWU393233 BGQ393233 BQM393233 CAI393233 CKE393233 CUA393233 DDW393233 DNS393233 DXO393233 EHK393233 ERG393233 FBC393233 FKY393233 FUU393233 GEQ393233 GOM393233 GYI393233 HIE393233 HSA393233 IBW393233 ILS393233 IVO393233 JFK393233 JPG393233 JZC393233 KIY393233 KSU393233 LCQ393233 LMM393233 LWI393233 MGE393233 MQA393233 MZW393233 NJS393233 NTO393233 ODK393233 ONG393233 OXC393233 PGY393233 PQU393233 QAQ393233 QKM393233 QUI393233 REE393233 ROA393233 RXW393233 SHS393233 SRO393233 TBK393233 TLG393233 TVC393233 UEY393233 UOU393233 UYQ393233 VIM393233 VSI393233 WCE393233 WMA393233 WVW393233 O458769 JK458769 TG458769 ADC458769 AMY458769 AWU458769 BGQ458769 BQM458769 CAI458769 CKE458769 CUA458769 DDW458769 DNS458769 DXO458769 EHK458769 ERG458769 FBC458769 FKY458769 FUU458769 GEQ458769 GOM458769 GYI458769 HIE458769 HSA458769 IBW458769 ILS458769 IVO458769 JFK458769 JPG458769 JZC458769 KIY458769 KSU458769 LCQ458769 LMM458769 LWI458769 MGE458769 MQA458769 MZW458769 NJS458769 NTO458769 ODK458769 ONG458769 OXC458769 PGY458769 PQU458769 QAQ458769 QKM458769 QUI458769 REE458769 ROA458769 RXW458769 SHS458769 SRO458769 TBK458769 TLG458769 TVC458769 UEY458769 UOU458769 UYQ458769 VIM458769 VSI458769 WCE458769 WMA458769 WVW458769 O524305 JK524305 TG524305 ADC524305 AMY524305 AWU524305 BGQ524305 BQM524305 CAI524305 CKE524305 CUA524305 DDW524305 DNS524305 DXO524305 EHK524305 ERG524305 FBC524305 FKY524305 FUU524305 GEQ524305 GOM524305 GYI524305 HIE524305 HSA524305 IBW524305 ILS524305 IVO524305 JFK524305 JPG524305 JZC524305 KIY524305 KSU524305 LCQ524305 LMM524305 LWI524305 MGE524305 MQA524305 MZW524305 NJS524305 NTO524305 ODK524305 ONG524305 OXC524305 PGY524305 PQU524305 QAQ524305 QKM524305 QUI524305 REE524305 ROA524305 RXW524305 SHS524305 SRO524305 TBK524305 TLG524305 TVC524305 UEY524305 UOU524305 UYQ524305 VIM524305 VSI524305 WCE524305 WMA524305 WVW524305 O589841 JK589841 TG589841 ADC589841 AMY589841 AWU589841 BGQ589841 BQM589841 CAI589841 CKE589841 CUA589841 DDW589841 DNS589841 DXO589841 EHK589841 ERG589841 FBC589841 FKY589841 FUU589841 GEQ589841 GOM589841 GYI589841 HIE589841 HSA589841 IBW589841 ILS589841 IVO589841 JFK589841 JPG589841 JZC589841 KIY589841 KSU589841 LCQ589841 LMM589841 LWI589841 MGE589841 MQA589841 MZW589841 NJS589841 NTO589841 ODK589841 ONG589841 OXC589841 PGY589841 PQU589841 QAQ589841 QKM589841 QUI589841 REE589841 ROA589841 RXW589841 SHS589841 SRO589841 TBK589841 TLG589841 TVC589841 UEY589841 UOU589841 UYQ589841 VIM589841 VSI589841 WCE589841 WMA589841 WVW589841 O655377 JK655377 TG655377 ADC655377 AMY655377 AWU655377 BGQ655377 BQM655377 CAI655377 CKE655377 CUA655377 DDW655377 DNS655377 DXO655377 EHK655377 ERG655377 FBC655377 FKY655377 FUU655377 GEQ655377 GOM655377 GYI655377 HIE655377 HSA655377 IBW655377 ILS655377 IVO655377 JFK655377 JPG655377 JZC655377 KIY655377 KSU655377 LCQ655377 LMM655377 LWI655377 MGE655377 MQA655377 MZW655377 NJS655377 NTO655377 ODK655377 ONG655377 OXC655377 PGY655377 PQU655377 QAQ655377 QKM655377 QUI655377 REE655377 ROA655377 RXW655377 SHS655377 SRO655377 TBK655377 TLG655377 TVC655377 UEY655377 UOU655377 UYQ655377 VIM655377 VSI655377 WCE655377 WMA655377 WVW655377 O720913 JK720913 TG720913 ADC720913 AMY720913 AWU720913 BGQ720913 BQM720913 CAI720913 CKE720913 CUA720913 DDW720913 DNS720913 DXO720913 EHK720913 ERG720913 FBC720913 FKY720913 FUU720913 GEQ720913 GOM720913 GYI720913 HIE720913 HSA720913 IBW720913 ILS720913 IVO720913 JFK720913 JPG720913 JZC720913 KIY720913 KSU720913 LCQ720913 LMM720913 LWI720913 MGE720913 MQA720913 MZW720913 NJS720913 NTO720913 ODK720913 ONG720913 OXC720913 PGY720913 PQU720913 QAQ720913 QKM720913 QUI720913 REE720913 ROA720913 RXW720913 SHS720913 SRO720913 TBK720913 TLG720913 TVC720913 UEY720913 UOU720913 UYQ720913 VIM720913 VSI720913 WCE720913 WMA720913 WVW720913 O786449 JK786449 TG786449 ADC786449 AMY786449 AWU786449 BGQ786449 BQM786449 CAI786449 CKE786449 CUA786449 DDW786449 DNS786449 DXO786449 EHK786449 ERG786449 FBC786449 FKY786449 FUU786449 GEQ786449 GOM786449 GYI786449 HIE786449 HSA786449 IBW786449 ILS786449 IVO786449 JFK786449 JPG786449 JZC786449 KIY786449 KSU786449 LCQ786449 LMM786449 LWI786449 MGE786449 MQA786449 MZW786449 NJS786449 NTO786449 ODK786449 ONG786449 OXC786449 PGY786449 PQU786449 QAQ786449 QKM786449 QUI786449 REE786449 ROA786449 RXW786449 SHS786449 SRO786449 TBK786449 TLG786449 TVC786449 UEY786449 UOU786449 UYQ786449 VIM786449 VSI786449 WCE786449 WMA786449 WVW786449 O851985 JK851985 TG851985 ADC851985 AMY851985 AWU851985 BGQ851985 BQM851985 CAI851985 CKE851985 CUA851985 DDW851985 DNS851985 DXO851985 EHK851985 ERG851985 FBC851985 FKY851985 FUU851985 GEQ851985 GOM851985 GYI851985 HIE851985 HSA851985 IBW851985 ILS851985 IVO851985 JFK851985 JPG851985 JZC851985 KIY851985 KSU851985 LCQ851985 LMM851985 LWI851985 MGE851985 MQA851985 MZW851985 NJS851985 NTO851985 ODK851985 ONG851985 OXC851985 PGY851985 PQU851985 QAQ851985 QKM851985 QUI851985 REE851985 ROA851985 RXW851985 SHS851985 SRO851985 TBK851985 TLG851985 TVC851985 UEY851985 UOU851985 UYQ851985 VIM851985 VSI851985 WCE851985 WMA851985 WVW851985 O917521 JK917521 TG917521 ADC917521 AMY917521 AWU917521 BGQ917521 BQM917521 CAI917521 CKE917521 CUA917521 DDW917521 DNS917521 DXO917521 EHK917521 ERG917521 FBC917521 FKY917521 FUU917521 GEQ917521 GOM917521 GYI917521 HIE917521 HSA917521 IBW917521 ILS917521 IVO917521 JFK917521 JPG917521 JZC917521 KIY917521 KSU917521 LCQ917521 LMM917521 LWI917521 MGE917521 MQA917521 MZW917521 NJS917521 NTO917521 ODK917521 ONG917521 OXC917521 PGY917521 PQU917521 QAQ917521 QKM917521 QUI917521 REE917521 ROA917521 RXW917521 SHS917521 SRO917521 TBK917521 TLG917521 TVC917521 UEY917521 UOU917521 UYQ917521 VIM917521 VSI917521 WCE917521 WMA917521 WVW917521 O983057 JK983057 TG983057 ADC983057 AMY983057 AWU983057 BGQ983057 BQM983057 CAI983057 CKE983057 CUA983057 DDW983057 DNS983057 DXO983057 EHK983057 ERG983057 FBC983057 FKY983057 FUU983057 GEQ983057 GOM983057 GYI983057 HIE983057 HSA983057 IBW983057 ILS983057 IVO983057 JFK983057 JPG983057 JZC983057 KIY983057 KSU983057 LCQ983057 LMM983057 LWI983057 MGE983057 MQA983057 MZW983057 NJS983057 NTO983057 ODK983057 ONG983057 OXC983057 PGY983057 PQU983057 QAQ983057 QKM983057 QUI983057 REE983057 ROA983057 RXW983057 SHS983057 SRO983057 TBK983057 TLG983057 TVC983057 UEY983057 UOU983057 UYQ983057 VIM983057 VSI983057 WCE983057 WMA983057 WVW983057 F16:F18 JB16:JB18 SX16:SX18 ACT16:ACT18 AMP16:AMP18 AWL16:AWL18 BGH16:BGH18 BQD16:BQD18 BZZ16:BZZ18 CJV16:CJV18 CTR16:CTR18 DDN16:DDN18 DNJ16:DNJ18 DXF16:DXF18 EHB16:EHB18 EQX16:EQX18 FAT16:FAT18 FKP16:FKP18 FUL16:FUL18 GEH16:GEH18 GOD16:GOD18 GXZ16:GXZ18 HHV16:HHV18 HRR16:HRR18 IBN16:IBN18 ILJ16:ILJ18 IVF16:IVF18 JFB16:JFB18 JOX16:JOX18 JYT16:JYT18 KIP16:KIP18 KSL16:KSL18 LCH16:LCH18 LMD16:LMD18 LVZ16:LVZ18 MFV16:MFV18 MPR16:MPR18 MZN16:MZN18 NJJ16:NJJ18 NTF16:NTF18 ODB16:ODB18 OMX16:OMX18 OWT16:OWT18 PGP16:PGP18 PQL16:PQL18 QAH16:QAH18 QKD16:QKD18 QTZ16:QTZ18 RDV16:RDV18 RNR16:RNR18 RXN16:RXN18 SHJ16:SHJ18 SRF16:SRF18 TBB16:TBB18 TKX16:TKX18 TUT16:TUT18 UEP16:UEP18 UOL16:UOL18 UYH16:UYH18 VID16:VID18 VRZ16:VRZ18 WBV16:WBV18 WLR16:WLR18 WVN16:WVN18 F65551:F65553 JB65551:JB65553 SX65551:SX65553 ACT65551:ACT65553 AMP65551:AMP65553 AWL65551:AWL65553 BGH65551:BGH65553 BQD65551:BQD65553 BZZ65551:BZZ65553 CJV65551:CJV65553 CTR65551:CTR65553 DDN65551:DDN65553 DNJ65551:DNJ65553 DXF65551:DXF65553 EHB65551:EHB65553 EQX65551:EQX65553 FAT65551:FAT65553 FKP65551:FKP65553 FUL65551:FUL65553 GEH65551:GEH65553 GOD65551:GOD65553 GXZ65551:GXZ65553 HHV65551:HHV65553 HRR65551:HRR65553 IBN65551:IBN65553 ILJ65551:ILJ65553 IVF65551:IVF65553 JFB65551:JFB65553 JOX65551:JOX65553 JYT65551:JYT65553 KIP65551:KIP65553 KSL65551:KSL65553 LCH65551:LCH65553 LMD65551:LMD65553 LVZ65551:LVZ65553 MFV65551:MFV65553 MPR65551:MPR65553 MZN65551:MZN65553 NJJ65551:NJJ65553 NTF65551:NTF65553 ODB65551:ODB65553 OMX65551:OMX65553 OWT65551:OWT65553 PGP65551:PGP65553 PQL65551:PQL65553 QAH65551:QAH65553 QKD65551:QKD65553 QTZ65551:QTZ65553 RDV65551:RDV65553 RNR65551:RNR65553 RXN65551:RXN65553 SHJ65551:SHJ65553 SRF65551:SRF65553 TBB65551:TBB65553 TKX65551:TKX65553 TUT65551:TUT65553 UEP65551:UEP65553 UOL65551:UOL65553 UYH65551:UYH65553 VID65551:VID65553 VRZ65551:VRZ65553 WBV65551:WBV65553 WLR65551:WLR65553 WVN65551:WVN65553 F131087:F131089 JB131087:JB131089 SX131087:SX131089 ACT131087:ACT131089 AMP131087:AMP131089 AWL131087:AWL131089 BGH131087:BGH131089 BQD131087:BQD131089 BZZ131087:BZZ131089 CJV131087:CJV131089 CTR131087:CTR131089 DDN131087:DDN131089 DNJ131087:DNJ131089 DXF131087:DXF131089 EHB131087:EHB131089 EQX131087:EQX131089 FAT131087:FAT131089 FKP131087:FKP131089 FUL131087:FUL131089 GEH131087:GEH131089 GOD131087:GOD131089 GXZ131087:GXZ131089 HHV131087:HHV131089 HRR131087:HRR131089 IBN131087:IBN131089 ILJ131087:ILJ131089 IVF131087:IVF131089 JFB131087:JFB131089 JOX131087:JOX131089 JYT131087:JYT131089 KIP131087:KIP131089 KSL131087:KSL131089 LCH131087:LCH131089 LMD131087:LMD131089 LVZ131087:LVZ131089 MFV131087:MFV131089 MPR131087:MPR131089 MZN131087:MZN131089 NJJ131087:NJJ131089 NTF131087:NTF131089 ODB131087:ODB131089 OMX131087:OMX131089 OWT131087:OWT131089 PGP131087:PGP131089 PQL131087:PQL131089 QAH131087:QAH131089 QKD131087:QKD131089 QTZ131087:QTZ131089 RDV131087:RDV131089 RNR131087:RNR131089 RXN131087:RXN131089 SHJ131087:SHJ131089 SRF131087:SRF131089 TBB131087:TBB131089 TKX131087:TKX131089 TUT131087:TUT131089 UEP131087:UEP131089 UOL131087:UOL131089 UYH131087:UYH131089 VID131087:VID131089 VRZ131087:VRZ131089 WBV131087:WBV131089 WLR131087:WLR131089 WVN131087:WVN131089 F196623:F196625 JB196623:JB196625 SX196623:SX196625 ACT196623:ACT196625 AMP196623:AMP196625 AWL196623:AWL196625 BGH196623:BGH196625 BQD196623:BQD196625 BZZ196623:BZZ196625 CJV196623:CJV196625 CTR196623:CTR196625 DDN196623:DDN196625 DNJ196623:DNJ196625 DXF196623:DXF196625 EHB196623:EHB196625 EQX196623:EQX196625 FAT196623:FAT196625 FKP196623:FKP196625 FUL196623:FUL196625 GEH196623:GEH196625 GOD196623:GOD196625 GXZ196623:GXZ196625 HHV196623:HHV196625 HRR196623:HRR196625 IBN196623:IBN196625 ILJ196623:ILJ196625 IVF196623:IVF196625 JFB196623:JFB196625 JOX196623:JOX196625 JYT196623:JYT196625 KIP196623:KIP196625 KSL196623:KSL196625 LCH196623:LCH196625 LMD196623:LMD196625 LVZ196623:LVZ196625 MFV196623:MFV196625 MPR196623:MPR196625 MZN196623:MZN196625 NJJ196623:NJJ196625 NTF196623:NTF196625 ODB196623:ODB196625 OMX196623:OMX196625 OWT196623:OWT196625 PGP196623:PGP196625 PQL196623:PQL196625 QAH196623:QAH196625 QKD196623:QKD196625 QTZ196623:QTZ196625 RDV196623:RDV196625 RNR196623:RNR196625 RXN196623:RXN196625 SHJ196623:SHJ196625 SRF196623:SRF196625 TBB196623:TBB196625 TKX196623:TKX196625 TUT196623:TUT196625 UEP196623:UEP196625 UOL196623:UOL196625 UYH196623:UYH196625 VID196623:VID196625 VRZ196623:VRZ196625 WBV196623:WBV196625 WLR196623:WLR196625 WVN196623:WVN196625 F262159:F262161 JB262159:JB262161 SX262159:SX262161 ACT262159:ACT262161 AMP262159:AMP262161 AWL262159:AWL262161 BGH262159:BGH262161 BQD262159:BQD262161 BZZ262159:BZZ262161 CJV262159:CJV262161 CTR262159:CTR262161 DDN262159:DDN262161 DNJ262159:DNJ262161 DXF262159:DXF262161 EHB262159:EHB262161 EQX262159:EQX262161 FAT262159:FAT262161 FKP262159:FKP262161 FUL262159:FUL262161 GEH262159:GEH262161 GOD262159:GOD262161 GXZ262159:GXZ262161 HHV262159:HHV262161 HRR262159:HRR262161 IBN262159:IBN262161 ILJ262159:ILJ262161 IVF262159:IVF262161 JFB262159:JFB262161 JOX262159:JOX262161 JYT262159:JYT262161 KIP262159:KIP262161 KSL262159:KSL262161 LCH262159:LCH262161 LMD262159:LMD262161 LVZ262159:LVZ262161 MFV262159:MFV262161 MPR262159:MPR262161 MZN262159:MZN262161 NJJ262159:NJJ262161 NTF262159:NTF262161 ODB262159:ODB262161 OMX262159:OMX262161 OWT262159:OWT262161 PGP262159:PGP262161 PQL262159:PQL262161 QAH262159:QAH262161 QKD262159:QKD262161 QTZ262159:QTZ262161 RDV262159:RDV262161 RNR262159:RNR262161 RXN262159:RXN262161 SHJ262159:SHJ262161 SRF262159:SRF262161 TBB262159:TBB262161 TKX262159:TKX262161 TUT262159:TUT262161 UEP262159:UEP262161 UOL262159:UOL262161 UYH262159:UYH262161 VID262159:VID262161 VRZ262159:VRZ262161 WBV262159:WBV262161 WLR262159:WLR262161 WVN262159:WVN262161 F327695:F327697 JB327695:JB327697 SX327695:SX327697 ACT327695:ACT327697 AMP327695:AMP327697 AWL327695:AWL327697 BGH327695:BGH327697 BQD327695:BQD327697 BZZ327695:BZZ327697 CJV327695:CJV327697 CTR327695:CTR327697 DDN327695:DDN327697 DNJ327695:DNJ327697 DXF327695:DXF327697 EHB327695:EHB327697 EQX327695:EQX327697 FAT327695:FAT327697 FKP327695:FKP327697 FUL327695:FUL327697 GEH327695:GEH327697 GOD327695:GOD327697 GXZ327695:GXZ327697 HHV327695:HHV327697 HRR327695:HRR327697 IBN327695:IBN327697 ILJ327695:ILJ327697 IVF327695:IVF327697 JFB327695:JFB327697 JOX327695:JOX327697 JYT327695:JYT327697 KIP327695:KIP327697 KSL327695:KSL327697 LCH327695:LCH327697 LMD327695:LMD327697 LVZ327695:LVZ327697 MFV327695:MFV327697 MPR327695:MPR327697 MZN327695:MZN327697 NJJ327695:NJJ327697 NTF327695:NTF327697 ODB327695:ODB327697 OMX327695:OMX327697 OWT327695:OWT327697 PGP327695:PGP327697 PQL327695:PQL327697 QAH327695:QAH327697 QKD327695:QKD327697 QTZ327695:QTZ327697 RDV327695:RDV327697 RNR327695:RNR327697 RXN327695:RXN327697 SHJ327695:SHJ327697 SRF327695:SRF327697 TBB327695:TBB327697 TKX327695:TKX327697 TUT327695:TUT327697 UEP327695:UEP327697 UOL327695:UOL327697 UYH327695:UYH327697 VID327695:VID327697 VRZ327695:VRZ327697 WBV327695:WBV327697 WLR327695:WLR327697 WVN327695:WVN327697 F393231:F393233 JB393231:JB393233 SX393231:SX393233 ACT393231:ACT393233 AMP393231:AMP393233 AWL393231:AWL393233 BGH393231:BGH393233 BQD393231:BQD393233 BZZ393231:BZZ393233 CJV393231:CJV393233 CTR393231:CTR393233 DDN393231:DDN393233 DNJ393231:DNJ393233 DXF393231:DXF393233 EHB393231:EHB393233 EQX393231:EQX393233 FAT393231:FAT393233 FKP393231:FKP393233 FUL393231:FUL393233 GEH393231:GEH393233 GOD393231:GOD393233 GXZ393231:GXZ393233 HHV393231:HHV393233 HRR393231:HRR393233 IBN393231:IBN393233 ILJ393231:ILJ393233 IVF393231:IVF393233 JFB393231:JFB393233 JOX393231:JOX393233 JYT393231:JYT393233 KIP393231:KIP393233 KSL393231:KSL393233 LCH393231:LCH393233 LMD393231:LMD393233 LVZ393231:LVZ393233 MFV393231:MFV393233 MPR393231:MPR393233 MZN393231:MZN393233 NJJ393231:NJJ393233 NTF393231:NTF393233 ODB393231:ODB393233 OMX393231:OMX393233 OWT393231:OWT393233 PGP393231:PGP393233 PQL393231:PQL393233 QAH393231:QAH393233 QKD393231:QKD393233 QTZ393231:QTZ393233 RDV393231:RDV393233 RNR393231:RNR393233 RXN393231:RXN393233 SHJ393231:SHJ393233 SRF393231:SRF393233 TBB393231:TBB393233 TKX393231:TKX393233 TUT393231:TUT393233 UEP393231:UEP393233 UOL393231:UOL393233 UYH393231:UYH393233 VID393231:VID393233 VRZ393231:VRZ393233 WBV393231:WBV393233 WLR393231:WLR393233 WVN393231:WVN393233 F458767:F458769 JB458767:JB458769 SX458767:SX458769 ACT458767:ACT458769 AMP458767:AMP458769 AWL458767:AWL458769 BGH458767:BGH458769 BQD458767:BQD458769 BZZ458767:BZZ458769 CJV458767:CJV458769 CTR458767:CTR458769 DDN458767:DDN458769 DNJ458767:DNJ458769 DXF458767:DXF458769 EHB458767:EHB458769 EQX458767:EQX458769 FAT458767:FAT458769 FKP458767:FKP458769 FUL458767:FUL458769 GEH458767:GEH458769 GOD458767:GOD458769 GXZ458767:GXZ458769 HHV458767:HHV458769 HRR458767:HRR458769 IBN458767:IBN458769 ILJ458767:ILJ458769 IVF458767:IVF458769 JFB458767:JFB458769 JOX458767:JOX458769 JYT458767:JYT458769 KIP458767:KIP458769 KSL458767:KSL458769 LCH458767:LCH458769 LMD458767:LMD458769 LVZ458767:LVZ458769 MFV458767:MFV458769 MPR458767:MPR458769 MZN458767:MZN458769 NJJ458767:NJJ458769 NTF458767:NTF458769 ODB458767:ODB458769 OMX458767:OMX458769 OWT458767:OWT458769 PGP458767:PGP458769 PQL458767:PQL458769 QAH458767:QAH458769 QKD458767:QKD458769 QTZ458767:QTZ458769 RDV458767:RDV458769 RNR458767:RNR458769 RXN458767:RXN458769 SHJ458767:SHJ458769 SRF458767:SRF458769 TBB458767:TBB458769 TKX458767:TKX458769 TUT458767:TUT458769 UEP458767:UEP458769 UOL458767:UOL458769 UYH458767:UYH458769 VID458767:VID458769 VRZ458767:VRZ458769 WBV458767:WBV458769 WLR458767:WLR458769 WVN458767:WVN458769 F524303:F524305 JB524303:JB524305 SX524303:SX524305 ACT524303:ACT524305 AMP524303:AMP524305 AWL524303:AWL524305 BGH524303:BGH524305 BQD524303:BQD524305 BZZ524303:BZZ524305 CJV524303:CJV524305 CTR524303:CTR524305 DDN524303:DDN524305 DNJ524303:DNJ524305 DXF524303:DXF524305 EHB524303:EHB524305 EQX524303:EQX524305 FAT524303:FAT524305 FKP524303:FKP524305 FUL524303:FUL524305 GEH524303:GEH524305 GOD524303:GOD524305 GXZ524303:GXZ524305 HHV524303:HHV524305 HRR524303:HRR524305 IBN524303:IBN524305 ILJ524303:ILJ524305 IVF524303:IVF524305 JFB524303:JFB524305 JOX524303:JOX524305 JYT524303:JYT524305 KIP524303:KIP524305 KSL524303:KSL524305 LCH524303:LCH524305 LMD524303:LMD524305 LVZ524303:LVZ524305 MFV524303:MFV524305 MPR524303:MPR524305 MZN524303:MZN524305 NJJ524303:NJJ524305 NTF524303:NTF524305 ODB524303:ODB524305 OMX524303:OMX524305 OWT524303:OWT524305 PGP524303:PGP524305 PQL524303:PQL524305 QAH524303:QAH524305 QKD524303:QKD524305 QTZ524303:QTZ524305 RDV524303:RDV524305 RNR524303:RNR524305 RXN524303:RXN524305 SHJ524303:SHJ524305 SRF524303:SRF524305 TBB524303:TBB524305 TKX524303:TKX524305 TUT524303:TUT524305 UEP524303:UEP524305 UOL524303:UOL524305 UYH524303:UYH524305 VID524303:VID524305 VRZ524303:VRZ524305 WBV524303:WBV524305 WLR524303:WLR524305 WVN524303:WVN524305 F589839:F589841 JB589839:JB589841 SX589839:SX589841 ACT589839:ACT589841 AMP589839:AMP589841 AWL589839:AWL589841 BGH589839:BGH589841 BQD589839:BQD589841 BZZ589839:BZZ589841 CJV589839:CJV589841 CTR589839:CTR589841 DDN589839:DDN589841 DNJ589839:DNJ589841 DXF589839:DXF589841 EHB589839:EHB589841 EQX589839:EQX589841 FAT589839:FAT589841 FKP589839:FKP589841 FUL589839:FUL589841 GEH589839:GEH589841 GOD589839:GOD589841 GXZ589839:GXZ589841 HHV589839:HHV589841 HRR589839:HRR589841 IBN589839:IBN589841 ILJ589839:ILJ589841 IVF589839:IVF589841 JFB589839:JFB589841 JOX589839:JOX589841 JYT589839:JYT589841 KIP589839:KIP589841 KSL589839:KSL589841 LCH589839:LCH589841 LMD589839:LMD589841 LVZ589839:LVZ589841 MFV589839:MFV589841 MPR589839:MPR589841 MZN589839:MZN589841 NJJ589839:NJJ589841 NTF589839:NTF589841 ODB589839:ODB589841 OMX589839:OMX589841 OWT589839:OWT589841 PGP589839:PGP589841 PQL589839:PQL589841 QAH589839:QAH589841 QKD589839:QKD589841 QTZ589839:QTZ589841 RDV589839:RDV589841 RNR589839:RNR589841 RXN589839:RXN589841 SHJ589839:SHJ589841 SRF589839:SRF589841 TBB589839:TBB589841 TKX589839:TKX589841 TUT589839:TUT589841 UEP589839:UEP589841 UOL589839:UOL589841 UYH589839:UYH589841 VID589839:VID589841 VRZ589839:VRZ589841 WBV589839:WBV589841 WLR589839:WLR589841 WVN589839:WVN589841 F655375:F655377 JB655375:JB655377 SX655375:SX655377 ACT655375:ACT655377 AMP655375:AMP655377 AWL655375:AWL655377 BGH655375:BGH655377 BQD655375:BQD655377 BZZ655375:BZZ655377 CJV655375:CJV655377 CTR655375:CTR655377 DDN655375:DDN655377 DNJ655375:DNJ655377 DXF655375:DXF655377 EHB655375:EHB655377 EQX655375:EQX655377 FAT655375:FAT655377 FKP655375:FKP655377 FUL655375:FUL655377 GEH655375:GEH655377 GOD655375:GOD655377 GXZ655375:GXZ655377 HHV655375:HHV655377 HRR655375:HRR655377 IBN655375:IBN655377 ILJ655375:ILJ655377 IVF655375:IVF655377 JFB655375:JFB655377 JOX655375:JOX655377 JYT655375:JYT655377 KIP655375:KIP655377 KSL655375:KSL655377 LCH655375:LCH655377 LMD655375:LMD655377 LVZ655375:LVZ655377 MFV655375:MFV655377 MPR655375:MPR655377 MZN655375:MZN655377 NJJ655375:NJJ655377 NTF655375:NTF655377 ODB655375:ODB655377 OMX655375:OMX655377 OWT655375:OWT655377 PGP655375:PGP655377 PQL655375:PQL655377 QAH655375:QAH655377 QKD655375:QKD655377 QTZ655375:QTZ655377 RDV655375:RDV655377 RNR655375:RNR655377 RXN655375:RXN655377 SHJ655375:SHJ655377 SRF655375:SRF655377 TBB655375:TBB655377 TKX655375:TKX655377 TUT655375:TUT655377 UEP655375:UEP655377 UOL655375:UOL655377 UYH655375:UYH655377 VID655375:VID655377 VRZ655375:VRZ655377 WBV655375:WBV655377 WLR655375:WLR655377 WVN655375:WVN655377 F720911:F720913 JB720911:JB720913 SX720911:SX720913 ACT720911:ACT720913 AMP720911:AMP720913 AWL720911:AWL720913 BGH720911:BGH720913 BQD720911:BQD720913 BZZ720911:BZZ720913 CJV720911:CJV720913 CTR720911:CTR720913 DDN720911:DDN720913 DNJ720911:DNJ720913 DXF720911:DXF720913 EHB720911:EHB720913 EQX720911:EQX720913 FAT720911:FAT720913 FKP720911:FKP720913 FUL720911:FUL720913 GEH720911:GEH720913 GOD720911:GOD720913 GXZ720911:GXZ720913 HHV720911:HHV720913 HRR720911:HRR720913 IBN720911:IBN720913 ILJ720911:ILJ720913 IVF720911:IVF720913 JFB720911:JFB720913 JOX720911:JOX720913 JYT720911:JYT720913 KIP720911:KIP720913 KSL720911:KSL720913 LCH720911:LCH720913 LMD720911:LMD720913 LVZ720911:LVZ720913 MFV720911:MFV720913 MPR720911:MPR720913 MZN720911:MZN720913 NJJ720911:NJJ720913 NTF720911:NTF720913 ODB720911:ODB720913 OMX720911:OMX720913 OWT720911:OWT720913 PGP720911:PGP720913 PQL720911:PQL720913 QAH720911:QAH720913 QKD720911:QKD720913 QTZ720911:QTZ720913 RDV720911:RDV720913 RNR720911:RNR720913 RXN720911:RXN720913 SHJ720911:SHJ720913 SRF720911:SRF720913 TBB720911:TBB720913 TKX720911:TKX720913 TUT720911:TUT720913 UEP720911:UEP720913 UOL720911:UOL720913 UYH720911:UYH720913 VID720911:VID720913 VRZ720911:VRZ720913 WBV720911:WBV720913 WLR720911:WLR720913 WVN720911:WVN720913 F786447:F786449 JB786447:JB786449 SX786447:SX786449 ACT786447:ACT786449 AMP786447:AMP786449 AWL786447:AWL786449 BGH786447:BGH786449 BQD786447:BQD786449 BZZ786447:BZZ786449 CJV786447:CJV786449 CTR786447:CTR786449 DDN786447:DDN786449 DNJ786447:DNJ786449 DXF786447:DXF786449 EHB786447:EHB786449 EQX786447:EQX786449 FAT786447:FAT786449 FKP786447:FKP786449 FUL786447:FUL786449 GEH786447:GEH786449 GOD786447:GOD786449 GXZ786447:GXZ786449 HHV786447:HHV786449 HRR786447:HRR786449 IBN786447:IBN786449 ILJ786447:ILJ786449 IVF786447:IVF786449 JFB786447:JFB786449 JOX786447:JOX786449 JYT786447:JYT786449 KIP786447:KIP786449 KSL786447:KSL786449 LCH786447:LCH786449 LMD786447:LMD786449 LVZ786447:LVZ786449 MFV786447:MFV786449 MPR786447:MPR786449 MZN786447:MZN786449 NJJ786447:NJJ786449 NTF786447:NTF786449 ODB786447:ODB786449 OMX786447:OMX786449 OWT786447:OWT786449 PGP786447:PGP786449 PQL786447:PQL786449 QAH786447:QAH786449 QKD786447:QKD786449 QTZ786447:QTZ786449 RDV786447:RDV786449 RNR786447:RNR786449 RXN786447:RXN786449 SHJ786447:SHJ786449 SRF786447:SRF786449 TBB786447:TBB786449 TKX786447:TKX786449 TUT786447:TUT786449 UEP786447:UEP786449 UOL786447:UOL786449 UYH786447:UYH786449 VID786447:VID786449 VRZ786447:VRZ786449 WBV786447:WBV786449 WLR786447:WLR786449 WVN786447:WVN786449 F851983:F851985 JB851983:JB851985 SX851983:SX851985 ACT851983:ACT851985 AMP851983:AMP851985 AWL851983:AWL851985 BGH851983:BGH851985 BQD851983:BQD851985 BZZ851983:BZZ851985 CJV851983:CJV851985 CTR851983:CTR851985 DDN851983:DDN851985 DNJ851983:DNJ851985 DXF851983:DXF851985 EHB851983:EHB851985 EQX851983:EQX851985 FAT851983:FAT851985 FKP851983:FKP851985 FUL851983:FUL851985 GEH851983:GEH851985 GOD851983:GOD851985 GXZ851983:GXZ851985 HHV851983:HHV851985 HRR851983:HRR851985 IBN851983:IBN851985 ILJ851983:ILJ851985 IVF851983:IVF851985 JFB851983:JFB851985 JOX851983:JOX851985 JYT851983:JYT851985 KIP851983:KIP851985 KSL851983:KSL851985 LCH851983:LCH851985 LMD851983:LMD851985 LVZ851983:LVZ851985 MFV851983:MFV851985 MPR851983:MPR851985 MZN851983:MZN851985 NJJ851983:NJJ851985 NTF851983:NTF851985 ODB851983:ODB851985 OMX851983:OMX851985 OWT851983:OWT851985 PGP851983:PGP851985 PQL851983:PQL851985 QAH851983:QAH851985 QKD851983:QKD851985 QTZ851983:QTZ851985 RDV851983:RDV851985 RNR851983:RNR851985 RXN851983:RXN851985 SHJ851983:SHJ851985 SRF851983:SRF851985 TBB851983:TBB851985 TKX851983:TKX851985 TUT851983:TUT851985 UEP851983:UEP851985 UOL851983:UOL851985 UYH851983:UYH851985 VID851983:VID851985 VRZ851983:VRZ851985 WBV851983:WBV851985 WLR851983:WLR851985 WVN851983:WVN851985 F917519:F917521 JB917519:JB917521 SX917519:SX917521 ACT917519:ACT917521 AMP917519:AMP917521 AWL917519:AWL917521 BGH917519:BGH917521 BQD917519:BQD917521 BZZ917519:BZZ917521 CJV917519:CJV917521 CTR917519:CTR917521 DDN917519:DDN917521 DNJ917519:DNJ917521 DXF917519:DXF917521 EHB917519:EHB917521 EQX917519:EQX917521 FAT917519:FAT917521 FKP917519:FKP917521 FUL917519:FUL917521 GEH917519:GEH917521 GOD917519:GOD917521 GXZ917519:GXZ917521 HHV917519:HHV917521 HRR917519:HRR917521 IBN917519:IBN917521 ILJ917519:ILJ917521 IVF917519:IVF917521 JFB917519:JFB917521 JOX917519:JOX917521 JYT917519:JYT917521 KIP917519:KIP917521 KSL917519:KSL917521 LCH917519:LCH917521 LMD917519:LMD917521 LVZ917519:LVZ917521 MFV917519:MFV917521 MPR917519:MPR917521 MZN917519:MZN917521 NJJ917519:NJJ917521 NTF917519:NTF917521 ODB917519:ODB917521 OMX917519:OMX917521 OWT917519:OWT917521 PGP917519:PGP917521 PQL917519:PQL917521 QAH917519:QAH917521 QKD917519:QKD917521 QTZ917519:QTZ917521 RDV917519:RDV917521 RNR917519:RNR917521 RXN917519:RXN917521 SHJ917519:SHJ917521 SRF917519:SRF917521 TBB917519:TBB917521 TKX917519:TKX917521 TUT917519:TUT917521 UEP917519:UEP917521 UOL917519:UOL917521 UYH917519:UYH917521 VID917519:VID917521 VRZ917519:VRZ917521 WBV917519:WBV917521 WLR917519:WLR917521 WVN917519:WVN917521 F983055:F983057 JB983055:JB983057 SX983055:SX983057 ACT983055:ACT983057 AMP983055:AMP983057 AWL983055:AWL983057 BGH983055:BGH983057 BQD983055:BQD983057 BZZ983055:BZZ983057 CJV983055:CJV983057 CTR983055:CTR983057 DDN983055:DDN983057 DNJ983055:DNJ983057 DXF983055:DXF983057 EHB983055:EHB983057 EQX983055:EQX983057 FAT983055:FAT983057 FKP983055:FKP983057 FUL983055:FUL983057 GEH983055:GEH983057 GOD983055:GOD983057 GXZ983055:GXZ983057 HHV983055:HHV983057 HRR983055:HRR983057 IBN983055:IBN983057 ILJ983055:ILJ983057 IVF983055:IVF983057 JFB983055:JFB983057 JOX983055:JOX983057 JYT983055:JYT983057 KIP983055:KIP983057 KSL983055:KSL983057 LCH983055:LCH983057 LMD983055:LMD983057 LVZ983055:LVZ983057 MFV983055:MFV983057 MPR983055:MPR983057 MZN983055:MZN983057 NJJ983055:NJJ983057 NTF983055:NTF983057 ODB983055:ODB983057 OMX983055:OMX983057 OWT983055:OWT983057 PGP983055:PGP983057 PQL983055:PQL983057 QAH983055:QAH983057 QKD983055:QKD983057 QTZ983055:QTZ983057 RDV983055:RDV983057 RNR983055:RNR983057 RXN983055:RXN983057 SHJ983055:SHJ983057 SRF983055:SRF983057 TBB983055:TBB983057 TKX983055:TKX983057 TUT983055:TUT983057 UEP983055:UEP983057 UOL983055:UOL983057 UYH983055:UYH983057 VID983055:VID983057 VRZ983055:VRZ983057 WBV983055:WBV983057 WLR983055:WLR983057 WVN983055:WVN983057 D16:D19 IZ16:IZ19 SV16:SV19 ACR16:ACR19 AMN16:AMN19 AWJ16:AWJ19 BGF16:BGF19 BQB16:BQB19 BZX16:BZX19 CJT16:CJT19 CTP16:CTP19 DDL16:DDL19 DNH16:DNH19 DXD16:DXD19 EGZ16:EGZ19 EQV16:EQV19 FAR16:FAR19 FKN16:FKN19 FUJ16:FUJ19 GEF16:GEF19 GOB16:GOB19 GXX16:GXX19 HHT16:HHT19 HRP16:HRP19 IBL16:IBL19 ILH16:ILH19 IVD16:IVD19 JEZ16:JEZ19 JOV16:JOV19 JYR16:JYR19 KIN16:KIN19 KSJ16:KSJ19 LCF16:LCF19 LMB16:LMB19 LVX16:LVX19 MFT16:MFT19 MPP16:MPP19 MZL16:MZL19 NJH16:NJH19 NTD16:NTD19 OCZ16:OCZ19 OMV16:OMV19 OWR16:OWR19 PGN16:PGN19 PQJ16:PQJ19 QAF16:QAF19 QKB16:QKB19 QTX16:QTX19 RDT16:RDT19 RNP16:RNP19 RXL16:RXL19 SHH16:SHH19 SRD16:SRD19 TAZ16:TAZ19 TKV16:TKV19 TUR16:TUR19 UEN16:UEN19 UOJ16:UOJ19 UYF16:UYF19 VIB16:VIB19 VRX16:VRX19 WBT16:WBT19 WLP16:WLP19 WVL16:WVL19 D65551:D65554 IZ65551:IZ65554 SV65551:SV65554 ACR65551:ACR65554 AMN65551:AMN65554 AWJ65551:AWJ65554 BGF65551:BGF65554 BQB65551:BQB65554 BZX65551:BZX65554 CJT65551:CJT65554 CTP65551:CTP65554 DDL65551:DDL65554 DNH65551:DNH65554 DXD65551:DXD65554 EGZ65551:EGZ65554 EQV65551:EQV65554 FAR65551:FAR65554 FKN65551:FKN65554 FUJ65551:FUJ65554 GEF65551:GEF65554 GOB65551:GOB65554 GXX65551:GXX65554 HHT65551:HHT65554 HRP65551:HRP65554 IBL65551:IBL65554 ILH65551:ILH65554 IVD65551:IVD65554 JEZ65551:JEZ65554 JOV65551:JOV65554 JYR65551:JYR65554 KIN65551:KIN65554 KSJ65551:KSJ65554 LCF65551:LCF65554 LMB65551:LMB65554 LVX65551:LVX65554 MFT65551:MFT65554 MPP65551:MPP65554 MZL65551:MZL65554 NJH65551:NJH65554 NTD65551:NTD65554 OCZ65551:OCZ65554 OMV65551:OMV65554 OWR65551:OWR65554 PGN65551:PGN65554 PQJ65551:PQJ65554 QAF65551:QAF65554 QKB65551:QKB65554 QTX65551:QTX65554 RDT65551:RDT65554 RNP65551:RNP65554 RXL65551:RXL65554 SHH65551:SHH65554 SRD65551:SRD65554 TAZ65551:TAZ65554 TKV65551:TKV65554 TUR65551:TUR65554 UEN65551:UEN65554 UOJ65551:UOJ65554 UYF65551:UYF65554 VIB65551:VIB65554 VRX65551:VRX65554 WBT65551:WBT65554 WLP65551:WLP65554 WVL65551:WVL65554 D131087:D131090 IZ131087:IZ131090 SV131087:SV131090 ACR131087:ACR131090 AMN131087:AMN131090 AWJ131087:AWJ131090 BGF131087:BGF131090 BQB131087:BQB131090 BZX131087:BZX131090 CJT131087:CJT131090 CTP131087:CTP131090 DDL131087:DDL131090 DNH131087:DNH131090 DXD131087:DXD131090 EGZ131087:EGZ131090 EQV131087:EQV131090 FAR131087:FAR131090 FKN131087:FKN131090 FUJ131087:FUJ131090 GEF131087:GEF131090 GOB131087:GOB131090 GXX131087:GXX131090 HHT131087:HHT131090 HRP131087:HRP131090 IBL131087:IBL131090 ILH131087:ILH131090 IVD131087:IVD131090 JEZ131087:JEZ131090 JOV131087:JOV131090 JYR131087:JYR131090 KIN131087:KIN131090 KSJ131087:KSJ131090 LCF131087:LCF131090 LMB131087:LMB131090 LVX131087:LVX131090 MFT131087:MFT131090 MPP131087:MPP131090 MZL131087:MZL131090 NJH131087:NJH131090 NTD131087:NTD131090 OCZ131087:OCZ131090 OMV131087:OMV131090 OWR131087:OWR131090 PGN131087:PGN131090 PQJ131087:PQJ131090 QAF131087:QAF131090 QKB131087:QKB131090 QTX131087:QTX131090 RDT131087:RDT131090 RNP131087:RNP131090 RXL131087:RXL131090 SHH131087:SHH131090 SRD131087:SRD131090 TAZ131087:TAZ131090 TKV131087:TKV131090 TUR131087:TUR131090 UEN131087:UEN131090 UOJ131087:UOJ131090 UYF131087:UYF131090 VIB131087:VIB131090 VRX131087:VRX131090 WBT131087:WBT131090 WLP131087:WLP131090 WVL131087:WVL131090 D196623:D196626 IZ196623:IZ196626 SV196623:SV196626 ACR196623:ACR196626 AMN196623:AMN196626 AWJ196623:AWJ196626 BGF196623:BGF196626 BQB196623:BQB196626 BZX196623:BZX196626 CJT196623:CJT196626 CTP196623:CTP196626 DDL196623:DDL196626 DNH196623:DNH196626 DXD196623:DXD196626 EGZ196623:EGZ196626 EQV196623:EQV196626 FAR196623:FAR196626 FKN196623:FKN196626 FUJ196623:FUJ196626 GEF196623:GEF196626 GOB196623:GOB196626 GXX196623:GXX196626 HHT196623:HHT196626 HRP196623:HRP196626 IBL196623:IBL196626 ILH196623:ILH196626 IVD196623:IVD196626 JEZ196623:JEZ196626 JOV196623:JOV196626 JYR196623:JYR196626 KIN196623:KIN196626 KSJ196623:KSJ196626 LCF196623:LCF196626 LMB196623:LMB196626 LVX196623:LVX196626 MFT196623:MFT196626 MPP196623:MPP196626 MZL196623:MZL196626 NJH196623:NJH196626 NTD196623:NTD196626 OCZ196623:OCZ196626 OMV196623:OMV196626 OWR196623:OWR196626 PGN196623:PGN196626 PQJ196623:PQJ196626 QAF196623:QAF196626 QKB196623:QKB196626 QTX196623:QTX196626 RDT196623:RDT196626 RNP196623:RNP196626 RXL196623:RXL196626 SHH196623:SHH196626 SRD196623:SRD196626 TAZ196623:TAZ196626 TKV196623:TKV196626 TUR196623:TUR196626 UEN196623:UEN196626 UOJ196623:UOJ196626 UYF196623:UYF196626 VIB196623:VIB196626 VRX196623:VRX196626 WBT196623:WBT196626 WLP196623:WLP196626 WVL196623:WVL196626 D262159:D262162 IZ262159:IZ262162 SV262159:SV262162 ACR262159:ACR262162 AMN262159:AMN262162 AWJ262159:AWJ262162 BGF262159:BGF262162 BQB262159:BQB262162 BZX262159:BZX262162 CJT262159:CJT262162 CTP262159:CTP262162 DDL262159:DDL262162 DNH262159:DNH262162 DXD262159:DXD262162 EGZ262159:EGZ262162 EQV262159:EQV262162 FAR262159:FAR262162 FKN262159:FKN262162 FUJ262159:FUJ262162 GEF262159:GEF262162 GOB262159:GOB262162 GXX262159:GXX262162 HHT262159:HHT262162 HRP262159:HRP262162 IBL262159:IBL262162 ILH262159:ILH262162 IVD262159:IVD262162 JEZ262159:JEZ262162 JOV262159:JOV262162 JYR262159:JYR262162 KIN262159:KIN262162 KSJ262159:KSJ262162 LCF262159:LCF262162 LMB262159:LMB262162 LVX262159:LVX262162 MFT262159:MFT262162 MPP262159:MPP262162 MZL262159:MZL262162 NJH262159:NJH262162 NTD262159:NTD262162 OCZ262159:OCZ262162 OMV262159:OMV262162 OWR262159:OWR262162 PGN262159:PGN262162 PQJ262159:PQJ262162 QAF262159:QAF262162 QKB262159:QKB262162 QTX262159:QTX262162 RDT262159:RDT262162 RNP262159:RNP262162 RXL262159:RXL262162 SHH262159:SHH262162 SRD262159:SRD262162 TAZ262159:TAZ262162 TKV262159:TKV262162 TUR262159:TUR262162 UEN262159:UEN262162 UOJ262159:UOJ262162 UYF262159:UYF262162 VIB262159:VIB262162 VRX262159:VRX262162 WBT262159:WBT262162 WLP262159:WLP262162 WVL262159:WVL262162 D327695:D327698 IZ327695:IZ327698 SV327695:SV327698 ACR327695:ACR327698 AMN327695:AMN327698 AWJ327695:AWJ327698 BGF327695:BGF327698 BQB327695:BQB327698 BZX327695:BZX327698 CJT327695:CJT327698 CTP327695:CTP327698 DDL327695:DDL327698 DNH327695:DNH327698 DXD327695:DXD327698 EGZ327695:EGZ327698 EQV327695:EQV327698 FAR327695:FAR327698 FKN327695:FKN327698 FUJ327695:FUJ327698 GEF327695:GEF327698 GOB327695:GOB327698 GXX327695:GXX327698 HHT327695:HHT327698 HRP327695:HRP327698 IBL327695:IBL327698 ILH327695:ILH327698 IVD327695:IVD327698 JEZ327695:JEZ327698 JOV327695:JOV327698 JYR327695:JYR327698 KIN327695:KIN327698 KSJ327695:KSJ327698 LCF327695:LCF327698 LMB327695:LMB327698 LVX327695:LVX327698 MFT327695:MFT327698 MPP327695:MPP327698 MZL327695:MZL327698 NJH327695:NJH327698 NTD327695:NTD327698 OCZ327695:OCZ327698 OMV327695:OMV327698 OWR327695:OWR327698 PGN327695:PGN327698 PQJ327695:PQJ327698 QAF327695:QAF327698 QKB327695:QKB327698 QTX327695:QTX327698 RDT327695:RDT327698 RNP327695:RNP327698 RXL327695:RXL327698 SHH327695:SHH327698 SRD327695:SRD327698 TAZ327695:TAZ327698 TKV327695:TKV327698 TUR327695:TUR327698 UEN327695:UEN327698 UOJ327695:UOJ327698 UYF327695:UYF327698 VIB327695:VIB327698 VRX327695:VRX327698 WBT327695:WBT327698 WLP327695:WLP327698 WVL327695:WVL327698 D393231:D393234 IZ393231:IZ393234 SV393231:SV393234 ACR393231:ACR393234 AMN393231:AMN393234 AWJ393231:AWJ393234 BGF393231:BGF393234 BQB393231:BQB393234 BZX393231:BZX393234 CJT393231:CJT393234 CTP393231:CTP393234 DDL393231:DDL393234 DNH393231:DNH393234 DXD393231:DXD393234 EGZ393231:EGZ393234 EQV393231:EQV393234 FAR393231:FAR393234 FKN393231:FKN393234 FUJ393231:FUJ393234 GEF393231:GEF393234 GOB393231:GOB393234 GXX393231:GXX393234 HHT393231:HHT393234 HRP393231:HRP393234 IBL393231:IBL393234 ILH393231:ILH393234 IVD393231:IVD393234 JEZ393231:JEZ393234 JOV393231:JOV393234 JYR393231:JYR393234 KIN393231:KIN393234 KSJ393231:KSJ393234 LCF393231:LCF393234 LMB393231:LMB393234 LVX393231:LVX393234 MFT393231:MFT393234 MPP393231:MPP393234 MZL393231:MZL393234 NJH393231:NJH393234 NTD393231:NTD393234 OCZ393231:OCZ393234 OMV393231:OMV393234 OWR393231:OWR393234 PGN393231:PGN393234 PQJ393231:PQJ393234 QAF393231:QAF393234 QKB393231:QKB393234 QTX393231:QTX393234 RDT393231:RDT393234 RNP393231:RNP393234 RXL393231:RXL393234 SHH393231:SHH393234 SRD393231:SRD393234 TAZ393231:TAZ393234 TKV393231:TKV393234 TUR393231:TUR393234 UEN393231:UEN393234 UOJ393231:UOJ393234 UYF393231:UYF393234 VIB393231:VIB393234 VRX393231:VRX393234 WBT393231:WBT393234 WLP393231:WLP393234 WVL393231:WVL393234 D458767:D458770 IZ458767:IZ458770 SV458767:SV458770 ACR458767:ACR458770 AMN458767:AMN458770 AWJ458767:AWJ458770 BGF458767:BGF458770 BQB458767:BQB458770 BZX458767:BZX458770 CJT458767:CJT458770 CTP458767:CTP458770 DDL458767:DDL458770 DNH458767:DNH458770 DXD458767:DXD458770 EGZ458767:EGZ458770 EQV458767:EQV458770 FAR458767:FAR458770 FKN458767:FKN458770 FUJ458767:FUJ458770 GEF458767:GEF458770 GOB458767:GOB458770 GXX458767:GXX458770 HHT458767:HHT458770 HRP458767:HRP458770 IBL458767:IBL458770 ILH458767:ILH458770 IVD458767:IVD458770 JEZ458767:JEZ458770 JOV458767:JOV458770 JYR458767:JYR458770 KIN458767:KIN458770 KSJ458767:KSJ458770 LCF458767:LCF458770 LMB458767:LMB458770 LVX458767:LVX458770 MFT458767:MFT458770 MPP458767:MPP458770 MZL458767:MZL458770 NJH458767:NJH458770 NTD458767:NTD458770 OCZ458767:OCZ458770 OMV458767:OMV458770 OWR458767:OWR458770 PGN458767:PGN458770 PQJ458767:PQJ458770 QAF458767:QAF458770 QKB458767:QKB458770 QTX458767:QTX458770 RDT458767:RDT458770 RNP458767:RNP458770 RXL458767:RXL458770 SHH458767:SHH458770 SRD458767:SRD458770 TAZ458767:TAZ458770 TKV458767:TKV458770 TUR458767:TUR458770 UEN458767:UEN458770 UOJ458767:UOJ458770 UYF458767:UYF458770 VIB458767:VIB458770 VRX458767:VRX458770 WBT458767:WBT458770 WLP458767:WLP458770 WVL458767:WVL458770 D524303:D524306 IZ524303:IZ524306 SV524303:SV524306 ACR524303:ACR524306 AMN524303:AMN524306 AWJ524303:AWJ524306 BGF524303:BGF524306 BQB524303:BQB524306 BZX524303:BZX524306 CJT524303:CJT524306 CTP524303:CTP524306 DDL524303:DDL524306 DNH524303:DNH524306 DXD524303:DXD524306 EGZ524303:EGZ524306 EQV524303:EQV524306 FAR524303:FAR524306 FKN524303:FKN524306 FUJ524303:FUJ524306 GEF524303:GEF524306 GOB524303:GOB524306 GXX524303:GXX524306 HHT524303:HHT524306 HRP524303:HRP524306 IBL524303:IBL524306 ILH524303:ILH524306 IVD524303:IVD524306 JEZ524303:JEZ524306 JOV524303:JOV524306 JYR524303:JYR524306 KIN524303:KIN524306 KSJ524303:KSJ524306 LCF524303:LCF524306 LMB524303:LMB524306 LVX524303:LVX524306 MFT524303:MFT524306 MPP524303:MPP524306 MZL524303:MZL524306 NJH524303:NJH524306 NTD524303:NTD524306 OCZ524303:OCZ524306 OMV524303:OMV524306 OWR524303:OWR524306 PGN524303:PGN524306 PQJ524303:PQJ524306 QAF524303:QAF524306 QKB524303:QKB524306 QTX524303:QTX524306 RDT524303:RDT524306 RNP524303:RNP524306 RXL524303:RXL524306 SHH524303:SHH524306 SRD524303:SRD524306 TAZ524303:TAZ524306 TKV524303:TKV524306 TUR524303:TUR524306 UEN524303:UEN524306 UOJ524303:UOJ524306 UYF524303:UYF524306 VIB524303:VIB524306 VRX524303:VRX524306 WBT524303:WBT524306 WLP524303:WLP524306 WVL524303:WVL524306 D589839:D589842 IZ589839:IZ589842 SV589839:SV589842 ACR589839:ACR589842 AMN589839:AMN589842 AWJ589839:AWJ589842 BGF589839:BGF589842 BQB589839:BQB589842 BZX589839:BZX589842 CJT589839:CJT589842 CTP589839:CTP589842 DDL589839:DDL589842 DNH589839:DNH589842 DXD589839:DXD589842 EGZ589839:EGZ589842 EQV589839:EQV589842 FAR589839:FAR589842 FKN589839:FKN589842 FUJ589839:FUJ589842 GEF589839:GEF589842 GOB589839:GOB589842 GXX589839:GXX589842 HHT589839:HHT589842 HRP589839:HRP589842 IBL589839:IBL589842 ILH589839:ILH589842 IVD589839:IVD589842 JEZ589839:JEZ589842 JOV589839:JOV589842 JYR589839:JYR589842 KIN589839:KIN589842 KSJ589839:KSJ589842 LCF589839:LCF589842 LMB589839:LMB589842 LVX589839:LVX589842 MFT589839:MFT589842 MPP589839:MPP589842 MZL589839:MZL589842 NJH589839:NJH589842 NTD589839:NTD589842 OCZ589839:OCZ589842 OMV589839:OMV589842 OWR589839:OWR589842 PGN589839:PGN589842 PQJ589839:PQJ589842 QAF589839:QAF589842 QKB589839:QKB589842 QTX589839:QTX589842 RDT589839:RDT589842 RNP589839:RNP589842 RXL589839:RXL589842 SHH589839:SHH589842 SRD589839:SRD589842 TAZ589839:TAZ589842 TKV589839:TKV589842 TUR589839:TUR589842 UEN589839:UEN589842 UOJ589839:UOJ589842 UYF589839:UYF589842 VIB589839:VIB589842 VRX589839:VRX589842 WBT589839:WBT589842 WLP589839:WLP589842 WVL589839:WVL589842 D655375:D655378 IZ655375:IZ655378 SV655375:SV655378 ACR655375:ACR655378 AMN655375:AMN655378 AWJ655375:AWJ655378 BGF655375:BGF655378 BQB655375:BQB655378 BZX655375:BZX655378 CJT655375:CJT655378 CTP655375:CTP655378 DDL655375:DDL655378 DNH655375:DNH655378 DXD655375:DXD655378 EGZ655375:EGZ655378 EQV655375:EQV655378 FAR655375:FAR655378 FKN655375:FKN655378 FUJ655375:FUJ655378 GEF655375:GEF655378 GOB655375:GOB655378 GXX655375:GXX655378 HHT655375:HHT655378 HRP655375:HRP655378 IBL655375:IBL655378 ILH655375:ILH655378 IVD655375:IVD655378 JEZ655375:JEZ655378 JOV655375:JOV655378 JYR655375:JYR655378 KIN655375:KIN655378 KSJ655375:KSJ655378 LCF655375:LCF655378 LMB655375:LMB655378 LVX655375:LVX655378 MFT655375:MFT655378 MPP655375:MPP655378 MZL655375:MZL655378 NJH655375:NJH655378 NTD655375:NTD655378 OCZ655375:OCZ655378 OMV655375:OMV655378 OWR655375:OWR655378 PGN655375:PGN655378 PQJ655375:PQJ655378 QAF655375:QAF655378 QKB655375:QKB655378 QTX655375:QTX655378 RDT655375:RDT655378 RNP655375:RNP655378 RXL655375:RXL655378 SHH655375:SHH655378 SRD655375:SRD655378 TAZ655375:TAZ655378 TKV655375:TKV655378 TUR655375:TUR655378 UEN655375:UEN655378 UOJ655375:UOJ655378 UYF655375:UYF655378 VIB655375:VIB655378 VRX655375:VRX655378 WBT655375:WBT655378 WLP655375:WLP655378 WVL655375:WVL655378 D720911:D720914 IZ720911:IZ720914 SV720911:SV720914 ACR720911:ACR720914 AMN720911:AMN720914 AWJ720911:AWJ720914 BGF720911:BGF720914 BQB720911:BQB720914 BZX720911:BZX720914 CJT720911:CJT720914 CTP720911:CTP720914 DDL720911:DDL720914 DNH720911:DNH720914 DXD720911:DXD720914 EGZ720911:EGZ720914 EQV720911:EQV720914 FAR720911:FAR720914 FKN720911:FKN720914 FUJ720911:FUJ720914 GEF720911:GEF720914 GOB720911:GOB720914 GXX720911:GXX720914 HHT720911:HHT720914 HRP720911:HRP720914 IBL720911:IBL720914 ILH720911:ILH720914 IVD720911:IVD720914 JEZ720911:JEZ720914 JOV720911:JOV720914 JYR720911:JYR720914 KIN720911:KIN720914 KSJ720911:KSJ720914 LCF720911:LCF720914 LMB720911:LMB720914 LVX720911:LVX720914 MFT720911:MFT720914 MPP720911:MPP720914 MZL720911:MZL720914 NJH720911:NJH720914 NTD720911:NTD720914 OCZ720911:OCZ720914 OMV720911:OMV720914 OWR720911:OWR720914 PGN720911:PGN720914 PQJ720911:PQJ720914 QAF720911:QAF720914 QKB720911:QKB720914 QTX720911:QTX720914 RDT720911:RDT720914 RNP720911:RNP720914 RXL720911:RXL720914 SHH720911:SHH720914 SRD720911:SRD720914 TAZ720911:TAZ720914 TKV720911:TKV720914 TUR720911:TUR720914 UEN720911:UEN720914 UOJ720911:UOJ720914 UYF720911:UYF720914 VIB720911:VIB720914 VRX720911:VRX720914 WBT720911:WBT720914 WLP720911:WLP720914 WVL720911:WVL720914 D786447:D786450 IZ786447:IZ786450 SV786447:SV786450 ACR786447:ACR786450 AMN786447:AMN786450 AWJ786447:AWJ786450 BGF786447:BGF786450 BQB786447:BQB786450 BZX786447:BZX786450 CJT786447:CJT786450 CTP786447:CTP786450 DDL786447:DDL786450 DNH786447:DNH786450 DXD786447:DXD786450 EGZ786447:EGZ786450 EQV786447:EQV786450 FAR786447:FAR786450 FKN786447:FKN786450 FUJ786447:FUJ786450 GEF786447:GEF786450 GOB786447:GOB786450 GXX786447:GXX786450 HHT786447:HHT786450 HRP786447:HRP786450 IBL786447:IBL786450 ILH786447:ILH786450 IVD786447:IVD786450 JEZ786447:JEZ786450 JOV786447:JOV786450 JYR786447:JYR786450 KIN786447:KIN786450 KSJ786447:KSJ786450 LCF786447:LCF786450 LMB786447:LMB786450 LVX786447:LVX786450 MFT786447:MFT786450 MPP786447:MPP786450 MZL786447:MZL786450 NJH786447:NJH786450 NTD786447:NTD786450 OCZ786447:OCZ786450 OMV786447:OMV786450 OWR786447:OWR786450 PGN786447:PGN786450 PQJ786447:PQJ786450 QAF786447:QAF786450 QKB786447:QKB786450 QTX786447:QTX786450 RDT786447:RDT786450 RNP786447:RNP786450 RXL786447:RXL786450 SHH786447:SHH786450 SRD786447:SRD786450 TAZ786447:TAZ786450 TKV786447:TKV786450 TUR786447:TUR786450 UEN786447:UEN786450 UOJ786447:UOJ786450 UYF786447:UYF786450 VIB786447:VIB786450 VRX786447:VRX786450 WBT786447:WBT786450 WLP786447:WLP786450 WVL786447:WVL786450 D851983:D851986 IZ851983:IZ851986 SV851983:SV851986 ACR851983:ACR851986 AMN851983:AMN851986 AWJ851983:AWJ851986 BGF851983:BGF851986 BQB851983:BQB851986 BZX851983:BZX851986 CJT851983:CJT851986 CTP851983:CTP851986 DDL851983:DDL851986 DNH851983:DNH851986 DXD851983:DXD851986 EGZ851983:EGZ851986 EQV851983:EQV851986 FAR851983:FAR851986 FKN851983:FKN851986 FUJ851983:FUJ851986 GEF851983:GEF851986 GOB851983:GOB851986 GXX851983:GXX851986 HHT851983:HHT851986 HRP851983:HRP851986 IBL851983:IBL851986 ILH851983:ILH851986 IVD851983:IVD851986 JEZ851983:JEZ851986 JOV851983:JOV851986 JYR851983:JYR851986 KIN851983:KIN851986 KSJ851983:KSJ851986 LCF851983:LCF851986 LMB851983:LMB851986 LVX851983:LVX851986 MFT851983:MFT851986 MPP851983:MPP851986 MZL851983:MZL851986 NJH851983:NJH851986 NTD851983:NTD851986 OCZ851983:OCZ851986 OMV851983:OMV851986 OWR851983:OWR851986 PGN851983:PGN851986 PQJ851983:PQJ851986 QAF851983:QAF851986 QKB851983:QKB851986 QTX851983:QTX851986 RDT851983:RDT851986 RNP851983:RNP851986 RXL851983:RXL851986 SHH851983:SHH851986 SRD851983:SRD851986 TAZ851983:TAZ851986 TKV851983:TKV851986 TUR851983:TUR851986 UEN851983:UEN851986 UOJ851983:UOJ851986 UYF851983:UYF851986 VIB851983:VIB851986 VRX851983:VRX851986 WBT851983:WBT851986 WLP851983:WLP851986 WVL851983:WVL851986 D917519:D917522 IZ917519:IZ917522 SV917519:SV917522 ACR917519:ACR917522 AMN917519:AMN917522 AWJ917519:AWJ917522 BGF917519:BGF917522 BQB917519:BQB917522 BZX917519:BZX917522 CJT917519:CJT917522 CTP917519:CTP917522 DDL917519:DDL917522 DNH917519:DNH917522 DXD917519:DXD917522 EGZ917519:EGZ917522 EQV917519:EQV917522 FAR917519:FAR917522 FKN917519:FKN917522 FUJ917519:FUJ917522 GEF917519:GEF917522 GOB917519:GOB917522 GXX917519:GXX917522 HHT917519:HHT917522 HRP917519:HRP917522 IBL917519:IBL917522 ILH917519:ILH917522 IVD917519:IVD917522 JEZ917519:JEZ917522 JOV917519:JOV917522 JYR917519:JYR917522 KIN917519:KIN917522 KSJ917519:KSJ917522 LCF917519:LCF917522 LMB917519:LMB917522 LVX917519:LVX917522 MFT917519:MFT917522 MPP917519:MPP917522 MZL917519:MZL917522 NJH917519:NJH917522 NTD917519:NTD917522 OCZ917519:OCZ917522 OMV917519:OMV917522 OWR917519:OWR917522 PGN917519:PGN917522 PQJ917519:PQJ917522 QAF917519:QAF917522 QKB917519:QKB917522 QTX917519:QTX917522 RDT917519:RDT917522 RNP917519:RNP917522 RXL917519:RXL917522 SHH917519:SHH917522 SRD917519:SRD917522 TAZ917519:TAZ917522 TKV917519:TKV917522 TUR917519:TUR917522 UEN917519:UEN917522 UOJ917519:UOJ917522 UYF917519:UYF917522 VIB917519:VIB917522 VRX917519:VRX917522 WBT917519:WBT917522 WLP917519:WLP917522 WVL917519:WVL917522 D983055:D983058 IZ983055:IZ983058 SV983055:SV983058 ACR983055:ACR983058 AMN983055:AMN983058 AWJ983055:AWJ983058 BGF983055:BGF983058 BQB983055:BQB983058 BZX983055:BZX983058 CJT983055:CJT983058 CTP983055:CTP983058 DDL983055:DDL983058 DNH983055:DNH983058 DXD983055:DXD983058 EGZ983055:EGZ983058 EQV983055:EQV983058 FAR983055:FAR983058 FKN983055:FKN983058 FUJ983055:FUJ983058 GEF983055:GEF983058 GOB983055:GOB983058 GXX983055:GXX983058 HHT983055:HHT983058 HRP983055:HRP983058 IBL983055:IBL983058 ILH983055:ILH983058 IVD983055:IVD983058 JEZ983055:JEZ983058 JOV983055:JOV983058 JYR983055:JYR983058 KIN983055:KIN983058 KSJ983055:KSJ983058 LCF983055:LCF983058 LMB983055:LMB983058 LVX983055:LVX983058 MFT983055:MFT983058 MPP983055:MPP983058 MZL983055:MZL983058 NJH983055:NJH983058 NTD983055:NTD983058 OCZ983055:OCZ983058 OMV983055:OMV983058 OWR983055:OWR983058 PGN983055:PGN983058 PQJ983055:PQJ983058 QAF983055:QAF983058 QKB983055:QKB983058 QTX983055:QTX983058 RDT983055:RDT983058 RNP983055:RNP983058 RXL983055:RXL983058 SHH983055:SHH983058 SRD983055:SRD983058 TAZ983055:TAZ983058 TKV983055:TKV983058 TUR983055:TUR983058 UEN983055:UEN983058 UOJ983055:UOJ983058 UYF983055:UYF983058 VIB983055:VIB983058 VRX983055:VRX983058 WBT983055:WBT983058 WLP983055:WLP983058 WVL983055:WVL983058 L14:L22 R65557:R65559 JN65557:JN65559 TJ65557:TJ65559 ADF65557:ADF65559 ANB65557:ANB65559 AWX65557:AWX65559 BGT65557:BGT65559 BQP65557:BQP65559 CAL65557:CAL65559 CKH65557:CKH65559 CUD65557:CUD65559 DDZ65557:DDZ65559 DNV65557:DNV65559 DXR65557:DXR65559 EHN65557:EHN65559 ERJ65557:ERJ65559 FBF65557:FBF65559 FLB65557:FLB65559 FUX65557:FUX65559 GET65557:GET65559 GOP65557:GOP65559 GYL65557:GYL65559 HIH65557:HIH65559 HSD65557:HSD65559 IBZ65557:IBZ65559 ILV65557:ILV65559 IVR65557:IVR65559 JFN65557:JFN65559 JPJ65557:JPJ65559 JZF65557:JZF65559 KJB65557:KJB65559 KSX65557:KSX65559 LCT65557:LCT65559 LMP65557:LMP65559 LWL65557:LWL65559 MGH65557:MGH65559 MQD65557:MQD65559 MZZ65557:MZZ65559 NJV65557:NJV65559 NTR65557:NTR65559 ODN65557:ODN65559 ONJ65557:ONJ65559 OXF65557:OXF65559 PHB65557:PHB65559 PQX65557:PQX65559 QAT65557:QAT65559 QKP65557:QKP65559 QUL65557:QUL65559 REH65557:REH65559 ROD65557:ROD65559 RXZ65557:RXZ65559 SHV65557:SHV65559 SRR65557:SRR65559 TBN65557:TBN65559 TLJ65557:TLJ65559 TVF65557:TVF65559 UFB65557:UFB65559 UOX65557:UOX65559 UYT65557:UYT65559 VIP65557:VIP65559 VSL65557:VSL65559 WCH65557:WCH65559 WMD65557:WMD65559 WVZ65557:WVZ65559 R131093:R131095 JN131093:JN131095 TJ131093:TJ131095 ADF131093:ADF131095 ANB131093:ANB131095 AWX131093:AWX131095 BGT131093:BGT131095 BQP131093:BQP131095 CAL131093:CAL131095 CKH131093:CKH131095 CUD131093:CUD131095 DDZ131093:DDZ131095 DNV131093:DNV131095 DXR131093:DXR131095 EHN131093:EHN131095 ERJ131093:ERJ131095 FBF131093:FBF131095 FLB131093:FLB131095 FUX131093:FUX131095 GET131093:GET131095 GOP131093:GOP131095 GYL131093:GYL131095 HIH131093:HIH131095 HSD131093:HSD131095 IBZ131093:IBZ131095 ILV131093:ILV131095 IVR131093:IVR131095 JFN131093:JFN131095 JPJ131093:JPJ131095 JZF131093:JZF131095 KJB131093:KJB131095 KSX131093:KSX131095 LCT131093:LCT131095 LMP131093:LMP131095 LWL131093:LWL131095 MGH131093:MGH131095 MQD131093:MQD131095 MZZ131093:MZZ131095 NJV131093:NJV131095 NTR131093:NTR131095 ODN131093:ODN131095 ONJ131093:ONJ131095 OXF131093:OXF131095 PHB131093:PHB131095 PQX131093:PQX131095 QAT131093:QAT131095 QKP131093:QKP131095 QUL131093:QUL131095 REH131093:REH131095 ROD131093:ROD131095 RXZ131093:RXZ131095 SHV131093:SHV131095 SRR131093:SRR131095 TBN131093:TBN131095 TLJ131093:TLJ131095 TVF131093:TVF131095 UFB131093:UFB131095 UOX131093:UOX131095 UYT131093:UYT131095 VIP131093:VIP131095 VSL131093:VSL131095 WCH131093:WCH131095 WMD131093:WMD131095 WVZ131093:WVZ131095 R196629:R196631 JN196629:JN196631 TJ196629:TJ196631 ADF196629:ADF196631 ANB196629:ANB196631 AWX196629:AWX196631 BGT196629:BGT196631 BQP196629:BQP196631 CAL196629:CAL196631 CKH196629:CKH196631 CUD196629:CUD196631 DDZ196629:DDZ196631 DNV196629:DNV196631 DXR196629:DXR196631 EHN196629:EHN196631 ERJ196629:ERJ196631 FBF196629:FBF196631 FLB196629:FLB196631 FUX196629:FUX196631 GET196629:GET196631 GOP196629:GOP196631 GYL196629:GYL196631 HIH196629:HIH196631 HSD196629:HSD196631 IBZ196629:IBZ196631 ILV196629:ILV196631 IVR196629:IVR196631 JFN196629:JFN196631 JPJ196629:JPJ196631 JZF196629:JZF196631 KJB196629:KJB196631 KSX196629:KSX196631 LCT196629:LCT196631 LMP196629:LMP196631 LWL196629:LWL196631 MGH196629:MGH196631 MQD196629:MQD196631 MZZ196629:MZZ196631 NJV196629:NJV196631 NTR196629:NTR196631 ODN196629:ODN196631 ONJ196629:ONJ196631 OXF196629:OXF196631 PHB196629:PHB196631 PQX196629:PQX196631 QAT196629:QAT196631 QKP196629:QKP196631 QUL196629:QUL196631 REH196629:REH196631 ROD196629:ROD196631 RXZ196629:RXZ196631 SHV196629:SHV196631 SRR196629:SRR196631 TBN196629:TBN196631 TLJ196629:TLJ196631 TVF196629:TVF196631 UFB196629:UFB196631 UOX196629:UOX196631 UYT196629:UYT196631 VIP196629:VIP196631 VSL196629:VSL196631 WCH196629:WCH196631 WMD196629:WMD196631 WVZ196629:WVZ196631 R262165:R262167 JN262165:JN262167 TJ262165:TJ262167 ADF262165:ADF262167 ANB262165:ANB262167 AWX262165:AWX262167 BGT262165:BGT262167 BQP262165:BQP262167 CAL262165:CAL262167 CKH262165:CKH262167 CUD262165:CUD262167 DDZ262165:DDZ262167 DNV262165:DNV262167 DXR262165:DXR262167 EHN262165:EHN262167 ERJ262165:ERJ262167 FBF262165:FBF262167 FLB262165:FLB262167 FUX262165:FUX262167 GET262165:GET262167 GOP262165:GOP262167 GYL262165:GYL262167 HIH262165:HIH262167 HSD262165:HSD262167 IBZ262165:IBZ262167 ILV262165:ILV262167 IVR262165:IVR262167 JFN262165:JFN262167 JPJ262165:JPJ262167 JZF262165:JZF262167 KJB262165:KJB262167 KSX262165:KSX262167 LCT262165:LCT262167 LMP262165:LMP262167 LWL262165:LWL262167 MGH262165:MGH262167 MQD262165:MQD262167 MZZ262165:MZZ262167 NJV262165:NJV262167 NTR262165:NTR262167 ODN262165:ODN262167 ONJ262165:ONJ262167 OXF262165:OXF262167 PHB262165:PHB262167 PQX262165:PQX262167 QAT262165:QAT262167 QKP262165:QKP262167 QUL262165:QUL262167 REH262165:REH262167 ROD262165:ROD262167 RXZ262165:RXZ262167 SHV262165:SHV262167 SRR262165:SRR262167 TBN262165:TBN262167 TLJ262165:TLJ262167 TVF262165:TVF262167 UFB262165:UFB262167 UOX262165:UOX262167 UYT262165:UYT262167 VIP262165:VIP262167 VSL262165:VSL262167 WCH262165:WCH262167 WMD262165:WMD262167 WVZ262165:WVZ262167 R327701:R327703 JN327701:JN327703 TJ327701:TJ327703 ADF327701:ADF327703 ANB327701:ANB327703 AWX327701:AWX327703 BGT327701:BGT327703 BQP327701:BQP327703 CAL327701:CAL327703 CKH327701:CKH327703 CUD327701:CUD327703 DDZ327701:DDZ327703 DNV327701:DNV327703 DXR327701:DXR327703 EHN327701:EHN327703 ERJ327701:ERJ327703 FBF327701:FBF327703 FLB327701:FLB327703 FUX327701:FUX327703 GET327701:GET327703 GOP327701:GOP327703 GYL327701:GYL327703 HIH327701:HIH327703 HSD327701:HSD327703 IBZ327701:IBZ327703 ILV327701:ILV327703 IVR327701:IVR327703 JFN327701:JFN327703 JPJ327701:JPJ327703 JZF327701:JZF327703 KJB327701:KJB327703 KSX327701:KSX327703 LCT327701:LCT327703 LMP327701:LMP327703 LWL327701:LWL327703 MGH327701:MGH327703 MQD327701:MQD327703 MZZ327701:MZZ327703 NJV327701:NJV327703 NTR327701:NTR327703 ODN327701:ODN327703 ONJ327701:ONJ327703 OXF327701:OXF327703 PHB327701:PHB327703 PQX327701:PQX327703 QAT327701:QAT327703 QKP327701:QKP327703 QUL327701:QUL327703 REH327701:REH327703 ROD327701:ROD327703 RXZ327701:RXZ327703 SHV327701:SHV327703 SRR327701:SRR327703 TBN327701:TBN327703 TLJ327701:TLJ327703 TVF327701:TVF327703 UFB327701:UFB327703 UOX327701:UOX327703 UYT327701:UYT327703 VIP327701:VIP327703 VSL327701:VSL327703 WCH327701:WCH327703 WMD327701:WMD327703 WVZ327701:WVZ327703 R393237:R393239 JN393237:JN393239 TJ393237:TJ393239 ADF393237:ADF393239 ANB393237:ANB393239 AWX393237:AWX393239 BGT393237:BGT393239 BQP393237:BQP393239 CAL393237:CAL393239 CKH393237:CKH393239 CUD393237:CUD393239 DDZ393237:DDZ393239 DNV393237:DNV393239 DXR393237:DXR393239 EHN393237:EHN393239 ERJ393237:ERJ393239 FBF393237:FBF393239 FLB393237:FLB393239 FUX393237:FUX393239 GET393237:GET393239 GOP393237:GOP393239 GYL393237:GYL393239 HIH393237:HIH393239 HSD393237:HSD393239 IBZ393237:IBZ393239 ILV393237:ILV393239 IVR393237:IVR393239 JFN393237:JFN393239 JPJ393237:JPJ393239 JZF393237:JZF393239 KJB393237:KJB393239 KSX393237:KSX393239 LCT393237:LCT393239 LMP393237:LMP393239 LWL393237:LWL393239 MGH393237:MGH393239 MQD393237:MQD393239 MZZ393237:MZZ393239 NJV393237:NJV393239 NTR393237:NTR393239 ODN393237:ODN393239 ONJ393237:ONJ393239 OXF393237:OXF393239 PHB393237:PHB393239 PQX393237:PQX393239 QAT393237:QAT393239 QKP393237:QKP393239 QUL393237:QUL393239 REH393237:REH393239 ROD393237:ROD393239 RXZ393237:RXZ393239 SHV393237:SHV393239 SRR393237:SRR393239 TBN393237:TBN393239 TLJ393237:TLJ393239 TVF393237:TVF393239 UFB393237:UFB393239 UOX393237:UOX393239 UYT393237:UYT393239 VIP393237:VIP393239 VSL393237:VSL393239 WCH393237:WCH393239 WMD393237:WMD393239 WVZ393237:WVZ393239 R458773:R458775 JN458773:JN458775 TJ458773:TJ458775 ADF458773:ADF458775 ANB458773:ANB458775 AWX458773:AWX458775 BGT458773:BGT458775 BQP458773:BQP458775 CAL458773:CAL458775 CKH458773:CKH458775 CUD458773:CUD458775 DDZ458773:DDZ458775 DNV458773:DNV458775 DXR458773:DXR458775 EHN458773:EHN458775 ERJ458773:ERJ458775 FBF458773:FBF458775 FLB458773:FLB458775 FUX458773:FUX458775 GET458773:GET458775 GOP458773:GOP458775 GYL458773:GYL458775 HIH458773:HIH458775 HSD458773:HSD458775 IBZ458773:IBZ458775 ILV458773:ILV458775 IVR458773:IVR458775 JFN458773:JFN458775 JPJ458773:JPJ458775 JZF458773:JZF458775 KJB458773:KJB458775 KSX458773:KSX458775 LCT458773:LCT458775 LMP458773:LMP458775 LWL458773:LWL458775 MGH458773:MGH458775 MQD458773:MQD458775 MZZ458773:MZZ458775 NJV458773:NJV458775 NTR458773:NTR458775 ODN458773:ODN458775 ONJ458773:ONJ458775 OXF458773:OXF458775 PHB458773:PHB458775 PQX458773:PQX458775 QAT458773:QAT458775 QKP458773:QKP458775 QUL458773:QUL458775 REH458773:REH458775 ROD458773:ROD458775 RXZ458773:RXZ458775 SHV458773:SHV458775 SRR458773:SRR458775 TBN458773:TBN458775 TLJ458773:TLJ458775 TVF458773:TVF458775 UFB458773:UFB458775 UOX458773:UOX458775 UYT458773:UYT458775 VIP458773:VIP458775 VSL458773:VSL458775 WCH458773:WCH458775 WMD458773:WMD458775 WVZ458773:WVZ458775 R524309:R524311 JN524309:JN524311 TJ524309:TJ524311 ADF524309:ADF524311 ANB524309:ANB524311 AWX524309:AWX524311 BGT524309:BGT524311 BQP524309:BQP524311 CAL524309:CAL524311 CKH524309:CKH524311 CUD524309:CUD524311 DDZ524309:DDZ524311 DNV524309:DNV524311 DXR524309:DXR524311 EHN524309:EHN524311 ERJ524309:ERJ524311 FBF524309:FBF524311 FLB524309:FLB524311 FUX524309:FUX524311 GET524309:GET524311 GOP524309:GOP524311 GYL524309:GYL524311 HIH524309:HIH524311 HSD524309:HSD524311 IBZ524309:IBZ524311 ILV524309:ILV524311 IVR524309:IVR524311 JFN524309:JFN524311 JPJ524309:JPJ524311 JZF524309:JZF524311 KJB524309:KJB524311 KSX524309:KSX524311 LCT524309:LCT524311 LMP524309:LMP524311 LWL524309:LWL524311 MGH524309:MGH524311 MQD524309:MQD524311 MZZ524309:MZZ524311 NJV524309:NJV524311 NTR524309:NTR524311 ODN524309:ODN524311 ONJ524309:ONJ524311 OXF524309:OXF524311 PHB524309:PHB524311 PQX524309:PQX524311 QAT524309:QAT524311 QKP524309:QKP524311 QUL524309:QUL524311 REH524309:REH524311 ROD524309:ROD524311 RXZ524309:RXZ524311 SHV524309:SHV524311 SRR524309:SRR524311 TBN524309:TBN524311 TLJ524309:TLJ524311 TVF524309:TVF524311 UFB524309:UFB524311 UOX524309:UOX524311 UYT524309:UYT524311 VIP524309:VIP524311 VSL524309:VSL524311 WCH524309:WCH524311 WMD524309:WMD524311 WVZ524309:WVZ524311 R589845:R589847 JN589845:JN589847 TJ589845:TJ589847 ADF589845:ADF589847 ANB589845:ANB589847 AWX589845:AWX589847 BGT589845:BGT589847 BQP589845:BQP589847 CAL589845:CAL589847 CKH589845:CKH589847 CUD589845:CUD589847 DDZ589845:DDZ589847 DNV589845:DNV589847 DXR589845:DXR589847 EHN589845:EHN589847 ERJ589845:ERJ589847 FBF589845:FBF589847 FLB589845:FLB589847 FUX589845:FUX589847 GET589845:GET589847 GOP589845:GOP589847 GYL589845:GYL589847 HIH589845:HIH589847 HSD589845:HSD589847 IBZ589845:IBZ589847 ILV589845:ILV589847 IVR589845:IVR589847 JFN589845:JFN589847 JPJ589845:JPJ589847 JZF589845:JZF589847 KJB589845:KJB589847 KSX589845:KSX589847 LCT589845:LCT589847 LMP589845:LMP589847 LWL589845:LWL589847 MGH589845:MGH589847 MQD589845:MQD589847 MZZ589845:MZZ589847 NJV589845:NJV589847 NTR589845:NTR589847 ODN589845:ODN589847 ONJ589845:ONJ589847 OXF589845:OXF589847 PHB589845:PHB589847 PQX589845:PQX589847 QAT589845:QAT589847 QKP589845:QKP589847 QUL589845:QUL589847 REH589845:REH589847 ROD589845:ROD589847 RXZ589845:RXZ589847 SHV589845:SHV589847 SRR589845:SRR589847 TBN589845:TBN589847 TLJ589845:TLJ589847 TVF589845:TVF589847 UFB589845:UFB589847 UOX589845:UOX589847 UYT589845:UYT589847 VIP589845:VIP589847 VSL589845:VSL589847 WCH589845:WCH589847 WMD589845:WMD589847 WVZ589845:WVZ589847 R655381:R655383 JN655381:JN655383 TJ655381:TJ655383 ADF655381:ADF655383 ANB655381:ANB655383 AWX655381:AWX655383 BGT655381:BGT655383 BQP655381:BQP655383 CAL655381:CAL655383 CKH655381:CKH655383 CUD655381:CUD655383 DDZ655381:DDZ655383 DNV655381:DNV655383 DXR655381:DXR655383 EHN655381:EHN655383 ERJ655381:ERJ655383 FBF655381:FBF655383 FLB655381:FLB655383 FUX655381:FUX655383 GET655381:GET655383 GOP655381:GOP655383 GYL655381:GYL655383 HIH655381:HIH655383 HSD655381:HSD655383 IBZ655381:IBZ655383 ILV655381:ILV655383 IVR655381:IVR655383 JFN655381:JFN655383 JPJ655381:JPJ655383 JZF655381:JZF655383 KJB655381:KJB655383 KSX655381:KSX655383 LCT655381:LCT655383 LMP655381:LMP655383 LWL655381:LWL655383 MGH655381:MGH655383 MQD655381:MQD655383 MZZ655381:MZZ655383 NJV655381:NJV655383 NTR655381:NTR655383 ODN655381:ODN655383 ONJ655381:ONJ655383 OXF655381:OXF655383 PHB655381:PHB655383 PQX655381:PQX655383 QAT655381:QAT655383 QKP655381:QKP655383 QUL655381:QUL655383 REH655381:REH655383 ROD655381:ROD655383 RXZ655381:RXZ655383 SHV655381:SHV655383 SRR655381:SRR655383 TBN655381:TBN655383 TLJ655381:TLJ655383 TVF655381:TVF655383 UFB655381:UFB655383 UOX655381:UOX655383 UYT655381:UYT655383 VIP655381:VIP655383 VSL655381:VSL655383 WCH655381:WCH655383 WMD655381:WMD655383 WVZ655381:WVZ655383 R720917:R720919 JN720917:JN720919 TJ720917:TJ720919 ADF720917:ADF720919 ANB720917:ANB720919 AWX720917:AWX720919 BGT720917:BGT720919 BQP720917:BQP720919 CAL720917:CAL720919 CKH720917:CKH720919 CUD720917:CUD720919 DDZ720917:DDZ720919 DNV720917:DNV720919 DXR720917:DXR720919 EHN720917:EHN720919 ERJ720917:ERJ720919 FBF720917:FBF720919 FLB720917:FLB720919 FUX720917:FUX720919 GET720917:GET720919 GOP720917:GOP720919 GYL720917:GYL720919 HIH720917:HIH720919 HSD720917:HSD720919 IBZ720917:IBZ720919 ILV720917:ILV720919 IVR720917:IVR720919 JFN720917:JFN720919 JPJ720917:JPJ720919 JZF720917:JZF720919 KJB720917:KJB720919 KSX720917:KSX720919 LCT720917:LCT720919 LMP720917:LMP720919 LWL720917:LWL720919 MGH720917:MGH720919 MQD720917:MQD720919 MZZ720917:MZZ720919 NJV720917:NJV720919 NTR720917:NTR720919 ODN720917:ODN720919 ONJ720917:ONJ720919 OXF720917:OXF720919 PHB720917:PHB720919 PQX720917:PQX720919 QAT720917:QAT720919 QKP720917:QKP720919 QUL720917:QUL720919 REH720917:REH720919 ROD720917:ROD720919 RXZ720917:RXZ720919 SHV720917:SHV720919 SRR720917:SRR720919 TBN720917:TBN720919 TLJ720917:TLJ720919 TVF720917:TVF720919 UFB720917:UFB720919 UOX720917:UOX720919 UYT720917:UYT720919 VIP720917:VIP720919 VSL720917:VSL720919 WCH720917:WCH720919 WMD720917:WMD720919 WVZ720917:WVZ720919 R786453:R786455 JN786453:JN786455 TJ786453:TJ786455 ADF786453:ADF786455 ANB786453:ANB786455 AWX786453:AWX786455 BGT786453:BGT786455 BQP786453:BQP786455 CAL786453:CAL786455 CKH786453:CKH786455 CUD786453:CUD786455 DDZ786453:DDZ786455 DNV786453:DNV786455 DXR786453:DXR786455 EHN786453:EHN786455 ERJ786453:ERJ786455 FBF786453:FBF786455 FLB786453:FLB786455 FUX786453:FUX786455 GET786453:GET786455 GOP786453:GOP786455 GYL786453:GYL786455 HIH786453:HIH786455 HSD786453:HSD786455 IBZ786453:IBZ786455 ILV786453:ILV786455 IVR786453:IVR786455 JFN786453:JFN786455 JPJ786453:JPJ786455 JZF786453:JZF786455 KJB786453:KJB786455 KSX786453:KSX786455 LCT786453:LCT786455 LMP786453:LMP786455 LWL786453:LWL786455 MGH786453:MGH786455 MQD786453:MQD786455 MZZ786453:MZZ786455 NJV786453:NJV786455 NTR786453:NTR786455 ODN786453:ODN786455 ONJ786453:ONJ786455 OXF786453:OXF786455 PHB786453:PHB786455 PQX786453:PQX786455 QAT786453:QAT786455 QKP786453:QKP786455 QUL786453:QUL786455 REH786453:REH786455 ROD786453:ROD786455 RXZ786453:RXZ786455 SHV786453:SHV786455 SRR786453:SRR786455 TBN786453:TBN786455 TLJ786453:TLJ786455 TVF786453:TVF786455 UFB786453:UFB786455 UOX786453:UOX786455 UYT786453:UYT786455 VIP786453:VIP786455 VSL786453:VSL786455 WCH786453:WCH786455 WMD786453:WMD786455 WVZ786453:WVZ786455 R851989:R851991 JN851989:JN851991 TJ851989:TJ851991 ADF851989:ADF851991 ANB851989:ANB851991 AWX851989:AWX851991 BGT851989:BGT851991 BQP851989:BQP851991 CAL851989:CAL851991 CKH851989:CKH851991 CUD851989:CUD851991 DDZ851989:DDZ851991 DNV851989:DNV851991 DXR851989:DXR851991 EHN851989:EHN851991 ERJ851989:ERJ851991 FBF851989:FBF851991 FLB851989:FLB851991 FUX851989:FUX851991 GET851989:GET851991 GOP851989:GOP851991 GYL851989:GYL851991 HIH851989:HIH851991 HSD851989:HSD851991 IBZ851989:IBZ851991 ILV851989:ILV851991 IVR851989:IVR851991 JFN851989:JFN851991 JPJ851989:JPJ851991 JZF851989:JZF851991 KJB851989:KJB851991 KSX851989:KSX851991 LCT851989:LCT851991 LMP851989:LMP851991 LWL851989:LWL851991 MGH851989:MGH851991 MQD851989:MQD851991 MZZ851989:MZZ851991 NJV851989:NJV851991 NTR851989:NTR851991 ODN851989:ODN851991 ONJ851989:ONJ851991 OXF851989:OXF851991 PHB851989:PHB851991 PQX851989:PQX851991 QAT851989:QAT851991 QKP851989:QKP851991 QUL851989:QUL851991 REH851989:REH851991 ROD851989:ROD851991 RXZ851989:RXZ851991 SHV851989:SHV851991 SRR851989:SRR851991 TBN851989:TBN851991 TLJ851989:TLJ851991 TVF851989:TVF851991 UFB851989:UFB851991 UOX851989:UOX851991 UYT851989:UYT851991 VIP851989:VIP851991 VSL851989:VSL851991 WCH851989:WCH851991 WMD851989:WMD851991 WVZ851989:WVZ851991 R917525:R917527 JN917525:JN917527 TJ917525:TJ917527 ADF917525:ADF917527 ANB917525:ANB917527 AWX917525:AWX917527 BGT917525:BGT917527 BQP917525:BQP917527 CAL917525:CAL917527 CKH917525:CKH917527 CUD917525:CUD917527 DDZ917525:DDZ917527 DNV917525:DNV917527 DXR917525:DXR917527 EHN917525:EHN917527 ERJ917525:ERJ917527 FBF917525:FBF917527 FLB917525:FLB917527 FUX917525:FUX917527 GET917525:GET917527 GOP917525:GOP917527 GYL917525:GYL917527 HIH917525:HIH917527 HSD917525:HSD917527 IBZ917525:IBZ917527 ILV917525:ILV917527 IVR917525:IVR917527 JFN917525:JFN917527 JPJ917525:JPJ917527 JZF917525:JZF917527 KJB917525:KJB917527 KSX917525:KSX917527 LCT917525:LCT917527 LMP917525:LMP917527 LWL917525:LWL917527 MGH917525:MGH917527 MQD917525:MQD917527 MZZ917525:MZZ917527 NJV917525:NJV917527 NTR917525:NTR917527 ODN917525:ODN917527 ONJ917525:ONJ917527 OXF917525:OXF917527 PHB917525:PHB917527 PQX917525:PQX917527 QAT917525:QAT917527 QKP917525:QKP917527 QUL917525:QUL917527 REH917525:REH917527 ROD917525:ROD917527 RXZ917525:RXZ917527 SHV917525:SHV917527 SRR917525:SRR917527 TBN917525:TBN917527 TLJ917525:TLJ917527 TVF917525:TVF917527 UFB917525:UFB917527 UOX917525:UOX917527 UYT917525:UYT917527 VIP917525:VIP917527 VSL917525:VSL917527 WCH917525:WCH917527 WMD917525:WMD917527 WVZ917525:WVZ917527 R983061:R983063 JN983061:JN983063 TJ983061:TJ983063 ADF983061:ADF983063 ANB983061:ANB983063 AWX983061:AWX983063 BGT983061:BGT983063 BQP983061:BQP983063 CAL983061:CAL983063 CKH983061:CKH983063 CUD983061:CUD983063 DDZ983061:DDZ983063 DNV983061:DNV983063 DXR983061:DXR983063 EHN983061:EHN983063 ERJ983061:ERJ983063 FBF983061:FBF983063 FLB983061:FLB983063 FUX983061:FUX983063 GET983061:GET983063 GOP983061:GOP983063 GYL983061:GYL983063 HIH983061:HIH983063 HSD983061:HSD983063 IBZ983061:IBZ983063 ILV983061:ILV983063 IVR983061:IVR983063 JFN983061:JFN983063 JPJ983061:JPJ983063 JZF983061:JZF983063 KJB983061:KJB983063 KSX983061:KSX983063 LCT983061:LCT983063 LMP983061:LMP983063 LWL983061:LWL983063 MGH983061:MGH983063 MQD983061:MQD983063 MZZ983061:MZZ983063 NJV983061:NJV983063 NTR983061:NTR983063 ODN983061:ODN983063 ONJ983061:ONJ983063 OXF983061:OXF983063 PHB983061:PHB983063 PQX983061:PQX983063 QAT983061:QAT983063 QKP983061:QKP983063 QUL983061:QUL983063 REH983061:REH983063 ROD983061:ROD983063 RXZ983061:RXZ983063 SHV983061:SHV983063 SRR983061:SRR983063 TBN983061:TBN983063 TLJ983061:TLJ983063 TVF983061:TVF983063 UFB983061:UFB983063 UOX983061:UOX983063 UYT983061:UYT983063 VIP983061:VIP983063 VSL983061:VSL983063 WCH983061:WCH983063 WMD983061:WMD983063 WVZ983061:WVZ983063 I8:I24 O65556:O65559 JK65556:JK65559 TG65556:TG65559 ADC65556:ADC65559 AMY65556:AMY65559 AWU65556:AWU65559 BGQ65556:BGQ65559 BQM65556:BQM65559 CAI65556:CAI65559 CKE65556:CKE65559 CUA65556:CUA65559 DDW65556:DDW65559 DNS65556:DNS65559 DXO65556:DXO65559 EHK65556:EHK65559 ERG65556:ERG65559 FBC65556:FBC65559 FKY65556:FKY65559 FUU65556:FUU65559 GEQ65556:GEQ65559 GOM65556:GOM65559 GYI65556:GYI65559 HIE65556:HIE65559 HSA65556:HSA65559 IBW65556:IBW65559 ILS65556:ILS65559 IVO65556:IVO65559 JFK65556:JFK65559 JPG65556:JPG65559 JZC65556:JZC65559 KIY65556:KIY65559 KSU65556:KSU65559 LCQ65556:LCQ65559 LMM65556:LMM65559 LWI65556:LWI65559 MGE65556:MGE65559 MQA65556:MQA65559 MZW65556:MZW65559 NJS65556:NJS65559 NTO65556:NTO65559 ODK65556:ODK65559 ONG65556:ONG65559 OXC65556:OXC65559 PGY65556:PGY65559 PQU65556:PQU65559 QAQ65556:QAQ65559 QKM65556:QKM65559 QUI65556:QUI65559 REE65556:REE65559 ROA65556:ROA65559 RXW65556:RXW65559 SHS65556:SHS65559 SRO65556:SRO65559 TBK65556:TBK65559 TLG65556:TLG65559 TVC65556:TVC65559 UEY65556:UEY65559 UOU65556:UOU65559 UYQ65556:UYQ65559 VIM65556:VIM65559 VSI65556:VSI65559 WCE65556:WCE65559 WMA65556:WMA65559 WVW65556:WVW65559 O131092:O131095 JK131092:JK131095 TG131092:TG131095 ADC131092:ADC131095 AMY131092:AMY131095 AWU131092:AWU131095 BGQ131092:BGQ131095 BQM131092:BQM131095 CAI131092:CAI131095 CKE131092:CKE131095 CUA131092:CUA131095 DDW131092:DDW131095 DNS131092:DNS131095 DXO131092:DXO131095 EHK131092:EHK131095 ERG131092:ERG131095 FBC131092:FBC131095 FKY131092:FKY131095 FUU131092:FUU131095 GEQ131092:GEQ131095 GOM131092:GOM131095 GYI131092:GYI131095 HIE131092:HIE131095 HSA131092:HSA131095 IBW131092:IBW131095 ILS131092:ILS131095 IVO131092:IVO131095 JFK131092:JFK131095 JPG131092:JPG131095 JZC131092:JZC131095 KIY131092:KIY131095 KSU131092:KSU131095 LCQ131092:LCQ131095 LMM131092:LMM131095 LWI131092:LWI131095 MGE131092:MGE131095 MQA131092:MQA131095 MZW131092:MZW131095 NJS131092:NJS131095 NTO131092:NTO131095 ODK131092:ODK131095 ONG131092:ONG131095 OXC131092:OXC131095 PGY131092:PGY131095 PQU131092:PQU131095 QAQ131092:QAQ131095 QKM131092:QKM131095 QUI131092:QUI131095 REE131092:REE131095 ROA131092:ROA131095 RXW131092:RXW131095 SHS131092:SHS131095 SRO131092:SRO131095 TBK131092:TBK131095 TLG131092:TLG131095 TVC131092:TVC131095 UEY131092:UEY131095 UOU131092:UOU131095 UYQ131092:UYQ131095 VIM131092:VIM131095 VSI131092:VSI131095 WCE131092:WCE131095 WMA131092:WMA131095 WVW131092:WVW131095 O196628:O196631 JK196628:JK196631 TG196628:TG196631 ADC196628:ADC196631 AMY196628:AMY196631 AWU196628:AWU196631 BGQ196628:BGQ196631 BQM196628:BQM196631 CAI196628:CAI196631 CKE196628:CKE196631 CUA196628:CUA196631 DDW196628:DDW196631 DNS196628:DNS196631 DXO196628:DXO196631 EHK196628:EHK196631 ERG196628:ERG196631 FBC196628:FBC196631 FKY196628:FKY196631 FUU196628:FUU196631 GEQ196628:GEQ196631 GOM196628:GOM196631 GYI196628:GYI196631 HIE196628:HIE196631 HSA196628:HSA196631 IBW196628:IBW196631 ILS196628:ILS196631 IVO196628:IVO196631 JFK196628:JFK196631 JPG196628:JPG196631 JZC196628:JZC196631 KIY196628:KIY196631 KSU196628:KSU196631 LCQ196628:LCQ196631 LMM196628:LMM196631 LWI196628:LWI196631 MGE196628:MGE196631 MQA196628:MQA196631 MZW196628:MZW196631 NJS196628:NJS196631 NTO196628:NTO196631 ODK196628:ODK196631 ONG196628:ONG196631 OXC196628:OXC196631 PGY196628:PGY196631 PQU196628:PQU196631 QAQ196628:QAQ196631 QKM196628:QKM196631 QUI196628:QUI196631 REE196628:REE196631 ROA196628:ROA196631 RXW196628:RXW196631 SHS196628:SHS196631 SRO196628:SRO196631 TBK196628:TBK196631 TLG196628:TLG196631 TVC196628:TVC196631 UEY196628:UEY196631 UOU196628:UOU196631 UYQ196628:UYQ196631 VIM196628:VIM196631 VSI196628:VSI196631 WCE196628:WCE196631 WMA196628:WMA196631 WVW196628:WVW196631 O262164:O262167 JK262164:JK262167 TG262164:TG262167 ADC262164:ADC262167 AMY262164:AMY262167 AWU262164:AWU262167 BGQ262164:BGQ262167 BQM262164:BQM262167 CAI262164:CAI262167 CKE262164:CKE262167 CUA262164:CUA262167 DDW262164:DDW262167 DNS262164:DNS262167 DXO262164:DXO262167 EHK262164:EHK262167 ERG262164:ERG262167 FBC262164:FBC262167 FKY262164:FKY262167 FUU262164:FUU262167 GEQ262164:GEQ262167 GOM262164:GOM262167 GYI262164:GYI262167 HIE262164:HIE262167 HSA262164:HSA262167 IBW262164:IBW262167 ILS262164:ILS262167 IVO262164:IVO262167 JFK262164:JFK262167 JPG262164:JPG262167 JZC262164:JZC262167 KIY262164:KIY262167 KSU262164:KSU262167 LCQ262164:LCQ262167 LMM262164:LMM262167 LWI262164:LWI262167 MGE262164:MGE262167 MQA262164:MQA262167 MZW262164:MZW262167 NJS262164:NJS262167 NTO262164:NTO262167 ODK262164:ODK262167 ONG262164:ONG262167 OXC262164:OXC262167 PGY262164:PGY262167 PQU262164:PQU262167 QAQ262164:QAQ262167 QKM262164:QKM262167 QUI262164:QUI262167 REE262164:REE262167 ROA262164:ROA262167 RXW262164:RXW262167 SHS262164:SHS262167 SRO262164:SRO262167 TBK262164:TBK262167 TLG262164:TLG262167 TVC262164:TVC262167 UEY262164:UEY262167 UOU262164:UOU262167 UYQ262164:UYQ262167 VIM262164:VIM262167 VSI262164:VSI262167 WCE262164:WCE262167 WMA262164:WMA262167 WVW262164:WVW262167 O327700:O327703 JK327700:JK327703 TG327700:TG327703 ADC327700:ADC327703 AMY327700:AMY327703 AWU327700:AWU327703 BGQ327700:BGQ327703 BQM327700:BQM327703 CAI327700:CAI327703 CKE327700:CKE327703 CUA327700:CUA327703 DDW327700:DDW327703 DNS327700:DNS327703 DXO327700:DXO327703 EHK327700:EHK327703 ERG327700:ERG327703 FBC327700:FBC327703 FKY327700:FKY327703 FUU327700:FUU327703 GEQ327700:GEQ327703 GOM327700:GOM327703 GYI327700:GYI327703 HIE327700:HIE327703 HSA327700:HSA327703 IBW327700:IBW327703 ILS327700:ILS327703 IVO327700:IVO327703 JFK327700:JFK327703 JPG327700:JPG327703 JZC327700:JZC327703 KIY327700:KIY327703 KSU327700:KSU327703 LCQ327700:LCQ327703 LMM327700:LMM327703 LWI327700:LWI327703 MGE327700:MGE327703 MQA327700:MQA327703 MZW327700:MZW327703 NJS327700:NJS327703 NTO327700:NTO327703 ODK327700:ODK327703 ONG327700:ONG327703 OXC327700:OXC327703 PGY327700:PGY327703 PQU327700:PQU327703 QAQ327700:QAQ327703 QKM327700:QKM327703 QUI327700:QUI327703 REE327700:REE327703 ROA327700:ROA327703 RXW327700:RXW327703 SHS327700:SHS327703 SRO327700:SRO327703 TBK327700:TBK327703 TLG327700:TLG327703 TVC327700:TVC327703 UEY327700:UEY327703 UOU327700:UOU327703 UYQ327700:UYQ327703 VIM327700:VIM327703 VSI327700:VSI327703 WCE327700:WCE327703 WMA327700:WMA327703 WVW327700:WVW327703 O393236:O393239 JK393236:JK393239 TG393236:TG393239 ADC393236:ADC393239 AMY393236:AMY393239 AWU393236:AWU393239 BGQ393236:BGQ393239 BQM393236:BQM393239 CAI393236:CAI393239 CKE393236:CKE393239 CUA393236:CUA393239 DDW393236:DDW393239 DNS393236:DNS393239 DXO393236:DXO393239 EHK393236:EHK393239 ERG393236:ERG393239 FBC393236:FBC393239 FKY393236:FKY393239 FUU393236:FUU393239 GEQ393236:GEQ393239 GOM393236:GOM393239 GYI393236:GYI393239 HIE393236:HIE393239 HSA393236:HSA393239 IBW393236:IBW393239 ILS393236:ILS393239 IVO393236:IVO393239 JFK393236:JFK393239 JPG393236:JPG393239 JZC393236:JZC393239 KIY393236:KIY393239 KSU393236:KSU393239 LCQ393236:LCQ393239 LMM393236:LMM393239 LWI393236:LWI393239 MGE393236:MGE393239 MQA393236:MQA393239 MZW393236:MZW393239 NJS393236:NJS393239 NTO393236:NTO393239 ODK393236:ODK393239 ONG393236:ONG393239 OXC393236:OXC393239 PGY393236:PGY393239 PQU393236:PQU393239 QAQ393236:QAQ393239 QKM393236:QKM393239 QUI393236:QUI393239 REE393236:REE393239 ROA393236:ROA393239 RXW393236:RXW393239 SHS393236:SHS393239 SRO393236:SRO393239 TBK393236:TBK393239 TLG393236:TLG393239 TVC393236:TVC393239 UEY393236:UEY393239 UOU393236:UOU393239 UYQ393236:UYQ393239 VIM393236:VIM393239 VSI393236:VSI393239 WCE393236:WCE393239 WMA393236:WMA393239 WVW393236:WVW393239 O458772:O458775 JK458772:JK458775 TG458772:TG458775 ADC458772:ADC458775 AMY458772:AMY458775 AWU458772:AWU458775 BGQ458772:BGQ458775 BQM458772:BQM458775 CAI458772:CAI458775 CKE458772:CKE458775 CUA458772:CUA458775 DDW458772:DDW458775 DNS458772:DNS458775 DXO458772:DXO458775 EHK458772:EHK458775 ERG458772:ERG458775 FBC458772:FBC458775 FKY458772:FKY458775 FUU458772:FUU458775 GEQ458772:GEQ458775 GOM458772:GOM458775 GYI458772:GYI458775 HIE458772:HIE458775 HSA458772:HSA458775 IBW458772:IBW458775 ILS458772:ILS458775 IVO458772:IVO458775 JFK458772:JFK458775 JPG458772:JPG458775 JZC458772:JZC458775 KIY458772:KIY458775 KSU458772:KSU458775 LCQ458772:LCQ458775 LMM458772:LMM458775 LWI458772:LWI458775 MGE458772:MGE458775 MQA458772:MQA458775 MZW458772:MZW458775 NJS458772:NJS458775 NTO458772:NTO458775 ODK458772:ODK458775 ONG458772:ONG458775 OXC458772:OXC458775 PGY458772:PGY458775 PQU458772:PQU458775 QAQ458772:QAQ458775 QKM458772:QKM458775 QUI458772:QUI458775 REE458772:REE458775 ROA458772:ROA458775 RXW458772:RXW458775 SHS458772:SHS458775 SRO458772:SRO458775 TBK458772:TBK458775 TLG458772:TLG458775 TVC458772:TVC458775 UEY458772:UEY458775 UOU458772:UOU458775 UYQ458772:UYQ458775 VIM458772:VIM458775 VSI458772:VSI458775 WCE458772:WCE458775 WMA458772:WMA458775 WVW458772:WVW458775 O524308:O524311 JK524308:JK524311 TG524308:TG524311 ADC524308:ADC524311 AMY524308:AMY524311 AWU524308:AWU524311 BGQ524308:BGQ524311 BQM524308:BQM524311 CAI524308:CAI524311 CKE524308:CKE524311 CUA524308:CUA524311 DDW524308:DDW524311 DNS524308:DNS524311 DXO524308:DXO524311 EHK524308:EHK524311 ERG524308:ERG524311 FBC524308:FBC524311 FKY524308:FKY524311 FUU524308:FUU524311 GEQ524308:GEQ524311 GOM524308:GOM524311 GYI524308:GYI524311 HIE524308:HIE524311 HSA524308:HSA524311 IBW524308:IBW524311 ILS524308:ILS524311 IVO524308:IVO524311 JFK524308:JFK524311 JPG524308:JPG524311 JZC524308:JZC524311 KIY524308:KIY524311 KSU524308:KSU524311 LCQ524308:LCQ524311 LMM524308:LMM524311 LWI524308:LWI524311 MGE524308:MGE524311 MQA524308:MQA524311 MZW524308:MZW524311 NJS524308:NJS524311 NTO524308:NTO524311 ODK524308:ODK524311 ONG524308:ONG524311 OXC524308:OXC524311 PGY524308:PGY524311 PQU524308:PQU524311 QAQ524308:QAQ524311 QKM524308:QKM524311 QUI524308:QUI524311 REE524308:REE524311 ROA524308:ROA524311 RXW524308:RXW524311 SHS524308:SHS524311 SRO524308:SRO524311 TBK524308:TBK524311 TLG524308:TLG524311 TVC524308:TVC524311 UEY524308:UEY524311 UOU524308:UOU524311 UYQ524308:UYQ524311 VIM524308:VIM524311 VSI524308:VSI524311 WCE524308:WCE524311 WMA524308:WMA524311 WVW524308:WVW524311 O589844:O589847 JK589844:JK589847 TG589844:TG589847 ADC589844:ADC589847 AMY589844:AMY589847 AWU589844:AWU589847 BGQ589844:BGQ589847 BQM589844:BQM589847 CAI589844:CAI589847 CKE589844:CKE589847 CUA589844:CUA589847 DDW589844:DDW589847 DNS589844:DNS589847 DXO589844:DXO589847 EHK589844:EHK589847 ERG589844:ERG589847 FBC589844:FBC589847 FKY589844:FKY589847 FUU589844:FUU589847 GEQ589844:GEQ589847 GOM589844:GOM589847 GYI589844:GYI589847 HIE589844:HIE589847 HSA589844:HSA589847 IBW589844:IBW589847 ILS589844:ILS589847 IVO589844:IVO589847 JFK589844:JFK589847 JPG589844:JPG589847 JZC589844:JZC589847 KIY589844:KIY589847 KSU589844:KSU589847 LCQ589844:LCQ589847 LMM589844:LMM589847 LWI589844:LWI589847 MGE589844:MGE589847 MQA589844:MQA589847 MZW589844:MZW589847 NJS589844:NJS589847 NTO589844:NTO589847 ODK589844:ODK589847 ONG589844:ONG589847 OXC589844:OXC589847 PGY589844:PGY589847 PQU589844:PQU589847 QAQ589844:QAQ589847 QKM589844:QKM589847 QUI589844:QUI589847 REE589844:REE589847 ROA589844:ROA589847 RXW589844:RXW589847 SHS589844:SHS589847 SRO589844:SRO589847 TBK589844:TBK589847 TLG589844:TLG589847 TVC589844:TVC589847 UEY589844:UEY589847 UOU589844:UOU589847 UYQ589844:UYQ589847 VIM589844:VIM589847 VSI589844:VSI589847 WCE589844:WCE589847 WMA589844:WMA589847 WVW589844:WVW589847 O655380:O655383 JK655380:JK655383 TG655380:TG655383 ADC655380:ADC655383 AMY655380:AMY655383 AWU655380:AWU655383 BGQ655380:BGQ655383 BQM655380:BQM655383 CAI655380:CAI655383 CKE655380:CKE655383 CUA655380:CUA655383 DDW655380:DDW655383 DNS655380:DNS655383 DXO655380:DXO655383 EHK655380:EHK655383 ERG655380:ERG655383 FBC655380:FBC655383 FKY655380:FKY655383 FUU655380:FUU655383 GEQ655380:GEQ655383 GOM655380:GOM655383 GYI655380:GYI655383 HIE655380:HIE655383 HSA655380:HSA655383 IBW655380:IBW655383 ILS655380:ILS655383 IVO655380:IVO655383 JFK655380:JFK655383 JPG655380:JPG655383 JZC655380:JZC655383 KIY655380:KIY655383 KSU655380:KSU655383 LCQ655380:LCQ655383 LMM655380:LMM655383 LWI655380:LWI655383 MGE655380:MGE655383 MQA655380:MQA655383 MZW655380:MZW655383 NJS655380:NJS655383 NTO655380:NTO655383 ODK655380:ODK655383 ONG655380:ONG655383 OXC655380:OXC655383 PGY655380:PGY655383 PQU655380:PQU655383 QAQ655380:QAQ655383 QKM655380:QKM655383 QUI655380:QUI655383 REE655380:REE655383 ROA655380:ROA655383 RXW655380:RXW655383 SHS655380:SHS655383 SRO655380:SRO655383 TBK655380:TBK655383 TLG655380:TLG655383 TVC655380:TVC655383 UEY655380:UEY655383 UOU655380:UOU655383 UYQ655380:UYQ655383 VIM655380:VIM655383 VSI655380:VSI655383 WCE655380:WCE655383 WMA655380:WMA655383 WVW655380:WVW655383 O720916:O720919 JK720916:JK720919 TG720916:TG720919 ADC720916:ADC720919 AMY720916:AMY720919 AWU720916:AWU720919 BGQ720916:BGQ720919 BQM720916:BQM720919 CAI720916:CAI720919 CKE720916:CKE720919 CUA720916:CUA720919 DDW720916:DDW720919 DNS720916:DNS720919 DXO720916:DXO720919 EHK720916:EHK720919 ERG720916:ERG720919 FBC720916:FBC720919 FKY720916:FKY720919 FUU720916:FUU720919 GEQ720916:GEQ720919 GOM720916:GOM720919 GYI720916:GYI720919 HIE720916:HIE720919 HSA720916:HSA720919 IBW720916:IBW720919 ILS720916:ILS720919 IVO720916:IVO720919 JFK720916:JFK720919 JPG720916:JPG720919 JZC720916:JZC720919 KIY720916:KIY720919 KSU720916:KSU720919 LCQ720916:LCQ720919 LMM720916:LMM720919 LWI720916:LWI720919 MGE720916:MGE720919 MQA720916:MQA720919 MZW720916:MZW720919 NJS720916:NJS720919 NTO720916:NTO720919 ODK720916:ODK720919 ONG720916:ONG720919 OXC720916:OXC720919 PGY720916:PGY720919 PQU720916:PQU720919 QAQ720916:QAQ720919 QKM720916:QKM720919 QUI720916:QUI720919 REE720916:REE720919 ROA720916:ROA720919 RXW720916:RXW720919 SHS720916:SHS720919 SRO720916:SRO720919 TBK720916:TBK720919 TLG720916:TLG720919 TVC720916:TVC720919 UEY720916:UEY720919 UOU720916:UOU720919 UYQ720916:UYQ720919 VIM720916:VIM720919 VSI720916:VSI720919 WCE720916:WCE720919 WMA720916:WMA720919 WVW720916:WVW720919 O786452:O786455 JK786452:JK786455 TG786452:TG786455 ADC786452:ADC786455 AMY786452:AMY786455 AWU786452:AWU786455 BGQ786452:BGQ786455 BQM786452:BQM786455 CAI786452:CAI786455 CKE786452:CKE786455 CUA786452:CUA786455 DDW786452:DDW786455 DNS786452:DNS786455 DXO786452:DXO786455 EHK786452:EHK786455 ERG786452:ERG786455 FBC786452:FBC786455 FKY786452:FKY786455 FUU786452:FUU786455 GEQ786452:GEQ786455 GOM786452:GOM786455 GYI786452:GYI786455 HIE786452:HIE786455 HSA786452:HSA786455 IBW786452:IBW786455 ILS786452:ILS786455 IVO786452:IVO786455 JFK786452:JFK786455 JPG786452:JPG786455 JZC786452:JZC786455 KIY786452:KIY786455 KSU786452:KSU786455 LCQ786452:LCQ786455 LMM786452:LMM786455 LWI786452:LWI786455 MGE786452:MGE786455 MQA786452:MQA786455 MZW786452:MZW786455 NJS786452:NJS786455 NTO786452:NTO786455 ODK786452:ODK786455 ONG786452:ONG786455 OXC786452:OXC786455 PGY786452:PGY786455 PQU786452:PQU786455 QAQ786452:QAQ786455 QKM786452:QKM786455 QUI786452:QUI786455 REE786452:REE786455 ROA786452:ROA786455 RXW786452:RXW786455 SHS786452:SHS786455 SRO786452:SRO786455 TBK786452:TBK786455 TLG786452:TLG786455 TVC786452:TVC786455 UEY786452:UEY786455 UOU786452:UOU786455 UYQ786452:UYQ786455 VIM786452:VIM786455 VSI786452:VSI786455 WCE786452:WCE786455 WMA786452:WMA786455 WVW786452:WVW786455 O851988:O851991 JK851988:JK851991 TG851988:TG851991 ADC851988:ADC851991 AMY851988:AMY851991 AWU851988:AWU851991 BGQ851988:BGQ851991 BQM851988:BQM851991 CAI851988:CAI851991 CKE851988:CKE851991 CUA851988:CUA851991 DDW851988:DDW851991 DNS851988:DNS851991 DXO851988:DXO851991 EHK851988:EHK851991 ERG851988:ERG851991 FBC851988:FBC851991 FKY851988:FKY851991 FUU851988:FUU851991 GEQ851988:GEQ851991 GOM851988:GOM851991 GYI851988:GYI851991 HIE851988:HIE851991 HSA851988:HSA851991 IBW851988:IBW851991 ILS851988:ILS851991 IVO851988:IVO851991 JFK851988:JFK851991 JPG851988:JPG851991 JZC851988:JZC851991 KIY851988:KIY851991 KSU851988:KSU851991 LCQ851988:LCQ851991 LMM851988:LMM851991 LWI851988:LWI851991 MGE851988:MGE851991 MQA851988:MQA851991 MZW851988:MZW851991 NJS851988:NJS851991 NTO851988:NTO851991 ODK851988:ODK851991 ONG851988:ONG851991 OXC851988:OXC851991 PGY851988:PGY851991 PQU851988:PQU851991 QAQ851988:QAQ851991 QKM851988:QKM851991 QUI851988:QUI851991 REE851988:REE851991 ROA851988:ROA851991 RXW851988:RXW851991 SHS851988:SHS851991 SRO851988:SRO851991 TBK851988:TBK851991 TLG851988:TLG851991 TVC851988:TVC851991 UEY851988:UEY851991 UOU851988:UOU851991 UYQ851988:UYQ851991 VIM851988:VIM851991 VSI851988:VSI851991 WCE851988:WCE851991 WMA851988:WMA851991 WVW851988:WVW851991 O917524:O917527 JK917524:JK917527 TG917524:TG917527 ADC917524:ADC917527 AMY917524:AMY917527 AWU917524:AWU917527 BGQ917524:BGQ917527 BQM917524:BQM917527 CAI917524:CAI917527 CKE917524:CKE917527 CUA917524:CUA917527 DDW917524:DDW917527 DNS917524:DNS917527 DXO917524:DXO917527 EHK917524:EHK917527 ERG917524:ERG917527 FBC917524:FBC917527 FKY917524:FKY917527 FUU917524:FUU917527 GEQ917524:GEQ917527 GOM917524:GOM917527 GYI917524:GYI917527 HIE917524:HIE917527 HSA917524:HSA917527 IBW917524:IBW917527 ILS917524:ILS917527 IVO917524:IVO917527 JFK917524:JFK917527 JPG917524:JPG917527 JZC917524:JZC917527 KIY917524:KIY917527 KSU917524:KSU917527 LCQ917524:LCQ917527 LMM917524:LMM917527 LWI917524:LWI917527 MGE917524:MGE917527 MQA917524:MQA917527 MZW917524:MZW917527 NJS917524:NJS917527 NTO917524:NTO917527 ODK917524:ODK917527 ONG917524:ONG917527 OXC917524:OXC917527 PGY917524:PGY917527 PQU917524:PQU917527 QAQ917524:QAQ917527 QKM917524:QKM917527 QUI917524:QUI917527 REE917524:REE917527 ROA917524:ROA917527 RXW917524:RXW917527 SHS917524:SHS917527 SRO917524:SRO917527 TBK917524:TBK917527 TLG917524:TLG917527 TVC917524:TVC917527 UEY917524:UEY917527 UOU917524:UOU917527 UYQ917524:UYQ917527 VIM917524:VIM917527 VSI917524:VSI917527 WCE917524:WCE917527 WMA917524:WMA917527 WVW917524:WVW917527 O983060:O983063 JK983060:JK983063 TG983060:TG983063 ADC983060:ADC983063 AMY983060:AMY983063 AWU983060:AWU983063 BGQ983060:BGQ983063 BQM983060:BQM983063 CAI983060:CAI983063 CKE983060:CKE983063 CUA983060:CUA983063 DDW983060:DDW983063 DNS983060:DNS983063 DXO983060:DXO983063 EHK983060:EHK983063 ERG983060:ERG983063 FBC983060:FBC983063 FKY983060:FKY983063 FUU983060:FUU983063 GEQ983060:GEQ983063 GOM983060:GOM983063 GYI983060:GYI983063 HIE983060:HIE983063 HSA983060:HSA983063 IBW983060:IBW983063 ILS983060:ILS983063 IVO983060:IVO983063 JFK983060:JFK983063 JPG983060:JPG983063 JZC983060:JZC983063 KIY983060:KIY983063 KSU983060:KSU983063 LCQ983060:LCQ983063 LMM983060:LMM983063 LWI983060:LWI983063 MGE983060:MGE983063 MQA983060:MQA983063 MZW983060:MZW983063 NJS983060:NJS983063 NTO983060:NTO983063 ODK983060:ODK983063 ONG983060:ONG983063 OXC983060:OXC983063 PGY983060:PGY983063 PQU983060:PQU983063 QAQ983060:QAQ983063 QKM983060:QKM983063 QUI983060:QUI983063 REE983060:REE983063 ROA983060:ROA983063 RXW983060:RXW983063 SHS983060:SHS983063 SRO983060:SRO983063 TBK983060:TBK983063 TLG983060:TLG983063 TVC983060:TVC983063 UEY983060:UEY983063 UOU983060:UOU983063 UYQ983060:UYQ983063 VIM983060:VIM983063 VSI983060:VSI983063 WCE983060:WCE983063 WMA983060:WMA983063 WVW983060:WVW983063 M8:M13 JI8:JI13 TE8:TE13 ADA8:ADA13 AMW8:AMW13 AWS8:AWS13 BGO8:BGO13 BQK8:BQK13 CAG8:CAG13 CKC8:CKC13 CTY8:CTY13 DDU8:DDU13 DNQ8:DNQ13 DXM8:DXM13 EHI8:EHI13 ERE8:ERE13 FBA8:FBA13 FKW8:FKW13 FUS8:FUS13 GEO8:GEO13 GOK8:GOK13 GYG8:GYG13 HIC8:HIC13 HRY8:HRY13 IBU8:IBU13 ILQ8:ILQ13 IVM8:IVM13 JFI8:JFI13 JPE8:JPE13 JZA8:JZA13 KIW8:KIW13 KSS8:KSS13 LCO8:LCO13 LMK8:LMK13 LWG8:LWG13 MGC8:MGC13 MPY8:MPY13 MZU8:MZU13 NJQ8:NJQ13 NTM8:NTM13 ODI8:ODI13 ONE8:ONE13 OXA8:OXA13 PGW8:PGW13 PQS8:PQS13 QAO8:QAO13 QKK8:QKK13 QUG8:QUG13 REC8:REC13 RNY8:RNY13 RXU8:RXU13 SHQ8:SHQ13 SRM8:SRM13 TBI8:TBI13 TLE8:TLE13 TVA8:TVA13 UEW8:UEW13 UOS8:UOS13 UYO8:UYO13 VIK8:VIK13 VSG8:VSG13 WCC8:WCC13 WLY8:WLY13 WVU8:WVU13 M65543:M65548 JI65543:JI65548 TE65543:TE65548 ADA65543:ADA65548 AMW65543:AMW65548 AWS65543:AWS65548 BGO65543:BGO65548 BQK65543:BQK65548 CAG65543:CAG65548 CKC65543:CKC65548 CTY65543:CTY65548 DDU65543:DDU65548 DNQ65543:DNQ65548 DXM65543:DXM65548 EHI65543:EHI65548 ERE65543:ERE65548 FBA65543:FBA65548 FKW65543:FKW65548 FUS65543:FUS65548 GEO65543:GEO65548 GOK65543:GOK65548 GYG65543:GYG65548 HIC65543:HIC65548 HRY65543:HRY65548 IBU65543:IBU65548 ILQ65543:ILQ65548 IVM65543:IVM65548 JFI65543:JFI65548 JPE65543:JPE65548 JZA65543:JZA65548 KIW65543:KIW65548 KSS65543:KSS65548 LCO65543:LCO65548 LMK65543:LMK65548 LWG65543:LWG65548 MGC65543:MGC65548 MPY65543:MPY65548 MZU65543:MZU65548 NJQ65543:NJQ65548 NTM65543:NTM65548 ODI65543:ODI65548 ONE65543:ONE65548 OXA65543:OXA65548 PGW65543:PGW65548 PQS65543:PQS65548 QAO65543:QAO65548 QKK65543:QKK65548 QUG65543:QUG65548 REC65543:REC65548 RNY65543:RNY65548 RXU65543:RXU65548 SHQ65543:SHQ65548 SRM65543:SRM65548 TBI65543:TBI65548 TLE65543:TLE65548 TVA65543:TVA65548 UEW65543:UEW65548 UOS65543:UOS65548 UYO65543:UYO65548 VIK65543:VIK65548 VSG65543:VSG65548 WCC65543:WCC65548 WLY65543:WLY65548 WVU65543:WVU65548 M131079:M131084 JI131079:JI131084 TE131079:TE131084 ADA131079:ADA131084 AMW131079:AMW131084 AWS131079:AWS131084 BGO131079:BGO131084 BQK131079:BQK131084 CAG131079:CAG131084 CKC131079:CKC131084 CTY131079:CTY131084 DDU131079:DDU131084 DNQ131079:DNQ131084 DXM131079:DXM131084 EHI131079:EHI131084 ERE131079:ERE131084 FBA131079:FBA131084 FKW131079:FKW131084 FUS131079:FUS131084 GEO131079:GEO131084 GOK131079:GOK131084 GYG131079:GYG131084 HIC131079:HIC131084 HRY131079:HRY131084 IBU131079:IBU131084 ILQ131079:ILQ131084 IVM131079:IVM131084 JFI131079:JFI131084 JPE131079:JPE131084 JZA131079:JZA131084 KIW131079:KIW131084 KSS131079:KSS131084 LCO131079:LCO131084 LMK131079:LMK131084 LWG131079:LWG131084 MGC131079:MGC131084 MPY131079:MPY131084 MZU131079:MZU131084 NJQ131079:NJQ131084 NTM131079:NTM131084 ODI131079:ODI131084 ONE131079:ONE131084 OXA131079:OXA131084 PGW131079:PGW131084 PQS131079:PQS131084 QAO131079:QAO131084 QKK131079:QKK131084 QUG131079:QUG131084 REC131079:REC131084 RNY131079:RNY131084 RXU131079:RXU131084 SHQ131079:SHQ131084 SRM131079:SRM131084 TBI131079:TBI131084 TLE131079:TLE131084 TVA131079:TVA131084 UEW131079:UEW131084 UOS131079:UOS131084 UYO131079:UYO131084 VIK131079:VIK131084 VSG131079:VSG131084 WCC131079:WCC131084 WLY131079:WLY131084 WVU131079:WVU131084 M196615:M196620 JI196615:JI196620 TE196615:TE196620 ADA196615:ADA196620 AMW196615:AMW196620 AWS196615:AWS196620 BGO196615:BGO196620 BQK196615:BQK196620 CAG196615:CAG196620 CKC196615:CKC196620 CTY196615:CTY196620 DDU196615:DDU196620 DNQ196615:DNQ196620 DXM196615:DXM196620 EHI196615:EHI196620 ERE196615:ERE196620 FBA196615:FBA196620 FKW196615:FKW196620 FUS196615:FUS196620 GEO196615:GEO196620 GOK196615:GOK196620 GYG196615:GYG196620 HIC196615:HIC196620 HRY196615:HRY196620 IBU196615:IBU196620 ILQ196615:ILQ196620 IVM196615:IVM196620 JFI196615:JFI196620 JPE196615:JPE196620 JZA196615:JZA196620 KIW196615:KIW196620 KSS196615:KSS196620 LCO196615:LCO196620 LMK196615:LMK196620 LWG196615:LWG196620 MGC196615:MGC196620 MPY196615:MPY196620 MZU196615:MZU196620 NJQ196615:NJQ196620 NTM196615:NTM196620 ODI196615:ODI196620 ONE196615:ONE196620 OXA196615:OXA196620 PGW196615:PGW196620 PQS196615:PQS196620 QAO196615:QAO196620 QKK196615:QKK196620 QUG196615:QUG196620 REC196615:REC196620 RNY196615:RNY196620 RXU196615:RXU196620 SHQ196615:SHQ196620 SRM196615:SRM196620 TBI196615:TBI196620 TLE196615:TLE196620 TVA196615:TVA196620 UEW196615:UEW196620 UOS196615:UOS196620 UYO196615:UYO196620 VIK196615:VIK196620 VSG196615:VSG196620 WCC196615:WCC196620 WLY196615:WLY196620 WVU196615:WVU196620 M262151:M262156 JI262151:JI262156 TE262151:TE262156 ADA262151:ADA262156 AMW262151:AMW262156 AWS262151:AWS262156 BGO262151:BGO262156 BQK262151:BQK262156 CAG262151:CAG262156 CKC262151:CKC262156 CTY262151:CTY262156 DDU262151:DDU262156 DNQ262151:DNQ262156 DXM262151:DXM262156 EHI262151:EHI262156 ERE262151:ERE262156 FBA262151:FBA262156 FKW262151:FKW262156 FUS262151:FUS262156 GEO262151:GEO262156 GOK262151:GOK262156 GYG262151:GYG262156 HIC262151:HIC262156 HRY262151:HRY262156 IBU262151:IBU262156 ILQ262151:ILQ262156 IVM262151:IVM262156 JFI262151:JFI262156 JPE262151:JPE262156 JZA262151:JZA262156 KIW262151:KIW262156 KSS262151:KSS262156 LCO262151:LCO262156 LMK262151:LMK262156 LWG262151:LWG262156 MGC262151:MGC262156 MPY262151:MPY262156 MZU262151:MZU262156 NJQ262151:NJQ262156 NTM262151:NTM262156 ODI262151:ODI262156 ONE262151:ONE262156 OXA262151:OXA262156 PGW262151:PGW262156 PQS262151:PQS262156 QAO262151:QAO262156 QKK262151:QKK262156 QUG262151:QUG262156 REC262151:REC262156 RNY262151:RNY262156 RXU262151:RXU262156 SHQ262151:SHQ262156 SRM262151:SRM262156 TBI262151:TBI262156 TLE262151:TLE262156 TVA262151:TVA262156 UEW262151:UEW262156 UOS262151:UOS262156 UYO262151:UYO262156 VIK262151:VIK262156 VSG262151:VSG262156 WCC262151:WCC262156 WLY262151:WLY262156 WVU262151:WVU262156 M327687:M327692 JI327687:JI327692 TE327687:TE327692 ADA327687:ADA327692 AMW327687:AMW327692 AWS327687:AWS327692 BGO327687:BGO327692 BQK327687:BQK327692 CAG327687:CAG327692 CKC327687:CKC327692 CTY327687:CTY327692 DDU327687:DDU327692 DNQ327687:DNQ327692 DXM327687:DXM327692 EHI327687:EHI327692 ERE327687:ERE327692 FBA327687:FBA327692 FKW327687:FKW327692 FUS327687:FUS327692 GEO327687:GEO327692 GOK327687:GOK327692 GYG327687:GYG327692 HIC327687:HIC327692 HRY327687:HRY327692 IBU327687:IBU327692 ILQ327687:ILQ327692 IVM327687:IVM327692 JFI327687:JFI327692 JPE327687:JPE327692 JZA327687:JZA327692 KIW327687:KIW327692 KSS327687:KSS327692 LCO327687:LCO327692 LMK327687:LMK327692 LWG327687:LWG327692 MGC327687:MGC327692 MPY327687:MPY327692 MZU327687:MZU327692 NJQ327687:NJQ327692 NTM327687:NTM327692 ODI327687:ODI327692 ONE327687:ONE327692 OXA327687:OXA327692 PGW327687:PGW327692 PQS327687:PQS327692 QAO327687:QAO327692 QKK327687:QKK327692 QUG327687:QUG327692 REC327687:REC327692 RNY327687:RNY327692 RXU327687:RXU327692 SHQ327687:SHQ327692 SRM327687:SRM327692 TBI327687:TBI327692 TLE327687:TLE327692 TVA327687:TVA327692 UEW327687:UEW327692 UOS327687:UOS327692 UYO327687:UYO327692 VIK327687:VIK327692 VSG327687:VSG327692 WCC327687:WCC327692 WLY327687:WLY327692 WVU327687:WVU327692 M393223:M393228 JI393223:JI393228 TE393223:TE393228 ADA393223:ADA393228 AMW393223:AMW393228 AWS393223:AWS393228 BGO393223:BGO393228 BQK393223:BQK393228 CAG393223:CAG393228 CKC393223:CKC393228 CTY393223:CTY393228 DDU393223:DDU393228 DNQ393223:DNQ393228 DXM393223:DXM393228 EHI393223:EHI393228 ERE393223:ERE393228 FBA393223:FBA393228 FKW393223:FKW393228 FUS393223:FUS393228 GEO393223:GEO393228 GOK393223:GOK393228 GYG393223:GYG393228 HIC393223:HIC393228 HRY393223:HRY393228 IBU393223:IBU393228 ILQ393223:ILQ393228 IVM393223:IVM393228 JFI393223:JFI393228 JPE393223:JPE393228 JZA393223:JZA393228 KIW393223:KIW393228 KSS393223:KSS393228 LCO393223:LCO393228 LMK393223:LMK393228 LWG393223:LWG393228 MGC393223:MGC393228 MPY393223:MPY393228 MZU393223:MZU393228 NJQ393223:NJQ393228 NTM393223:NTM393228 ODI393223:ODI393228 ONE393223:ONE393228 OXA393223:OXA393228 PGW393223:PGW393228 PQS393223:PQS393228 QAO393223:QAO393228 QKK393223:QKK393228 QUG393223:QUG393228 REC393223:REC393228 RNY393223:RNY393228 RXU393223:RXU393228 SHQ393223:SHQ393228 SRM393223:SRM393228 TBI393223:TBI393228 TLE393223:TLE393228 TVA393223:TVA393228 UEW393223:UEW393228 UOS393223:UOS393228 UYO393223:UYO393228 VIK393223:VIK393228 VSG393223:VSG393228 WCC393223:WCC393228 WLY393223:WLY393228 WVU393223:WVU393228 M458759:M458764 JI458759:JI458764 TE458759:TE458764 ADA458759:ADA458764 AMW458759:AMW458764 AWS458759:AWS458764 BGO458759:BGO458764 BQK458759:BQK458764 CAG458759:CAG458764 CKC458759:CKC458764 CTY458759:CTY458764 DDU458759:DDU458764 DNQ458759:DNQ458764 DXM458759:DXM458764 EHI458759:EHI458764 ERE458759:ERE458764 FBA458759:FBA458764 FKW458759:FKW458764 FUS458759:FUS458764 GEO458759:GEO458764 GOK458759:GOK458764 GYG458759:GYG458764 HIC458759:HIC458764 HRY458759:HRY458764 IBU458759:IBU458764 ILQ458759:ILQ458764 IVM458759:IVM458764 JFI458759:JFI458764 JPE458759:JPE458764 JZA458759:JZA458764 KIW458759:KIW458764 KSS458759:KSS458764 LCO458759:LCO458764 LMK458759:LMK458764 LWG458759:LWG458764 MGC458759:MGC458764 MPY458759:MPY458764 MZU458759:MZU458764 NJQ458759:NJQ458764 NTM458759:NTM458764 ODI458759:ODI458764 ONE458759:ONE458764 OXA458759:OXA458764 PGW458759:PGW458764 PQS458759:PQS458764 QAO458759:QAO458764 QKK458759:QKK458764 QUG458759:QUG458764 REC458759:REC458764 RNY458759:RNY458764 RXU458759:RXU458764 SHQ458759:SHQ458764 SRM458759:SRM458764 TBI458759:TBI458764 TLE458759:TLE458764 TVA458759:TVA458764 UEW458759:UEW458764 UOS458759:UOS458764 UYO458759:UYO458764 VIK458759:VIK458764 VSG458759:VSG458764 WCC458759:WCC458764 WLY458759:WLY458764 WVU458759:WVU458764 M524295:M524300 JI524295:JI524300 TE524295:TE524300 ADA524295:ADA524300 AMW524295:AMW524300 AWS524295:AWS524300 BGO524295:BGO524300 BQK524295:BQK524300 CAG524295:CAG524300 CKC524295:CKC524300 CTY524295:CTY524300 DDU524295:DDU524300 DNQ524295:DNQ524300 DXM524295:DXM524300 EHI524295:EHI524300 ERE524295:ERE524300 FBA524295:FBA524300 FKW524295:FKW524300 FUS524295:FUS524300 GEO524295:GEO524300 GOK524295:GOK524300 GYG524295:GYG524300 HIC524295:HIC524300 HRY524295:HRY524300 IBU524295:IBU524300 ILQ524295:ILQ524300 IVM524295:IVM524300 JFI524295:JFI524300 JPE524295:JPE524300 JZA524295:JZA524300 KIW524295:KIW524300 KSS524295:KSS524300 LCO524295:LCO524300 LMK524295:LMK524300 LWG524295:LWG524300 MGC524295:MGC524300 MPY524295:MPY524300 MZU524295:MZU524300 NJQ524295:NJQ524300 NTM524295:NTM524300 ODI524295:ODI524300 ONE524295:ONE524300 OXA524295:OXA524300 PGW524295:PGW524300 PQS524295:PQS524300 QAO524295:QAO524300 QKK524295:QKK524300 QUG524295:QUG524300 REC524295:REC524300 RNY524295:RNY524300 RXU524295:RXU524300 SHQ524295:SHQ524300 SRM524295:SRM524300 TBI524295:TBI524300 TLE524295:TLE524300 TVA524295:TVA524300 UEW524295:UEW524300 UOS524295:UOS524300 UYO524295:UYO524300 VIK524295:VIK524300 VSG524295:VSG524300 WCC524295:WCC524300 WLY524295:WLY524300 WVU524295:WVU524300 M589831:M589836 JI589831:JI589836 TE589831:TE589836 ADA589831:ADA589836 AMW589831:AMW589836 AWS589831:AWS589836 BGO589831:BGO589836 BQK589831:BQK589836 CAG589831:CAG589836 CKC589831:CKC589836 CTY589831:CTY589836 DDU589831:DDU589836 DNQ589831:DNQ589836 DXM589831:DXM589836 EHI589831:EHI589836 ERE589831:ERE589836 FBA589831:FBA589836 FKW589831:FKW589836 FUS589831:FUS589836 GEO589831:GEO589836 GOK589831:GOK589836 GYG589831:GYG589836 HIC589831:HIC589836 HRY589831:HRY589836 IBU589831:IBU589836 ILQ589831:ILQ589836 IVM589831:IVM589836 JFI589831:JFI589836 JPE589831:JPE589836 JZA589831:JZA589836 KIW589831:KIW589836 KSS589831:KSS589836 LCO589831:LCO589836 LMK589831:LMK589836 LWG589831:LWG589836 MGC589831:MGC589836 MPY589831:MPY589836 MZU589831:MZU589836 NJQ589831:NJQ589836 NTM589831:NTM589836 ODI589831:ODI589836 ONE589831:ONE589836 OXA589831:OXA589836 PGW589831:PGW589836 PQS589831:PQS589836 QAO589831:QAO589836 QKK589831:QKK589836 QUG589831:QUG589836 REC589831:REC589836 RNY589831:RNY589836 RXU589831:RXU589836 SHQ589831:SHQ589836 SRM589831:SRM589836 TBI589831:TBI589836 TLE589831:TLE589836 TVA589831:TVA589836 UEW589831:UEW589836 UOS589831:UOS589836 UYO589831:UYO589836 VIK589831:VIK589836 VSG589831:VSG589836 WCC589831:WCC589836 WLY589831:WLY589836 WVU589831:WVU589836 M655367:M655372 JI655367:JI655372 TE655367:TE655372 ADA655367:ADA655372 AMW655367:AMW655372 AWS655367:AWS655372 BGO655367:BGO655372 BQK655367:BQK655372 CAG655367:CAG655372 CKC655367:CKC655372 CTY655367:CTY655372 DDU655367:DDU655372 DNQ655367:DNQ655372 DXM655367:DXM655372 EHI655367:EHI655372 ERE655367:ERE655372 FBA655367:FBA655372 FKW655367:FKW655372 FUS655367:FUS655372 GEO655367:GEO655372 GOK655367:GOK655372 GYG655367:GYG655372 HIC655367:HIC655372 HRY655367:HRY655372 IBU655367:IBU655372 ILQ655367:ILQ655372 IVM655367:IVM655372 JFI655367:JFI655372 JPE655367:JPE655372 JZA655367:JZA655372 KIW655367:KIW655372 KSS655367:KSS655372 LCO655367:LCO655372 LMK655367:LMK655372 LWG655367:LWG655372 MGC655367:MGC655372 MPY655367:MPY655372 MZU655367:MZU655372 NJQ655367:NJQ655372 NTM655367:NTM655372 ODI655367:ODI655372 ONE655367:ONE655372 OXA655367:OXA655372 PGW655367:PGW655372 PQS655367:PQS655372 QAO655367:QAO655372 QKK655367:QKK655372 QUG655367:QUG655372 REC655367:REC655372 RNY655367:RNY655372 RXU655367:RXU655372 SHQ655367:SHQ655372 SRM655367:SRM655372 TBI655367:TBI655372 TLE655367:TLE655372 TVA655367:TVA655372 UEW655367:UEW655372 UOS655367:UOS655372 UYO655367:UYO655372 VIK655367:VIK655372 VSG655367:VSG655372 WCC655367:WCC655372 WLY655367:WLY655372 WVU655367:WVU655372 M720903:M720908 JI720903:JI720908 TE720903:TE720908 ADA720903:ADA720908 AMW720903:AMW720908 AWS720903:AWS720908 BGO720903:BGO720908 BQK720903:BQK720908 CAG720903:CAG720908 CKC720903:CKC720908 CTY720903:CTY720908 DDU720903:DDU720908 DNQ720903:DNQ720908 DXM720903:DXM720908 EHI720903:EHI720908 ERE720903:ERE720908 FBA720903:FBA720908 FKW720903:FKW720908 FUS720903:FUS720908 GEO720903:GEO720908 GOK720903:GOK720908 GYG720903:GYG720908 HIC720903:HIC720908 HRY720903:HRY720908 IBU720903:IBU720908 ILQ720903:ILQ720908 IVM720903:IVM720908 JFI720903:JFI720908 JPE720903:JPE720908 JZA720903:JZA720908 KIW720903:KIW720908 KSS720903:KSS720908 LCO720903:LCO720908 LMK720903:LMK720908 LWG720903:LWG720908 MGC720903:MGC720908 MPY720903:MPY720908 MZU720903:MZU720908 NJQ720903:NJQ720908 NTM720903:NTM720908 ODI720903:ODI720908 ONE720903:ONE720908 OXA720903:OXA720908 PGW720903:PGW720908 PQS720903:PQS720908 QAO720903:QAO720908 QKK720903:QKK720908 QUG720903:QUG720908 REC720903:REC720908 RNY720903:RNY720908 RXU720903:RXU720908 SHQ720903:SHQ720908 SRM720903:SRM720908 TBI720903:TBI720908 TLE720903:TLE720908 TVA720903:TVA720908 UEW720903:UEW720908 UOS720903:UOS720908 UYO720903:UYO720908 VIK720903:VIK720908 VSG720903:VSG720908 WCC720903:WCC720908 WLY720903:WLY720908 WVU720903:WVU720908 M786439:M786444 JI786439:JI786444 TE786439:TE786444 ADA786439:ADA786444 AMW786439:AMW786444 AWS786439:AWS786444 BGO786439:BGO786444 BQK786439:BQK786444 CAG786439:CAG786444 CKC786439:CKC786444 CTY786439:CTY786444 DDU786439:DDU786444 DNQ786439:DNQ786444 DXM786439:DXM786444 EHI786439:EHI786444 ERE786439:ERE786444 FBA786439:FBA786444 FKW786439:FKW786444 FUS786439:FUS786444 GEO786439:GEO786444 GOK786439:GOK786444 GYG786439:GYG786444 HIC786439:HIC786444 HRY786439:HRY786444 IBU786439:IBU786444 ILQ786439:ILQ786444 IVM786439:IVM786444 JFI786439:JFI786444 JPE786439:JPE786444 JZA786439:JZA786444 KIW786439:KIW786444 KSS786439:KSS786444 LCO786439:LCO786444 LMK786439:LMK786444 LWG786439:LWG786444 MGC786439:MGC786444 MPY786439:MPY786444 MZU786439:MZU786444 NJQ786439:NJQ786444 NTM786439:NTM786444 ODI786439:ODI786444 ONE786439:ONE786444 OXA786439:OXA786444 PGW786439:PGW786444 PQS786439:PQS786444 QAO786439:QAO786444 QKK786439:QKK786444 QUG786439:QUG786444 REC786439:REC786444 RNY786439:RNY786444 RXU786439:RXU786444 SHQ786439:SHQ786444 SRM786439:SRM786444 TBI786439:TBI786444 TLE786439:TLE786444 TVA786439:TVA786444 UEW786439:UEW786444 UOS786439:UOS786444 UYO786439:UYO786444 VIK786439:VIK786444 VSG786439:VSG786444 WCC786439:WCC786444 WLY786439:WLY786444 WVU786439:WVU786444 M851975:M851980 JI851975:JI851980 TE851975:TE851980 ADA851975:ADA851980 AMW851975:AMW851980 AWS851975:AWS851980 BGO851975:BGO851980 BQK851975:BQK851980 CAG851975:CAG851980 CKC851975:CKC851980 CTY851975:CTY851980 DDU851975:DDU851980 DNQ851975:DNQ851980 DXM851975:DXM851980 EHI851975:EHI851980 ERE851975:ERE851980 FBA851975:FBA851980 FKW851975:FKW851980 FUS851975:FUS851980 GEO851975:GEO851980 GOK851975:GOK851980 GYG851975:GYG851980 HIC851975:HIC851980 HRY851975:HRY851980 IBU851975:IBU851980 ILQ851975:ILQ851980 IVM851975:IVM851980 JFI851975:JFI851980 JPE851975:JPE851980 JZA851975:JZA851980 KIW851975:KIW851980 KSS851975:KSS851980 LCO851975:LCO851980 LMK851975:LMK851980 LWG851975:LWG851980 MGC851975:MGC851980 MPY851975:MPY851980 MZU851975:MZU851980 NJQ851975:NJQ851980 NTM851975:NTM851980 ODI851975:ODI851980 ONE851975:ONE851980 OXA851975:OXA851980 PGW851975:PGW851980 PQS851975:PQS851980 QAO851975:QAO851980 QKK851975:QKK851980 QUG851975:QUG851980 REC851975:REC851980 RNY851975:RNY851980 RXU851975:RXU851980 SHQ851975:SHQ851980 SRM851975:SRM851980 TBI851975:TBI851980 TLE851975:TLE851980 TVA851975:TVA851980 UEW851975:UEW851980 UOS851975:UOS851980 UYO851975:UYO851980 VIK851975:VIK851980 VSG851975:VSG851980 WCC851975:WCC851980 WLY851975:WLY851980 WVU851975:WVU851980 M917511:M917516 JI917511:JI917516 TE917511:TE917516 ADA917511:ADA917516 AMW917511:AMW917516 AWS917511:AWS917516 BGO917511:BGO917516 BQK917511:BQK917516 CAG917511:CAG917516 CKC917511:CKC917516 CTY917511:CTY917516 DDU917511:DDU917516 DNQ917511:DNQ917516 DXM917511:DXM917516 EHI917511:EHI917516 ERE917511:ERE917516 FBA917511:FBA917516 FKW917511:FKW917516 FUS917511:FUS917516 GEO917511:GEO917516 GOK917511:GOK917516 GYG917511:GYG917516 HIC917511:HIC917516 HRY917511:HRY917516 IBU917511:IBU917516 ILQ917511:ILQ917516 IVM917511:IVM917516 JFI917511:JFI917516 JPE917511:JPE917516 JZA917511:JZA917516 KIW917511:KIW917516 KSS917511:KSS917516 LCO917511:LCO917516 LMK917511:LMK917516 LWG917511:LWG917516 MGC917511:MGC917516 MPY917511:MPY917516 MZU917511:MZU917516 NJQ917511:NJQ917516 NTM917511:NTM917516 ODI917511:ODI917516 ONE917511:ONE917516 OXA917511:OXA917516 PGW917511:PGW917516 PQS917511:PQS917516 QAO917511:QAO917516 QKK917511:QKK917516 QUG917511:QUG917516 REC917511:REC917516 RNY917511:RNY917516 RXU917511:RXU917516 SHQ917511:SHQ917516 SRM917511:SRM917516 TBI917511:TBI917516 TLE917511:TLE917516 TVA917511:TVA917516 UEW917511:UEW917516 UOS917511:UOS917516 UYO917511:UYO917516 VIK917511:VIK917516 VSG917511:VSG917516 WCC917511:WCC917516 WLY917511:WLY917516 WVU917511:WVU917516 M983047:M983052 JI983047:JI983052 TE983047:TE983052 ADA983047:ADA983052 AMW983047:AMW983052 AWS983047:AWS983052 BGO983047:BGO983052 BQK983047:BQK983052 CAG983047:CAG983052 CKC983047:CKC983052 CTY983047:CTY983052 DDU983047:DDU983052 DNQ983047:DNQ983052 DXM983047:DXM983052 EHI983047:EHI983052 ERE983047:ERE983052 FBA983047:FBA983052 FKW983047:FKW983052 FUS983047:FUS983052 GEO983047:GEO983052 GOK983047:GOK983052 GYG983047:GYG983052 HIC983047:HIC983052 HRY983047:HRY983052 IBU983047:IBU983052 ILQ983047:ILQ983052 IVM983047:IVM983052 JFI983047:JFI983052 JPE983047:JPE983052 JZA983047:JZA983052 KIW983047:KIW983052 KSS983047:KSS983052 LCO983047:LCO983052 LMK983047:LMK983052 LWG983047:LWG983052 MGC983047:MGC983052 MPY983047:MPY983052 MZU983047:MZU983052 NJQ983047:NJQ983052 NTM983047:NTM983052 ODI983047:ODI983052 ONE983047:ONE983052 OXA983047:OXA983052 PGW983047:PGW983052 PQS983047:PQS983052 QAO983047:QAO983052 QKK983047:QKK983052 QUG983047:QUG983052 REC983047:REC983052 RNY983047:RNY983052 RXU983047:RXU983052 SHQ983047:SHQ983052 SRM983047:SRM983052 TBI983047:TBI983052 TLE983047:TLE983052 TVA983047:TVA983052 UEW983047:UEW983052 UOS983047:UOS983052 UYO983047:UYO983052 VIK983047:VIK983052 VSG983047:VSG983052 WCC983047:WCC983052 WLY983047:WLY983052 WVU983047:WVU983052 O12:O14 JK12:JK14 TG12:TG14 ADC12:ADC14 AMY12:AMY14 AWU12:AWU14 BGQ12:BGQ14 BQM12:BQM14 CAI12:CAI14 CKE12:CKE14 CUA12:CUA14 DDW12:DDW14 DNS12:DNS14 DXO12:DXO14 EHK12:EHK14 ERG12:ERG14 FBC12:FBC14 FKY12:FKY14 FUU12:FUU14 GEQ12:GEQ14 GOM12:GOM14 GYI12:GYI14 HIE12:HIE14 HSA12:HSA14 IBW12:IBW14 ILS12:ILS14 IVO12:IVO14 JFK12:JFK14 JPG12:JPG14 JZC12:JZC14 KIY12:KIY14 KSU12:KSU14 LCQ12:LCQ14 LMM12:LMM14 LWI12:LWI14 MGE12:MGE14 MQA12:MQA14 MZW12:MZW14 NJS12:NJS14 NTO12:NTO14 ODK12:ODK14 ONG12:ONG14 OXC12:OXC14 PGY12:PGY14 PQU12:PQU14 QAQ12:QAQ14 QKM12:QKM14 QUI12:QUI14 REE12:REE14 ROA12:ROA14 RXW12:RXW14 SHS12:SHS14 SRO12:SRO14 TBK12:TBK14 TLG12:TLG14 TVC12:TVC14 UEY12:UEY14 UOU12:UOU14 UYQ12:UYQ14 VIM12:VIM14 VSI12:VSI14 WCE12:WCE14 WMA12:WMA14 WVW12:WVW14 O65547:O65549 JK65547:JK65549 TG65547:TG65549 ADC65547:ADC65549 AMY65547:AMY65549 AWU65547:AWU65549 BGQ65547:BGQ65549 BQM65547:BQM65549 CAI65547:CAI65549 CKE65547:CKE65549 CUA65547:CUA65549 DDW65547:DDW65549 DNS65547:DNS65549 DXO65547:DXO65549 EHK65547:EHK65549 ERG65547:ERG65549 FBC65547:FBC65549 FKY65547:FKY65549 FUU65547:FUU65549 GEQ65547:GEQ65549 GOM65547:GOM65549 GYI65547:GYI65549 HIE65547:HIE65549 HSA65547:HSA65549 IBW65547:IBW65549 ILS65547:ILS65549 IVO65547:IVO65549 JFK65547:JFK65549 JPG65547:JPG65549 JZC65547:JZC65549 KIY65547:KIY65549 KSU65547:KSU65549 LCQ65547:LCQ65549 LMM65547:LMM65549 LWI65547:LWI65549 MGE65547:MGE65549 MQA65547:MQA65549 MZW65547:MZW65549 NJS65547:NJS65549 NTO65547:NTO65549 ODK65547:ODK65549 ONG65547:ONG65549 OXC65547:OXC65549 PGY65547:PGY65549 PQU65547:PQU65549 QAQ65547:QAQ65549 QKM65547:QKM65549 QUI65547:QUI65549 REE65547:REE65549 ROA65547:ROA65549 RXW65547:RXW65549 SHS65547:SHS65549 SRO65547:SRO65549 TBK65547:TBK65549 TLG65547:TLG65549 TVC65547:TVC65549 UEY65547:UEY65549 UOU65547:UOU65549 UYQ65547:UYQ65549 VIM65547:VIM65549 VSI65547:VSI65549 WCE65547:WCE65549 WMA65547:WMA65549 WVW65547:WVW65549 O131083:O131085 JK131083:JK131085 TG131083:TG131085 ADC131083:ADC131085 AMY131083:AMY131085 AWU131083:AWU131085 BGQ131083:BGQ131085 BQM131083:BQM131085 CAI131083:CAI131085 CKE131083:CKE131085 CUA131083:CUA131085 DDW131083:DDW131085 DNS131083:DNS131085 DXO131083:DXO131085 EHK131083:EHK131085 ERG131083:ERG131085 FBC131083:FBC131085 FKY131083:FKY131085 FUU131083:FUU131085 GEQ131083:GEQ131085 GOM131083:GOM131085 GYI131083:GYI131085 HIE131083:HIE131085 HSA131083:HSA131085 IBW131083:IBW131085 ILS131083:ILS131085 IVO131083:IVO131085 JFK131083:JFK131085 JPG131083:JPG131085 JZC131083:JZC131085 KIY131083:KIY131085 KSU131083:KSU131085 LCQ131083:LCQ131085 LMM131083:LMM131085 LWI131083:LWI131085 MGE131083:MGE131085 MQA131083:MQA131085 MZW131083:MZW131085 NJS131083:NJS131085 NTO131083:NTO131085 ODK131083:ODK131085 ONG131083:ONG131085 OXC131083:OXC131085 PGY131083:PGY131085 PQU131083:PQU131085 QAQ131083:QAQ131085 QKM131083:QKM131085 QUI131083:QUI131085 REE131083:REE131085 ROA131083:ROA131085 RXW131083:RXW131085 SHS131083:SHS131085 SRO131083:SRO131085 TBK131083:TBK131085 TLG131083:TLG131085 TVC131083:TVC131085 UEY131083:UEY131085 UOU131083:UOU131085 UYQ131083:UYQ131085 VIM131083:VIM131085 VSI131083:VSI131085 WCE131083:WCE131085 WMA131083:WMA131085 WVW131083:WVW131085 O196619:O196621 JK196619:JK196621 TG196619:TG196621 ADC196619:ADC196621 AMY196619:AMY196621 AWU196619:AWU196621 BGQ196619:BGQ196621 BQM196619:BQM196621 CAI196619:CAI196621 CKE196619:CKE196621 CUA196619:CUA196621 DDW196619:DDW196621 DNS196619:DNS196621 DXO196619:DXO196621 EHK196619:EHK196621 ERG196619:ERG196621 FBC196619:FBC196621 FKY196619:FKY196621 FUU196619:FUU196621 GEQ196619:GEQ196621 GOM196619:GOM196621 GYI196619:GYI196621 HIE196619:HIE196621 HSA196619:HSA196621 IBW196619:IBW196621 ILS196619:ILS196621 IVO196619:IVO196621 JFK196619:JFK196621 JPG196619:JPG196621 JZC196619:JZC196621 KIY196619:KIY196621 KSU196619:KSU196621 LCQ196619:LCQ196621 LMM196619:LMM196621 LWI196619:LWI196621 MGE196619:MGE196621 MQA196619:MQA196621 MZW196619:MZW196621 NJS196619:NJS196621 NTO196619:NTO196621 ODK196619:ODK196621 ONG196619:ONG196621 OXC196619:OXC196621 PGY196619:PGY196621 PQU196619:PQU196621 QAQ196619:QAQ196621 QKM196619:QKM196621 QUI196619:QUI196621 REE196619:REE196621 ROA196619:ROA196621 RXW196619:RXW196621 SHS196619:SHS196621 SRO196619:SRO196621 TBK196619:TBK196621 TLG196619:TLG196621 TVC196619:TVC196621 UEY196619:UEY196621 UOU196619:UOU196621 UYQ196619:UYQ196621 VIM196619:VIM196621 VSI196619:VSI196621 WCE196619:WCE196621 WMA196619:WMA196621 WVW196619:WVW196621 O262155:O262157 JK262155:JK262157 TG262155:TG262157 ADC262155:ADC262157 AMY262155:AMY262157 AWU262155:AWU262157 BGQ262155:BGQ262157 BQM262155:BQM262157 CAI262155:CAI262157 CKE262155:CKE262157 CUA262155:CUA262157 DDW262155:DDW262157 DNS262155:DNS262157 DXO262155:DXO262157 EHK262155:EHK262157 ERG262155:ERG262157 FBC262155:FBC262157 FKY262155:FKY262157 FUU262155:FUU262157 GEQ262155:GEQ262157 GOM262155:GOM262157 GYI262155:GYI262157 HIE262155:HIE262157 HSA262155:HSA262157 IBW262155:IBW262157 ILS262155:ILS262157 IVO262155:IVO262157 JFK262155:JFK262157 JPG262155:JPG262157 JZC262155:JZC262157 KIY262155:KIY262157 KSU262155:KSU262157 LCQ262155:LCQ262157 LMM262155:LMM262157 LWI262155:LWI262157 MGE262155:MGE262157 MQA262155:MQA262157 MZW262155:MZW262157 NJS262155:NJS262157 NTO262155:NTO262157 ODK262155:ODK262157 ONG262155:ONG262157 OXC262155:OXC262157 PGY262155:PGY262157 PQU262155:PQU262157 QAQ262155:QAQ262157 QKM262155:QKM262157 QUI262155:QUI262157 REE262155:REE262157 ROA262155:ROA262157 RXW262155:RXW262157 SHS262155:SHS262157 SRO262155:SRO262157 TBK262155:TBK262157 TLG262155:TLG262157 TVC262155:TVC262157 UEY262155:UEY262157 UOU262155:UOU262157 UYQ262155:UYQ262157 VIM262155:VIM262157 VSI262155:VSI262157 WCE262155:WCE262157 WMA262155:WMA262157 WVW262155:WVW262157 O327691:O327693 JK327691:JK327693 TG327691:TG327693 ADC327691:ADC327693 AMY327691:AMY327693 AWU327691:AWU327693 BGQ327691:BGQ327693 BQM327691:BQM327693 CAI327691:CAI327693 CKE327691:CKE327693 CUA327691:CUA327693 DDW327691:DDW327693 DNS327691:DNS327693 DXO327691:DXO327693 EHK327691:EHK327693 ERG327691:ERG327693 FBC327691:FBC327693 FKY327691:FKY327693 FUU327691:FUU327693 GEQ327691:GEQ327693 GOM327691:GOM327693 GYI327691:GYI327693 HIE327691:HIE327693 HSA327691:HSA327693 IBW327691:IBW327693 ILS327691:ILS327693 IVO327691:IVO327693 JFK327691:JFK327693 JPG327691:JPG327693 JZC327691:JZC327693 KIY327691:KIY327693 KSU327691:KSU327693 LCQ327691:LCQ327693 LMM327691:LMM327693 LWI327691:LWI327693 MGE327691:MGE327693 MQA327691:MQA327693 MZW327691:MZW327693 NJS327691:NJS327693 NTO327691:NTO327693 ODK327691:ODK327693 ONG327691:ONG327693 OXC327691:OXC327693 PGY327691:PGY327693 PQU327691:PQU327693 QAQ327691:QAQ327693 QKM327691:QKM327693 QUI327691:QUI327693 REE327691:REE327693 ROA327691:ROA327693 RXW327691:RXW327693 SHS327691:SHS327693 SRO327691:SRO327693 TBK327691:TBK327693 TLG327691:TLG327693 TVC327691:TVC327693 UEY327691:UEY327693 UOU327691:UOU327693 UYQ327691:UYQ327693 VIM327691:VIM327693 VSI327691:VSI327693 WCE327691:WCE327693 WMA327691:WMA327693 WVW327691:WVW327693 O393227:O393229 JK393227:JK393229 TG393227:TG393229 ADC393227:ADC393229 AMY393227:AMY393229 AWU393227:AWU393229 BGQ393227:BGQ393229 BQM393227:BQM393229 CAI393227:CAI393229 CKE393227:CKE393229 CUA393227:CUA393229 DDW393227:DDW393229 DNS393227:DNS393229 DXO393227:DXO393229 EHK393227:EHK393229 ERG393227:ERG393229 FBC393227:FBC393229 FKY393227:FKY393229 FUU393227:FUU393229 GEQ393227:GEQ393229 GOM393227:GOM393229 GYI393227:GYI393229 HIE393227:HIE393229 HSA393227:HSA393229 IBW393227:IBW393229 ILS393227:ILS393229 IVO393227:IVO393229 JFK393227:JFK393229 JPG393227:JPG393229 JZC393227:JZC393229 KIY393227:KIY393229 KSU393227:KSU393229 LCQ393227:LCQ393229 LMM393227:LMM393229 LWI393227:LWI393229 MGE393227:MGE393229 MQA393227:MQA393229 MZW393227:MZW393229 NJS393227:NJS393229 NTO393227:NTO393229 ODK393227:ODK393229 ONG393227:ONG393229 OXC393227:OXC393229 PGY393227:PGY393229 PQU393227:PQU393229 QAQ393227:QAQ393229 QKM393227:QKM393229 QUI393227:QUI393229 REE393227:REE393229 ROA393227:ROA393229 RXW393227:RXW393229 SHS393227:SHS393229 SRO393227:SRO393229 TBK393227:TBK393229 TLG393227:TLG393229 TVC393227:TVC393229 UEY393227:UEY393229 UOU393227:UOU393229 UYQ393227:UYQ393229 VIM393227:VIM393229 VSI393227:VSI393229 WCE393227:WCE393229 WMA393227:WMA393229 WVW393227:WVW393229 O458763:O458765 JK458763:JK458765 TG458763:TG458765 ADC458763:ADC458765 AMY458763:AMY458765 AWU458763:AWU458765 BGQ458763:BGQ458765 BQM458763:BQM458765 CAI458763:CAI458765 CKE458763:CKE458765 CUA458763:CUA458765 DDW458763:DDW458765 DNS458763:DNS458765 DXO458763:DXO458765 EHK458763:EHK458765 ERG458763:ERG458765 FBC458763:FBC458765 FKY458763:FKY458765 FUU458763:FUU458765 GEQ458763:GEQ458765 GOM458763:GOM458765 GYI458763:GYI458765 HIE458763:HIE458765 HSA458763:HSA458765 IBW458763:IBW458765 ILS458763:ILS458765 IVO458763:IVO458765 JFK458763:JFK458765 JPG458763:JPG458765 JZC458763:JZC458765 KIY458763:KIY458765 KSU458763:KSU458765 LCQ458763:LCQ458765 LMM458763:LMM458765 LWI458763:LWI458765 MGE458763:MGE458765 MQA458763:MQA458765 MZW458763:MZW458765 NJS458763:NJS458765 NTO458763:NTO458765 ODK458763:ODK458765 ONG458763:ONG458765 OXC458763:OXC458765 PGY458763:PGY458765 PQU458763:PQU458765 QAQ458763:QAQ458765 QKM458763:QKM458765 QUI458763:QUI458765 REE458763:REE458765 ROA458763:ROA458765 RXW458763:RXW458765 SHS458763:SHS458765 SRO458763:SRO458765 TBK458763:TBK458765 TLG458763:TLG458765 TVC458763:TVC458765 UEY458763:UEY458765 UOU458763:UOU458765 UYQ458763:UYQ458765 VIM458763:VIM458765 VSI458763:VSI458765 WCE458763:WCE458765 WMA458763:WMA458765 WVW458763:WVW458765 O524299:O524301 JK524299:JK524301 TG524299:TG524301 ADC524299:ADC524301 AMY524299:AMY524301 AWU524299:AWU524301 BGQ524299:BGQ524301 BQM524299:BQM524301 CAI524299:CAI524301 CKE524299:CKE524301 CUA524299:CUA524301 DDW524299:DDW524301 DNS524299:DNS524301 DXO524299:DXO524301 EHK524299:EHK524301 ERG524299:ERG524301 FBC524299:FBC524301 FKY524299:FKY524301 FUU524299:FUU524301 GEQ524299:GEQ524301 GOM524299:GOM524301 GYI524299:GYI524301 HIE524299:HIE524301 HSA524299:HSA524301 IBW524299:IBW524301 ILS524299:ILS524301 IVO524299:IVO524301 JFK524299:JFK524301 JPG524299:JPG524301 JZC524299:JZC524301 KIY524299:KIY524301 KSU524299:KSU524301 LCQ524299:LCQ524301 LMM524299:LMM524301 LWI524299:LWI524301 MGE524299:MGE524301 MQA524299:MQA524301 MZW524299:MZW524301 NJS524299:NJS524301 NTO524299:NTO524301 ODK524299:ODK524301 ONG524299:ONG524301 OXC524299:OXC524301 PGY524299:PGY524301 PQU524299:PQU524301 QAQ524299:QAQ524301 QKM524299:QKM524301 QUI524299:QUI524301 REE524299:REE524301 ROA524299:ROA524301 RXW524299:RXW524301 SHS524299:SHS524301 SRO524299:SRO524301 TBK524299:TBK524301 TLG524299:TLG524301 TVC524299:TVC524301 UEY524299:UEY524301 UOU524299:UOU524301 UYQ524299:UYQ524301 VIM524299:VIM524301 VSI524299:VSI524301 WCE524299:WCE524301 WMA524299:WMA524301 WVW524299:WVW524301 O589835:O589837 JK589835:JK589837 TG589835:TG589837 ADC589835:ADC589837 AMY589835:AMY589837 AWU589835:AWU589837 BGQ589835:BGQ589837 BQM589835:BQM589837 CAI589835:CAI589837 CKE589835:CKE589837 CUA589835:CUA589837 DDW589835:DDW589837 DNS589835:DNS589837 DXO589835:DXO589837 EHK589835:EHK589837 ERG589835:ERG589837 FBC589835:FBC589837 FKY589835:FKY589837 FUU589835:FUU589837 GEQ589835:GEQ589837 GOM589835:GOM589837 GYI589835:GYI589837 HIE589835:HIE589837 HSA589835:HSA589837 IBW589835:IBW589837 ILS589835:ILS589837 IVO589835:IVO589837 JFK589835:JFK589837 JPG589835:JPG589837 JZC589835:JZC589837 KIY589835:KIY589837 KSU589835:KSU589837 LCQ589835:LCQ589837 LMM589835:LMM589837 LWI589835:LWI589837 MGE589835:MGE589837 MQA589835:MQA589837 MZW589835:MZW589837 NJS589835:NJS589837 NTO589835:NTO589837 ODK589835:ODK589837 ONG589835:ONG589837 OXC589835:OXC589837 PGY589835:PGY589837 PQU589835:PQU589837 QAQ589835:QAQ589837 QKM589835:QKM589837 QUI589835:QUI589837 REE589835:REE589837 ROA589835:ROA589837 RXW589835:RXW589837 SHS589835:SHS589837 SRO589835:SRO589837 TBK589835:TBK589837 TLG589835:TLG589837 TVC589835:TVC589837 UEY589835:UEY589837 UOU589835:UOU589837 UYQ589835:UYQ589837 VIM589835:VIM589837 VSI589835:VSI589837 WCE589835:WCE589837 WMA589835:WMA589837 WVW589835:WVW589837 O655371:O655373 JK655371:JK655373 TG655371:TG655373 ADC655371:ADC655373 AMY655371:AMY655373 AWU655371:AWU655373 BGQ655371:BGQ655373 BQM655371:BQM655373 CAI655371:CAI655373 CKE655371:CKE655373 CUA655371:CUA655373 DDW655371:DDW655373 DNS655371:DNS655373 DXO655371:DXO655373 EHK655371:EHK655373 ERG655371:ERG655373 FBC655371:FBC655373 FKY655371:FKY655373 FUU655371:FUU655373 GEQ655371:GEQ655373 GOM655371:GOM655373 GYI655371:GYI655373 HIE655371:HIE655373 HSA655371:HSA655373 IBW655371:IBW655373 ILS655371:ILS655373 IVO655371:IVO655373 JFK655371:JFK655373 JPG655371:JPG655373 JZC655371:JZC655373 KIY655371:KIY655373 KSU655371:KSU655373 LCQ655371:LCQ655373 LMM655371:LMM655373 LWI655371:LWI655373 MGE655371:MGE655373 MQA655371:MQA655373 MZW655371:MZW655373 NJS655371:NJS655373 NTO655371:NTO655373 ODK655371:ODK655373 ONG655371:ONG655373 OXC655371:OXC655373 PGY655371:PGY655373 PQU655371:PQU655373 QAQ655371:QAQ655373 QKM655371:QKM655373 QUI655371:QUI655373 REE655371:REE655373 ROA655371:ROA655373 RXW655371:RXW655373 SHS655371:SHS655373 SRO655371:SRO655373 TBK655371:TBK655373 TLG655371:TLG655373 TVC655371:TVC655373 UEY655371:UEY655373 UOU655371:UOU655373 UYQ655371:UYQ655373 VIM655371:VIM655373 VSI655371:VSI655373 WCE655371:WCE655373 WMA655371:WMA655373 WVW655371:WVW655373 O720907:O720909 JK720907:JK720909 TG720907:TG720909 ADC720907:ADC720909 AMY720907:AMY720909 AWU720907:AWU720909 BGQ720907:BGQ720909 BQM720907:BQM720909 CAI720907:CAI720909 CKE720907:CKE720909 CUA720907:CUA720909 DDW720907:DDW720909 DNS720907:DNS720909 DXO720907:DXO720909 EHK720907:EHK720909 ERG720907:ERG720909 FBC720907:FBC720909 FKY720907:FKY720909 FUU720907:FUU720909 GEQ720907:GEQ720909 GOM720907:GOM720909 GYI720907:GYI720909 HIE720907:HIE720909 HSA720907:HSA720909 IBW720907:IBW720909 ILS720907:ILS720909 IVO720907:IVO720909 JFK720907:JFK720909 JPG720907:JPG720909 JZC720907:JZC720909 KIY720907:KIY720909 KSU720907:KSU720909 LCQ720907:LCQ720909 LMM720907:LMM720909 LWI720907:LWI720909 MGE720907:MGE720909 MQA720907:MQA720909 MZW720907:MZW720909 NJS720907:NJS720909 NTO720907:NTO720909 ODK720907:ODK720909 ONG720907:ONG720909 OXC720907:OXC720909 PGY720907:PGY720909 PQU720907:PQU720909 QAQ720907:QAQ720909 QKM720907:QKM720909 QUI720907:QUI720909 REE720907:REE720909 ROA720907:ROA720909 RXW720907:RXW720909 SHS720907:SHS720909 SRO720907:SRO720909 TBK720907:TBK720909 TLG720907:TLG720909 TVC720907:TVC720909 UEY720907:UEY720909 UOU720907:UOU720909 UYQ720907:UYQ720909 VIM720907:VIM720909 VSI720907:VSI720909 WCE720907:WCE720909 WMA720907:WMA720909 WVW720907:WVW720909 O786443:O786445 JK786443:JK786445 TG786443:TG786445 ADC786443:ADC786445 AMY786443:AMY786445 AWU786443:AWU786445 BGQ786443:BGQ786445 BQM786443:BQM786445 CAI786443:CAI786445 CKE786443:CKE786445 CUA786443:CUA786445 DDW786443:DDW786445 DNS786443:DNS786445 DXO786443:DXO786445 EHK786443:EHK786445 ERG786443:ERG786445 FBC786443:FBC786445 FKY786443:FKY786445 FUU786443:FUU786445 GEQ786443:GEQ786445 GOM786443:GOM786445 GYI786443:GYI786445 HIE786443:HIE786445 HSA786443:HSA786445 IBW786443:IBW786445 ILS786443:ILS786445 IVO786443:IVO786445 JFK786443:JFK786445 JPG786443:JPG786445 JZC786443:JZC786445 KIY786443:KIY786445 KSU786443:KSU786445 LCQ786443:LCQ786445 LMM786443:LMM786445 LWI786443:LWI786445 MGE786443:MGE786445 MQA786443:MQA786445 MZW786443:MZW786445 NJS786443:NJS786445 NTO786443:NTO786445 ODK786443:ODK786445 ONG786443:ONG786445 OXC786443:OXC786445 PGY786443:PGY786445 PQU786443:PQU786445 QAQ786443:QAQ786445 QKM786443:QKM786445 QUI786443:QUI786445 REE786443:REE786445 ROA786443:ROA786445 RXW786443:RXW786445 SHS786443:SHS786445 SRO786443:SRO786445 TBK786443:TBK786445 TLG786443:TLG786445 TVC786443:TVC786445 UEY786443:UEY786445 UOU786443:UOU786445 UYQ786443:UYQ786445 VIM786443:VIM786445 VSI786443:VSI786445 WCE786443:WCE786445 WMA786443:WMA786445 WVW786443:WVW786445 O851979:O851981 JK851979:JK851981 TG851979:TG851981 ADC851979:ADC851981 AMY851979:AMY851981 AWU851979:AWU851981 BGQ851979:BGQ851981 BQM851979:BQM851981 CAI851979:CAI851981 CKE851979:CKE851981 CUA851979:CUA851981 DDW851979:DDW851981 DNS851979:DNS851981 DXO851979:DXO851981 EHK851979:EHK851981 ERG851979:ERG851981 FBC851979:FBC851981 FKY851979:FKY851981 FUU851979:FUU851981 GEQ851979:GEQ851981 GOM851979:GOM851981 GYI851979:GYI851981 HIE851979:HIE851981 HSA851979:HSA851981 IBW851979:IBW851981 ILS851979:ILS851981 IVO851979:IVO851981 JFK851979:JFK851981 JPG851979:JPG851981 JZC851979:JZC851981 KIY851979:KIY851981 KSU851979:KSU851981 LCQ851979:LCQ851981 LMM851979:LMM851981 LWI851979:LWI851981 MGE851979:MGE851981 MQA851979:MQA851981 MZW851979:MZW851981 NJS851979:NJS851981 NTO851979:NTO851981 ODK851979:ODK851981 ONG851979:ONG851981 OXC851979:OXC851981 PGY851979:PGY851981 PQU851979:PQU851981 QAQ851979:QAQ851981 QKM851979:QKM851981 QUI851979:QUI851981 REE851979:REE851981 ROA851979:ROA851981 RXW851979:RXW851981 SHS851979:SHS851981 SRO851979:SRO851981 TBK851979:TBK851981 TLG851979:TLG851981 TVC851979:TVC851981 UEY851979:UEY851981 UOU851979:UOU851981 UYQ851979:UYQ851981 VIM851979:VIM851981 VSI851979:VSI851981 WCE851979:WCE851981 WMA851979:WMA851981 WVW851979:WVW851981 O917515:O917517 JK917515:JK917517 TG917515:TG917517 ADC917515:ADC917517 AMY917515:AMY917517 AWU917515:AWU917517 BGQ917515:BGQ917517 BQM917515:BQM917517 CAI917515:CAI917517 CKE917515:CKE917517 CUA917515:CUA917517 DDW917515:DDW917517 DNS917515:DNS917517 DXO917515:DXO917517 EHK917515:EHK917517 ERG917515:ERG917517 FBC917515:FBC917517 FKY917515:FKY917517 FUU917515:FUU917517 GEQ917515:GEQ917517 GOM917515:GOM917517 GYI917515:GYI917517 HIE917515:HIE917517 HSA917515:HSA917517 IBW917515:IBW917517 ILS917515:ILS917517 IVO917515:IVO917517 JFK917515:JFK917517 JPG917515:JPG917517 JZC917515:JZC917517 KIY917515:KIY917517 KSU917515:KSU917517 LCQ917515:LCQ917517 LMM917515:LMM917517 LWI917515:LWI917517 MGE917515:MGE917517 MQA917515:MQA917517 MZW917515:MZW917517 NJS917515:NJS917517 NTO917515:NTO917517 ODK917515:ODK917517 ONG917515:ONG917517 OXC917515:OXC917517 PGY917515:PGY917517 PQU917515:PQU917517 QAQ917515:QAQ917517 QKM917515:QKM917517 QUI917515:QUI917517 REE917515:REE917517 ROA917515:ROA917517 RXW917515:RXW917517 SHS917515:SHS917517 SRO917515:SRO917517 TBK917515:TBK917517 TLG917515:TLG917517 TVC917515:TVC917517 UEY917515:UEY917517 UOU917515:UOU917517 UYQ917515:UYQ917517 VIM917515:VIM917517 VSI917515:VSI917517 WCE917515:WCE917517 WMA917515:WMA917517 WVW917515:WVW917517 O983051:O983053 JK983051:JK983053 TG983051:TG983053 ADC983051:ADC983053 AMY983051:AMY983053 AWU983051:AWU983053 BGQ983051:BGQ983053 BQM983051:BQM983053 CAI983051:CAI983053 CKE983051:CKE983053 CUA983051:CUA983053 DDW983051:DDW983053 DNS983051:DNS983053 DXO983051:DXO983053 EHK983051:EHK983053 ERG983051:ERG983053 FBC983051:FBC983053 FKY983051:FKY983053 FUU983051:FUU983053 GEQ983051:GEQ983053 GOM983051:GOM983053 GYI983051:GYI983053 HIE983051:HIE983053 HSA983051:HSA983053 IBW983051:IBW983053 ILS983051:ILS983053 IVO983051:IVO983053 JFK983051:JFK983053 JPG983051:JPG983053 JZC983051:JZC983053 KIY983051:KIY983053 KSU983051:KSU983053 LCQ983051:LCQ983053 LMM983051:LMM983053 LWI983051:LWI983053 MGE983051:MGE983053 MQA983051:MQA983053 MZW983051:MZW983053 NJS983051:NJS983053 NTO983051:NTO983053 ODK983051:ODK983053 ONG983051:ONG983053 OXC983051:OXC983053 PGY983051:PGY983053 PQU983051:PQU983053 QAQ983051:QAQ983053 QKM983051:QKM983053 QUI983051:QUI983053 REE983051:REE983053 ROA983051:ROA983053 RXW983051:RXW983053 SHS983051:SHS983053 SRO983051:SRO983053 TBK983051:TBK983053 TLG983051:TLG983053 TVC983051:TVC983053 UEY983051:UEY983053 UOU983051:UOU983053 UYQ983051:UYQ983053 VIM983051:VIM983053 VSI983051:VSI983053 WCE983051:WCE983053 WMA983051:WMA983053 WVW983051:WVW983053 L65549:L65560 JH65549:JH65560 TD65549:TD65560 ACZ65549:ACZ65560 AMV65549:AMV65560 AWR65549:AWR65560 BGN65549:BGN65560 BQJ65549:BQJ65560 CAF65549:CAF65560 CKB65549:CKB65560 CTX65549:CTX65560 DDT65549:DDT65560 DNP65549:DNP65560 DXL65549:DXL65560 EHH65549:EHH65560 ERD65549:ERD65560 FAZ65549:FAZ65560 FKV65549:FKV65560 FUR65549:FUR65560 GEN65549:GEN65560 GOJ65549:GOJ65560 GYF65549:GYF65560 HIB65549:HIB65560 HRX65549:HRX65560 IBT65549:IBT65560 ILP65549:ILP65560 IVL65549:IVL65560 JFH65549:JFH65560 JPD65549:JPD65560 JYZ65549:JYZ65560 KIV65549:KIV65560 KSR65549:KSR65560 LCN65549:LCN65560 LMJ65549:LMJ65560 LWF65549:LWF65560 MGB65549:MGB65560 MPX65549:MPX65560 MZT65549:MZT65560 NJP65549:NJP65560 NTL65549:NTL65560 ODH65549:ODH65560 OND65549:OND65560 OWZ65549:OWZ65560 PGV65549:PGV65560 PQR65549:PQR65560 QAN65549:QAN65560 QKJ65549:QKJ65560 QUF65549:QUF65560 REB65549:REB65560 RNX65549:RNX65560 RXT65549:RXT65560 SHP65549:SHP65560 SRL65549:SRL65560 TBH65549:TBH65560 TLD65549:TLD65560 TUZ65549:TUZ65560 UEV65549:UEV65560 UOR65549:UOR65560 UYN65549:UYN65560 VIJ65549:VIJ65560 VSF65549:VSF65560 WCB65549:WCB65560 WLX65549:WLX65560 WVT65549:WVT65560 L131085:L131096 JH131085:JH131096 TD131085:TD131096 ACZ131085:ACZ131096 AMV131085:AMV131096 AWR131085:AWR131096 BGN131085:BGN131096 BQJ131085:BQJ131096 CAF131085:CAF131096 CKB131085:CKB131096 CTX131085:CTX131096 DDT131085:DDT131096 DNP131085:DNP131096 DXL131085:DXL131096 EHH131085:EHH131096 ERD131085:ERD131096 FAZ131085:FAZ131096 FKV131085:FKV131096 FUR131085:FUR131096 GEN131085:GEN131096 GOJ131085:GOJ131096 GYF131085:GYF131096 HIB131085:HIB131096 HRX131085:HRX131096 IBT131085:IBT131096 ILP131085:ILP131096 IVL131085:IVL131096 JFH131085:JFH131096 JPD131085:JPD131096 JYZ131085:JYZ131096 KIV131085:KIV131096 KSR131085:KSR131096 LCN131085:LCN131096 LMJ131085:LMJ131096 LWF131085:LWF131096 MGB131085:MGB131096 MPX131085:MPX131096 MZT131085:MZT131096 NJP131085:NJP131096 NTL131085:NTL131096 ODH131085:ODH131096 OND131085:OND131096 OWZ131085:OWZ131096 PGV131085:PGV131096 PQR131085:PQR131096 QAN131085:QAN131096 QKJ131085:QKJ131096 QUF131085:QUF131096 REB131085:REB131096 RNX131085:RNX131096 RXT131085:RXT131096 SHP131085:SHP131096 SRL131085:SRL131096 TBH131085:TBH131096 TLD131085:TLD131096 TUZ131085:TUZ131096 UEV131085:UEV131096 UOR131085:UOR131096 UYN131085:UYN131096 VIJ131085:VIJ131096 VSF131085:VSF131096 WCB131085:WCB131096 WLX131085:WLX131096 WVT131085:WVT131096 L196621:L196632 JH196621:JH196632 TD196621:TD196632 ACZ196621:ACZ196632 AMV196621:AMV196632 AWR196621:AWR196632 BGN196621:BGN196632 BQJ196621:BQJ196632 CAF196621:CAF196632 CKB196621:CKB196632 CTX196621:CTX196632 DDT196621:DDT196632 DNP196621:DNP196632 DXL196621:DXL196632 EHH196621:EHH196632 ERD196621:ERD196632 FAZ196621:FAZ196632 FKV196621:FKV196632 FUR196621:FUR196632 GEN196621:GEN196632 GOJ196621:GOJ196632 GYF196621:GYF196632 HIB196621:HIB196632 HRX196621:HRX196632 IBT196621:IBT196632 ILP196621:ILP196632 IVL196621:IVL196632 JFH196621:JFH196632 JPD196621:JPD196632 JYZ196621:JYZ196632 KIV196621:KIV196632 KSR196621:KSR196632 LCN196621:LCN196632 LMJ196621:LMJ196632 LWF196621:LWF196632 MGB196621:MGB196632 MPX196621:MPX196632 MZT196621:MZT196632 NJP196621:NJP196632 NTL196621:NTL196632 ODH196621:ODH196632 OND196621:OND196632 OWZ196621:OWZ196632 PGV196621:PGV196632 PQR196621:PQR196632 QAN196621:QAN196632 QKJ196621:QKJ196632 QUF196621:QUF196632 REB196621:REB196632 RNX196621:RNX196632 RXT196621:RXT196632 SHP196621:SHP196632 SRL196621:SRL196632 TBH196621:TBH196632 TLD196621:TLD196632 TUZ196621:TUZ196632 UEV196621:UEV196632 UOR196621:UOR196632 UYN196621:UYN196632 VIJ196621:VIJ196632 VSF196621:VSF196632 WCB196621:WCB196632 WLX196621:WLX196632 WVT196621:WVT196632 L262157:L262168 JH262157:JH262168 TD262157:TD262168 ACZ262157:ACZ262168 AMV262157:AMV262168 AWR262157:AWR262168 BGN262157:BGN262168 BQJ262157:BQJ262168 CAF262157:CAF262168 CKB262157:CKB262168 CTX262157:CTX262168 DDT262157:DDT262168 DNP262157:DNP262168 DXL262157:DXL262168 EHH262157:EHH262168 ERD262157:ERD262168 FAZ262157:FAZ262168 FKV262157:FKV262168 FUR262157:FUR262168 GEN262157:GEN262168 GOJ262157:GOJ262168 GYF262157:GYF262168 HIB262157:HIB262168 HRX262157:HRX262168 IBT262157:IBT262168 ILP262157:ILP262168 IVL262157:IVL262168 JFH262157:JFH262168 JPD262157:JPD262168 JYZ262157:JYZ262168 KIV262157:KIV262168 KSR262157:KSR262168 LCN262157:LCN262168 LMJ262157:LMJ262168 LWF262157:LWF262168 MGB262157:MGB262168 MPX262157:MPX262168 MZT262157:MZT262168 NJP262157:NJP262168 NTL262157:NTL262168 ODH262157:ODH262168 OND262157:OND262168 OWZ262157:OWZ262168 PGV262157:PGV262168 PQR262157:PQR262168 QAN262157:QAN262168 QKJ262157:QKJ262168 QUF262157:QUF262168 REB262157:REB262168 RNX262157:RNX262168 RXT262157:RXT262168 SHP262157:SHP262168 SRL262157:SRL262168 TBH262157:TBH262168 TLD262157:TLD262168 TUZ262157:TUZ262168 UEV262157:UEV262168 UOR262157:UOR262168 UYN262157:UYN262168 VIJ262157:VIJ262168 VSF262157:VSF262168 WCB262157:WCB262168 WLX262157:WLX262168 WVT262157:WVT262168 L327693:L327704 JH327693:JH327704 TD327693:TD327704 ACZ327693:ACZ327704 AMV327693:AMV327704 AWR327693:AWR327704 BGN327693:BGN327704 BQJ327693:BQJ327704 CAF327693:CAF327704 CKB327693:CKB327704 CTX327693:CTX327704 DDT327693:DDT327704 DNP327693:DNP327704 DXL327693:DXL327704 EHH327693:EHH327704 ERD327693:ERD327704 FAZ327693:FAZ327704 FKV327693:FKV327704 FUR327693:FUR327704 GEN327693:GEN327704 GOJ327693:GOJ327704 GYF327693:GYF327704 HIB327693:HIB327704 HRX327693:HRX327704 IBT327693:IBT327704 ILP327693:ILP327704 IVL327693:IVL327704 JFH327693:JFH327704 JPD327693:JPD327704 JYZ327693:JYZ327704 KIV327693:KIV327704 KSR327693:KSR327704 LCN327693:LCN327704 LMJ327693:LMJ327704 LWF327693:LWF327704 MGB327693:MGB327704 MPX327693:MPX327704 MZT327693:MZT327704 NJP327693:NJP327704 NTL327693:NTL327704 ODH327693:ODH327704 OND327693:OND327704 OWZ327693:OWZ327704 PGV327693:PGV327704 PQR327693:PQR327704 QAN327693:QAN327704 QKJ327693:QKJ327704 QUF327693:QUF327704 REB327693:REB327704 RNX327693:RNX327704 RXT327693:RXT327704 SHP327693:SHP327704 SRL327693:SRL327704 TBH327693:TBH327704 TLD327693:TLD327704 TUZ327693:TUZ327704 UEV327693:UEV327704 UOR327693:UOR327704 UYN327693:UYN327704 VIJ327693:VIJ327704 VSF327693:VSF327704 WCB327693:WCB327704 WLX327693:WLX327704 WVT327693:WVT327704 L393229:L393240 JH393229:JH393240 TD393229:TD393240 ACZ393229:ACZ393240 AMV393229:AMV393240 AWR393229:AWR393240 BGN393229:BGN393240 BQJ393229:BQJ393240 CAF393229:CAF393240 CKB393229:CKB393240 CTX393229:CTX393240 DDT393229:DDT393240 DNP393229:DNP393240 DXL393229:DXL393240 EHH393229:EHH393240 ERD393229:ERD393240 FAZ393229:FAZ393240 FKV393229:FKV393240 FUR393229:FUR393240 GEN393229:GEN393240 GOJ393229:GOJ393240 GYF393229:GYF393240 HIB393229:HIB393240 HRX393229:HRX393240 IBT393229:IBT393240 ILP393229:ILP393240 IVL393229:IVL393240 JFH393229:JFH393240 JPD393229:JPD393240 JYZ393229:JYZ393240 KIV393229:KIV393240 KSR393229:KSR393240 LCN393229:LCN393240 LMJ393229:LMJ393240 LWF393229:LWF393240 MGB393229:MGB393240 MPX393229:MPX393240 MZT393229:MZT393240 NJP393229:NJP393240 NTL393229:NTL393240 ODH393229:ODH393240 OND393229:OND393240 OWZ393229:OWZ393240 PGV393229:PGV393240 PQR393229:PQR393240 QAN393229:QAN393240 QKJ393229:QKJ393240 QUF393229:QUF393240 REB393229:REB393240 RNX393229:RNX393240 RXT393229:RXT393240 SHP393229:SHP393240 SRL393229:SRL393240 TBH393229:TBH393240 TLD393229:TLD393240 TUZ393229:TUZ393240 UEV393229:UEV393240 UOR393229:UOR393240 UYN393229:UYN393240 VIJ393229:VIJ393240 VSF393229:VSF393240 WCB393229:WCB393240 WLX393229:WLX393240 WVT393229:WVT393240 L458765:L458776 JH458765:JH458776 TD458765:TD458776 ACZ458765:ACZ458776 AMV458765:AMV458776 AWR458765:AWR458776 BGN458765:BGN458776 BQJ458765:BQJ458776 CAF458765:CAF458776 CKB458765:CKB458776 CTX458765:CTX458776 DDT458765:DDT458776 DNP458765:DNP458776 DXL458765:DXL458776 EHH458765:EHH458776 ERD458765:ERD458776 FAZ458765:FAZ458776 FKV458765:FKV458776 FUR458765:FUR458776 GEN458765:GEN458776 GOJ458765:GOJ458776 GYF458765:GYF458776 HIB458765:HIB458776 HRX458765:HRX458776 IBT458765:IBT458776 ILP458765:ILP458776 IVL458765:IVL458776 JFH458765:JFH458776 JPD458765:JPD458776 JYZ458765:JYZ458776 KIV458765:KIV458776 KSR458765:KSR458776 LCN458765:LCN458776 LMJ458765:LMJ458776 LWF458765:LWF458776 MGB458765:MGB458776 MPX458765:MPX458776 MZT458765:MZT458776 NJP458765:NJP458776 NTL458765:NTL458776 ODH458765:ODH458776 OND458765:OND458776 OWZ458765:OWZ458776 PGV458765:PGV458776 PQR458765:PQR458776 QAN458765:QAN458776 QKJ458765:QKJ458776 QUF458765:QUF458776 REB458765:REB458776 RNX458765:RNX458776 RXT458765:RXT458776 SHP458765:SHP458776 SRL458765:SRL458776 TBH458765:TBH458776 TLD458765:TLD458776 TUZ458765:TUZ458776 UEV458765:UEV458776 UOR458765:UOR458776 UYN458765:UYN458776 VIJ458765:VIJ458776 VSF458765:VSF458776 WCB458765:WCB458776 WLX458765:WLX458776 WVT458765:WVT458776 L524301:L524312 JH524301:JH524312 TD524301:TD524312 ACZ524301:ACZ524312 AMV524301:AMV524312 AWR524301:AWR524312 BGN524301:BGN524312 BQJ524301:BQJ524312 CAF524301:CAF524312 CKB524301:CKB524312 CTX524301:CTX524312 DDT524301:DDT524312 DNP524301:DNP524312 DXL524301:DXL524312 EHH524301:EHH524312 ERD524301:ERD524312 FAZ524301:FAZ524312 FKV524301:FKV524312 FUR524301:FUR524312 GEN524301:GEN524312 GOJ524301:GOJ524312 GYF524301:GYF524312 HIB524301:HIB524312 HRX524301:HRX524312 IBT524301:IBT524312 ILP524301:ILP524312 IVL524301:IVL524312 JFH524301:JFH524312 JPD524301:JPD524312 JYZ524301:JYZ524312 KIV524301:KIV524312 KSR524301:KSR524312 LCN524301:LCN524312 LMJ524301:LMJ524312 LWF524301:LWF524312 MGB524301:MGB524312 MPX524301:MPX524312 MZT524301:MZT524312 NJP524301:NJP524312 NTL524301:NTL524312 ODH524301:ODH524312 OND524301:OND524312 OWZ524301:OWZ524312 PGV524301:PGV524312 PQR524301:PQR524312 QAN524301:QAN524312 QKJ524301:QKJ524312 QUF524301:QUF524312 REB524301:REB524312 RNX524301:RNX524312 RXT524301:RXT524312 SHP524301:SHP524312 SRL524301:SRL524312 TBH524301:TBH524312 TLD524301:TLD524312 TUZ524301:TUZ524312 UEV524301:UEV524312 UOR524301:UOR524312 UYN524301:UYN524312 VIJ524301:VIJ524312 VSF524301:VSF524312 WCB524301:WCB524312 WLX524301:WLX524312 WVT524301:WVT524312 L589837:L589848 JH589837:JH589848 TD589837:TD589848 ACZ589837:ACZ589848 AMV589837:AMV589848 AWR589837:AWR589848 BGN589837:BGN589848 BQJ589837:BQJ589848 CAF589837:CAF589848 CKB589837:CKB589848 CTX589837:CTX589848 DDT589837:DDT589848 DNP589837:DNP589848 DXL589837:DXL589848 EHH589837:EHH589848 ERD589837:ERD589848 FAZ589837:FAZ589848 FKV589837:FKV589848 FUR589837:FUR589848 GEN589837:GEN589848 GOJ589837:GOJ589848 GYF589837:GYF589848 HIB589837:HIB589848 HRX589837:HRX589848 IBT589837:IBT589848 ILP589837:ILP589848 IVL589837:IVL589848 JFH589837:JFH589848 JPD589837:JPD589848 JYZ589837:JYZ589848 KIV589837:KIV589848 KSR589837:KSR589848 LCN589837:LCN589848 LMJ589837:LMJ589848 LWF589837:LWF589848 MGB589837:MGB589848 MPX589837:MPX589848 MZT589837:MZT589848 NJP589837:NJP589848 NTL589837:NTL589848 ODH589837:ODH589848 OND589837:OND589848 OWZ589837:OWZ589848 PGV589837:PGV589848 PQR589837:PQR589848 QAN589837:QAN589848 QKJ589837:QKJ589848 QUF589837:QUF589848 REB589837:REB589848 RNX589837:RNX589848 RXT589837:RXT589848 SHP589837:SHP589848 SRL589837:SRL589848 TBH589837:TBH589848 TLD589837:TLD589848 TUZ589837:TUZ589848 UEV589837:UEV589848 UOR589837:UOR589848 UYN589837:UYN589848 VIJ589837:VIJ589848 VSF589837:VSF589848 WCB589837:WCB589848 WLX589837:WLX589848 WVT589837:WVT589848 L655373:L655384 JH655373:JH655384 TD655373:TD655384 ACZ655373:ACZ655384 AMV655373:AMV655384 AWR655373:AWR655384 BGN655373:BGN655384 BQJ655373:BQJ655384 CAF655373:CAF655384 CKB655373:CKB655384 CTX655373:CTX655384 DDT655373:DDT655384 DNP655373:DNP655384 DXL655373:DXL655384 EHH655373:EHH655384 ERD655373:ERD655384 FAZ655373:FAZ655384 FKV655373:FKV655384 FUR655373:FUR655384 GEN655373:GEN655384 GOJ655373:GOJ655384 GYF655373:GYF655384 HIB655373:HIB655384 HRX655373:HRX655384 IBT655373:IBT655384 ILP655373:ILP655384 IVL655373:IVL655384 JFH655373:JFH655384 JPD655373:JPD655384 JYZ655373:JYZ655384 KIV655373:KIV655384 KSR655373:KSR655384 LCN655373:LCN655384 LMJ655373:LMJ655384 LWF655373:LWF655384 MGB655373:MGB655384 MPX655373:MPX655384 MZT655373:MZT655384 NJP655373:NJP655384 NTL655373:NTL655384 ODH655373:ODH655384 OND655373:OND655384 OWZ655373:OWZ655384 PGV655373:PGV655384 PQR655373:PQR655384 QAN655373:QAN655384 QKJ655373:QKJ655384 QUF655373:QUF655384 REB655373:REB655384 RNX655373:RNX655384 RXT655373:RXT655384 SHP655373:SHP655384 SRL655373:SRL655384 TBH655373:TBH655384 TLD655373:TLD655384 TUZ655373:TUZ655384 UEV655373:UEV655384 UOR655373:UOR655384 UYN655373:UYN655384 VIJ655373:VIJ655384 VSF655373:VSF655384 WCB655373:WCB655384 WLX655373:WLX655384 WVT655373:WVT655384 L720909:L720920 JH720909:JH720920 TD720909:TD720920 ACZ720909:ACZ720920 AMV720909:AMV720920 AWR720909:AWR720920 BGN720909:BGN720920 BQJ720909:BQJ720920 CAF720909:CAF720920 CKB720909:CKB720920 CTX720909:CTX720920 DDT720909:DDT720920 DNP720909:DNP720920 DXL720909:DXL720920 EHH720909:EHH720920 ERD720909:ERD720920 FAZ720909:FAZ720920 FKV720909:FKV720920 FUR720909:FUR720920 GEN720909:GEN720920 GOJ720909:GOJ720920 GYF720909:GYF720920 HIB720909:HIB720920 HRX720909:HRX720920 IBT720909:IBT720920 ILP720909:ILP720920 IVL720909:IVL720920 JFH720909:JFH720920 JPD720909:JPD720920 JYZ720909:JYZ720920 KIV720909:KIV720920 KSR720909:KSR720920 LCN720909:LCN720920 LMJ720909:LMJ720920 LWF720909:LWF720920 MGB720909:MGB720920 MPX720909:MPX720920 MZT720909:MZT720920 NJP720909:NJP720920 NTL720909:NTL720920 ODH720909:ODH720920 OND720909:OND720920 OWZ720909:OWZ720920 PGV720909:PGV720920 PQR720909:PQR720920 QAN720909:QAN720920 QKJ720909:QKJ720920 QUF720909:QUF720920 REB720909:REB720920 RNX720909:RNX720920 RXT720909:RXT720920 SHP720909:SHP720920 SRL720909:SRL720920 TBH720909:TBH720920 TLD720909:TLD720920 TUZ720909:TUZ720920 UEV720909:UEV720920 UOR720909:UOR720920 UYN720909:UYN720920 VIJ720909:VIJ720920 VSF720909:VSF720920 WCB720909:WCB720920 WLX720909:WLX720920 WVT720909:WVT720920 L786445:L786456 JH786445:JH786456 TD786445:TD786456 ACZ786445:ACZ786456 AMV786445:AMV786456 AWR786445:AWR786456 BGN786445:BGN786456 BQJ786445:BQJ786456 CAF786445:CAF786456 CKB786445:CKB786456 CTX786445:CTX786456 DDT786445:DDT786456 DNP786445:DNP786456 DXL786445:DXL786456 EHH786445:EHH786456 ERD786445:ERD786456 FAZ786445:FAZ786456 FKV786445:FKV786456 FUR786445:FUR786456 GEN786445:GEN786456 GOJ786445:GOJ786456 GYF786445:GYF786456 HIB786445:HIB786456 HRX786445:HRX786456 IBT786445:IBT786456 ILP786445:ILP786456 IVL786445:IVL786456 JFH786445:JFH786456 JPD786445:JPD786456 JYZ786445:JYZ786456 KIV786445:KIV786456 KSR786445:KSR786456 LCN786445:LCN786456 LMJ786445:LMJ786456 LWF786445:LWF786456 MGB786445:MGB786456 MPX786445:MPX786456 MZT786445:MZT786456 NJP786445:NJP786456 NTL786445:NTL786456 ODH786445:ODH786456 OND786445:OND786456 OWZ786445:OWZ786456 PGV786445:PGV786456 PQR786445:PQR786456 QAN786445:QAN786456 QKJ786445:QKJ786456 QUF786445:QUF786456 REB786445:REB786456 RNX786445:RNX786456 RXT786445:RXT786456 SHP786445:SHP786456 SRL786445:SRL786456 TBH786445:TBH786456 TLD786445:TLD786456 TUZ786445:TUZ786456 UEV786445:UEV786456 UOR786445:UOR786456 UYN786445:UYN786456 VIJ786445:VIJ786456 VSF786445:VSF786456 WCB786445:WCB786456 WLX786445:WLX786456 WVT786445:WVT786456 L851981:L851992 JH851981:JH851992 TD851981:TD851992 ACZ851981:ACZ851992 AMV851981:AMV851992 AWR851981:AWR851992 BGN851981:BGN851992 BQJ851981:BQJ851992 CAF851981:CAF851992 CKB851981:CKB851992 CTX851981:CTX851992 DDT851981:DDT851992 DNP851981:DNP851992 DXL851981:DXL851992 EHH851981:EHH851992 ERD851981:ERD851992 FAZ851981:FAZ851992 FKV851981:FKV851992 FUR851981:FUR851992 GEN851981:GEN851992 GOJ851981:GOJ851992 GYF851981:GYF851992 HIB851981:HIB851992 HRX851981:HRX851992 IBT851981:IBT851992 ILP851981:ILP851992 IVL851981:IVL851992 JFH851981:JFH851992 JPD851981:JPD851992 JYZ851981:JYZ851992 KIV851981:KIV851992 KSR851981:KSR851992 LCN851981:LCN851992 LMJ851981:LMJ851992 LWF851981:LWF851992 MGB851981:MGB851992 MPX851981:MPX851992 MZT851981:MZT851992 NJP851981:NJP851992 NTL851981:NTL851992 ODH851981:ODH851992 OND851981:OND851992 OWZ851981:OWZ851992 PGV851981:PGV851992 PQR851981:PQR851992 QAN851981:QAN851992 QKJ851981:QKJ851992 QUF851981:QUF851992 REB851981:REB851992 RNX851981:RNX851992 RXT851981:RXT851992 SHP851981:SHP851992 SRL851981:SRL851992 TBH851981:TBH851992 TLD851981:TLD851992 TUZ851981:TUZ851992 UEV851981:UEV851992 UOR851981:UOR851992 UYN851981:UYN851992 VIJ851981:VIJ851992 VSF851981:VSF851992 WCB851981:WCB851992 WLX851981:WLX851992 WVT851981:WVT851992 L917517:L917528 JH917517:JH917528 TD917517:TD917528 ACZ917517:ACZ917528 AMV917517:AMV917528 AWR917517:AWR917528 BGN917517:BGN917528 BQJ917517:BQJ917528 CAF917517:CAF917528 CKB917517:CKB917528 CTX917517:CTX917528 DDT917517:DDT917528 DNP917517:DNP917528 DXL917517:DXL917528 EHH917517:EHH917528 ERD917517:ERD917528 FAZ917517:FAZ917528 FKV917517:FKV917528 FUR917517:FUR917528 GEN917517:GEN917528 GOJ917517:GOJ917528 GYF917517:GYF917528 HIB917517:HIB917528 HRX917517:HRX917528 IBT917517:IBT917528 ILP917517:ILP917528 IVL917517:IVL917528 JFH917517:JFH917528 JPD917517:JPD917528 JYZ917517:JYZ917528 KIV917517:KIV917528 KSR917517:KSR917528 LCN917517:LCN917528 LMJ917517:LMJ917528 LWF917517:LWF917528 MGB917517:MGB917528 MPX917517:MPX917528 MZT917517:MZT917528 NJP917517:NJP917528 NTL917517:NTL917528 ODH917517:ODH917528 OND917517:OND917528 OWZ917517:OWZ917528 PGV917517:PGV917528 PQR917517:PQR917528 QAN917517:QAN917528 QKJ917517:QKJ917528 QUF917517:QUF917528 REB917517:REB917528 RNX917517:RNX917528 RXT917517:RXT917528 SHP917517:SHP917528 SRL917517:SRL917528 TBH917517:TBH917528 TLD917517:TLD917528 TUZ917517:TUZ917528 UEV917517:UEV917528 UOR917517:UOR917528 UYN917517:UYN917528 VIJ917517:VIJ917528 VSF917517:VSF917528 WCB917517:WCB917528 WLX917517:WLX917528 WVT917517:WVT917528 L983053:L983064 JH983053:JH983064 TD983053:TD983064 ACZ983053:ACZ983064 AMV983053:AMV983064 AWR983053:AWR983064 BGN983053:BGN983064 BQJ983053:BQJ983064 CAF983053:CAF983064 CKB983053:CKB983064 CTX983053:CTX983064 DDT983053:DDT983064 DNP983053:DNP983064 DXL983053:DXL983064 EHH983053:EHH983064 ERD983053:ERD983064 FAZ983053:FAZ983064 FKV983053:FKV983064 FUR983053:FUR983064 GEN983053:GEN983064 GOJ983053:GOJ983064 GYF983053:GYF983064 HIB983053:HIB983064 HRX983053:HRX983064 IBT983053:IBT983064 ILP983053:ILP983064 IVL983053:IVL983064 JFH983053:JFH983064 JPD983053:JPD983064 JYZ983053:JYZ983064 KIV983053:KIV983064 KSR983053:KSR983064 LCN983053:LCN983064 LMJ983053:LMJ983064 LWF983053:LWF983064 MGB983053:MGB983064 MPX983053:MPX983064 MZT983053:MZT983064 NJP983053:NJP983064 NTL983053:NTL983064 ODH983053:ODH983064 OND983053:OND983064 OWZ983053:OWZ983064 PGV983053:PGV983064 PQR983053:PQR983064 QAN983053:QAN983064 QKJ983053:QKJ983064 QUF983053:QUF983064 REB983053:REB983064 RNX983053:RNX983064 RXT983053:RXT983064 SHP983053:SHP983064 SRL983053:SRL983064 TBH983053:TBH983064 TLD983053:TLD983064 TUZ983053:TUZ983064 UEV983053:UEV983064 UOR983053:UOR983064 UYN983053:UYN983064 VIJ983053:VIJ983064 VSF983053:VSF983064 WCB983053:WCB983064 WLX983053:WLX983064 WVT983053:WVT983064 WVQ983047:WVQ983064 R22 I65543:I65560 JE65543:JE65560 TA65543:TA65560 ACW65543:ACW65560 AMS65543:AMS65560 AWO65543:AWO65560 BGK65543:BGK65560 BQG65543:BQG65560 CAC65543:CAC65560 CJY65543:CJY65560 CTU65543:CTU65560 DDQ65543:DDQ65560 DNM65543:DNM65560 DXI65543:DXI65560 EHE65543:EHE65560 ERA65543:ERA65560 FAW65543:FAW65560 FKS65543:FKS65560 FUO65543:FUO65560 GEK65543:GEK65560 GOG65543:GOG65560 GYC65543:GYC65560 HHY65543:HHY65560 HRU65543:HRU65560 IBQ65543:IBQ65560 ILM65543:ILM65560 IVI65543:IVI65560 JFE65543:JFE65560 JPA65543:JPA65560 JYW65543:JYW65560 KIS65543:KIS65560 KSO65543:KSO65560 LCK65543:LCK65560 LMG65543:LMG65560 LWC65543:LWC65560 MFY65543:MFY65560 MPU65543:MPU65560 MZQ65543:MZQ65560 NJM65543:NJM65560 NTI65543:NTI65560 ODE65543:ODE65560 ONA65543:ONA65560 OWW65543:OWW65560 PGS65543:PGS65560 PQO65543:PQO65560 QAK65543:QAK65560 QKG65543:QKG65560 QUC65543:QUC65560 RDY65543:RDY65560 RNU65543:RNU65560 RXQ65543:RXQ65560 SHM65543:SHM65560 SRI65543:SRI65560 TBE65543:TBE65560 TLA65543:TLA65560 TUW65543:TUW65560 UES65543:UES65560 UOO65543:UOO65560 UYK65543:UYK65560 VIG65543:VIG65560 VSC65543:VSC65560 WBY65543:WBY65560 WLU65543:WLU65560 WVQ65543:WVQ65560 I131079:I131096 JE131079:JE131096 TA131079:TA131096 ACW131079:ACW131096 AMS131079:AMS131096 AWO131079:AWO131096 BGK131079:BGK131096 BQG131079:BQG131096 CAC131079:CAC131096 CJY131079:CJY131096 CTU131079:CTU131096 DDQ131079:DDQ131096 DNM131079:DNM131096 DXI131079:DXI131096 EHE131079:EHE131096 ERA131079:ERA131096 FAW131079:FAW131096 FKS131079:FKS131096 FUO131079:FUO131096 GEK131079:GEK131096 GOG131079:GOG131096 GYC131079:GYC131096 HHY131079:HHY131096 HRU131079:HRU131096 IBQ131079:IBQ131096 ILM131079:ILM131096 IVI131079:IVI131096 JFE131079:JFE131096 JPA131079:JPA131096 JYW131079:JYW131096 KIS131079:KIS131096 KSO131079:KSO131096 LCK131079:LCK131096 LMG131079:LMG131096 LWC131079:LWC131096 MFY131079:MFY131096 MPU131079:MPU131096 MZQ131079:MZQ131096 NJM131079:NJM131096 NTI131079:NTI131096 ODE131079:ODE131096 ONA131079:ONA131096 OWW131079:OWW131096 PGS131079:PGS131096 PQO131079:PQO131096 QAK131079:QAK131096 QKG131079:QKG131096 QUC131079:QUC131096 RDY131079:RDY131096 RNU131079:RNU131096 RXQ131079:RXQ131096 SHM131079:SHM131096 SRI131079:SRI131096 TBE131079:TBE131096 TLA131079:TLA131096 TUW131079:TUW131096 UES131079:UES131096 UOO131079:UOO131096 UYK131079:UYK131096 VIG131079:VIG131096 VSC131079:VSC131096 WBY131079:WBY131096 WLU131079:WLU131096 WVQ131079:WVQ131096 I196615:I196632 JE196615:JE196632 TA196615:TA196632 ACW196615:ACW196632 AMS196615:AMS196632 AWO196615:AWO196632 BGK196615:BGK196632 BQG196615:BQG196632 CAC196615:CAC196632 CJY196615:CJY196632 CTU196615:CTU196632 DDQ196615:DDQ196632 DNM196615:DNM196632 DXI196615:DXI196632 EHE196615:EHE196632 ERA196615:ERA196632 FAW196615:FAW196632 FKS196615:FKS196632 FUO196615:FUO196632 GEK196615:GEK196632 GOG196615:GOG196632 GYC196615:GYC196632 HHY196615:HHY196632 HRU196615:HRU196632 IBQ196615:IBQ196632 ILM196615:ILM196632 IVI196615:IVI196632 JFE196615:JFE196632 JPA196615:JPA196632 JYW196615:JYW196632 KIS196615:KIS196632 KSO196615:KSO196632 LCK196615:LCK196632 LMG196615:LMG196632 LWC196615:LWC196632 MFY196615:MFY196632 MPU196615:MPU196632 MZQ196615:MZQ196632 NJM196615:NJM196632 NTI196615:NTI196632 ODE196615:ODE196632 ONA196615:ONA196632 OWW196615:OWW196632 PGS196615:PGS196632 PQO196615:PQO196632 QAK196615:QAK196632 QKG196615:QKG196632 QUC196615:QUC196632 RDY196615:RDY196632 RNU196615:RNU196632 RXQ196615:RXQ196632 SHM196615:SHM196632 SRI196615:SRI196632 TBE196615:TBE196632 TLA196615:TLA196632 TUW196615:TUW196632 UES196615:UES196632 UOO196615:UOO196632 UYK196615:UYK196632 VIG196615:VIG196632 VSC196615:VSC196632 WBY196615:WBY196632 WLU196615:WLU196632 WVQ196615:WVQ196632 I262151:I262168 JE262151:JE262168 TA262151:TA262168 ACW262151:ACW262168 AMS262151:AMS262168 AWO262151:AWO262168 BGK262151:BGK262168 BQG262151:BQG262168 CAC262151:CAC262168 CJY262151:CJY262168 CTU262151:CTU262168 DDQ262151:DDQ262168 DNM262151:DNM262168 DXI262151:DXI262168 EHE262151:EHE262168 ERA262151:ERA262168 FAW262151:FAW262168 FKS262151:FKS262168 FUO262151:FUO262168 GEK262151:GEK262168 GOG262151:GOG262168 GYC262151:GYC262168 HHY262151:HHY262168 HRU262151:HRU262168 IBQ262151:IBQ262168 ILM262151:ILM262168 IVI262151:IVI262168 JFE262151:JFE262168 JPA262151:JPA262168 JYW262151:JYW262168 KIS262151:KIS262168 KSO262151:KSO262168 LCK262151:LCK262168 LMG262151:LMG262168 LWC262151:LWC262168 MFY262151:MFY262168 MPU262151:MPU262168 MZQ262151:MZQ262168 NJM262151:NJM262168 NTI262151:NTI262168 ODE262151:ODE262168 ONA262151:ONA262168 OWW262151:OWW262168 PGS262151:PGS262168 PQO262151:PQO262168 QAK262151:QAK262168 QKG262151:QKG262168 QUC262151:QUC262168 RDY262151:RDY262168 RNU262151:RNU262168 RXQ262151:RXQ262168 SHM262151:SHM262168 SRI262151:SRI262168 TBE262151:TBE262168 TLA262151:TLA262168 TUW262151:TUW262168 UES262151:UES262168 UOO262151:UOO262168 UYK262151:UYK262168 VIG262151:VIG262168 VSC262151:VSC262168 WBY262151:WBY262168 WLU262151:WLU262168 WVQ262151:WVQ262168 I327687:I327704 JE327687:JE327704 TA327687:TA327704 ACW327687:ACW327704 AMS327687:AMS327704 AWO327687:AWO327704 BGK327687:BGK327704 BQG327687:BQG327704 CAC327687:CAC327704 CJY327687:CJY327704 CTU327687:CTU327704 DDQ327687:DDQ327704 DNM327687:DNM327704 DXI327687:DXI327704 EHE327687:EHE327704 ERA327687:ERA327704 FAW327687:FAW327704 FKS327687:FKS327704 FUO327687:FUO327704 GEK327687:GEK327704 GOG327687:GOG327704 GYC327687:GYC327704 HHY327687:HHY327704 HRU327687:HRU327704 IBQ327687:IBQ327704 ILM327687:ILM327704 IVI327687:IVI327704 JFE327687:JFE327704 JPA327687:JPA327704 JYW327687:JYW327704 KIS327687:KIS327704 KSO327687:KSO327704 LCK327687:LCK327704 LMG327687:LMG327704 LWC327687:LWC327704 MFY327687:MFY327704 MPU327687:MPU327704 MZQ327687:MZQ327704 NJM327687:NJM327704 NTI327687:NTI327704 ODE327687:ODE327704 ONA327687:ONA327704 OWW327687:OWW327704 PGS327687:PGS327704 PQO327687:PQO327704 QAK327687:QAK327704 QKG327687:QKG327704 QUC327687:QUC327704 RDY327687:RDY327704 RNU327687:RNU327704 RXQ327687:RXQ327704 SHM327687:SHM327704 SRI327687:SRI327704 TBE327687:TBE327704 TLA327687:TLA327704 TUW327687:TUW327704 UES327687:UES327704 UOO327687:UOO327704 UYK327687:UYK327704 VIG327687:VIG327704 VSC327687:VSC327704 WBY327687:WBY327704 WLU327687:WLU327704 WVQ327687:WVQ327704 I393223:I393240 JE393223:JE393240 TA393223:TA393240 ACW393223:ACW393240 AMS393223:AMS393240 AWO393223:AWO393240 BGK393223:BGK393240 BQG393223:BQG393240 CAC393223:CAC393240 CJY393223:CJY393240 CTU393223:CTU393240 DDQ393223:DDQ393240 DNM393223:DNM393240 DXI393223:DXI393240 EHE393223:EHE393240 ERA393223:ERA393240 FAW393223:FAW393240 FKS393223:FKS393240 FUO393223:FUO393240 GEK393223:GEK393240 GOG393223:GOG393240 GYC393223:GYC393240 HHY393223:HHY393240 HRU393223:HRU393240 IBQ393223:IBQ393240 ILM393223:ILM393240 IVI393223:IVI393240 JFE393223:JFE393240 JPA393223:JPA393240 JYW393223:JYW393240 KIS393223:KIS393240 KSO393223:KSO393240 LCK393223:LCK393240 LMG393223:LMG393240 LWC393223:LWC393240 MFY393223:MFY393240 MPU393223:MPU393240 MZQ393223:MZQ393240 NJM393223:NJM393240 NTI393223:NTI393240 ODE393223:ODE393240 ONA393223:ONA393240 OWW393223:OWW393240 PGS393223:PGS393240 PQO393223:PQO393240 QAK393223:QAK393240 QKG393223:QKG393240 QUC393223:QUC393240 RDY393223:RDY393240 RNU393223:RNU393240 RXQ393223:RXQ393240 SHM393223:SHM393240 SRI393223:SRI393240 TBE393223:TBE393240 TLA393223:TLA393240 TUW393223:TUW393240 UES393223:UES393240 UOO393223:UOO393240 UYK393223:UYK393240 VIG393223:VIG393240 VSC393223:VSC393240 WBY393223:WBY393240 WLU393223:WLU393240 WVQ393223:WVQ393240 I458759:I458776 JE458759:JE458776 TA458759:TA458776 ACW458759:ACW458776 AMS458759:AMS458776 AWO458759:AWO458776 BGK458759:BGK458776 BQG458759:BQG458776 CAC458759:CAC458776 CJY458759:CJY458776 CTU458759:CTU458776 DDQ458759:DDQ458776 DNM458759:DNM458776 DXI458759:DXI458776 EHE458759:EHE458776 ERA458759:ERA458776 FAW458759:FAW458776 FKS458759:FKS458776 FUO458759:FUO458776 GEK458759:GEK458776 GOG458759:GOG458776 GYC458759:GYC458776 HHY458759:HHY458776 HRU458759:HRU458776 IBQ458759:IBQ458776 ILM458759:ILM458776 IVI458759:IVI458776 JFE458759:JFE458776 JPA458759:JPA458776 JYW458759:JYW458776 KIS458759:KIS458776 KSO458759:KSO458776 LCK458759:LCK458776 LMG458759:LMG458776 LWC458759:LWC458776 MFY458759:MFY458776 MPU458759:MPU458776 MZQ458759:MZQ458776 NJM458759:NJM458776 NTI458759:NTI458776 ODE458759:ODE458776 ONA458759:ONA458776 OWW458759:OWW458776 PGS458759:PGS458776 PQO458759:PQO458776 QAK458759:QAK458776 QKG458759:QKG458776 QUC458759:QUC458776 RDY458759:RDY458776 RNU458759:RNU458776 RXQ458759:RXQ458776 SHM458759:SHM458776 SRI458759:SRI458776 TBE458759:TBE458776 TLA458759:TLA458776 TUW458759:TUW458776 UES458759:UES458776 UOO458759:UOO458776 UYK458759:UYK458776 VIG458759:VIG458776 VSC458759:VSC458776 WBY458759:WBY458776 WLU458759:WLU458776 WVQ458759:WVQ458776 I524295:I524312 JE524295:JE524312 TA524295:TA524312 ACW524295:ACW524312 AMS524295:AMS524312 AWO524295:AWO524312 BGK524295:BGK524312 BQG524295:BQG524312 CAC524295:CAC524312 CJY524295:CJY524312 CTU524295:CTU524312 DDQ524295:DDQ524312 DNM524295:DNM524312 DXI524295:DXI524312 EHE524295:EHE524312 ERA524295:ERA524312 FAW524295:FAW524312 FKS524295:FKS524312 FUO524295:FUO524312 GEK524295:GEK524312 GOG524295:GOG524312 GYC524295:GYC524312 HHY524295:HHY524312 HRU524295:HRU524312 IBQ524295:IBQ524312 ILM524295:ILM524312 IVI524295:IVI524312 JFE524295:JFE524312 JPA524295:JPA524312 JYW524295:JYW524312 KIS524295:KIS524312 KSO524295:KSO524312 LCK524295:LCK524312 LMG524295:LMG524312 LWC524295:LWC524312 MFY524295:MFY524312 MPU524295:MPU524312 MZQ524295:MZQ524312 NJM524295:NJM524312 NTI524295:NTI524312 ODE524295:ODE524312 ONA524295:ONA524312 OWW524295:OWW524312 PGS524295:PGS524312 PQO524295:PQO524312 QAK524295:QAK524312 QKG524295:QKG524312 QUC524295:QUC524312 RDY524295:RDY524312 RNU524295:RNU524312 RXQ524295:RXQ524312 SHM524295:SHM524312 SRI524295:SRI524312 TBE524295:TBE524312 TLA524295:TLA524312 TUW524295:TUW524312 UES524295:UES524312 UOO524295:UOO524312 UYK524295:UYK524312 VIG524295:VIG524312 VSC524295:VSC524312 WBY524295:WBY524312 WLU524295:WLU524312 WVQ524295:WVQ524312 I589831:I589848 JE589831:JE589848 TA589831:TA589848 ACW589831:ACW589848 AMS589831:AMS589848 AWO589831:AWO589848 BGK589831:BGK589848 BQG589831:BQG589848 CAC589831:CAC589848 CJY589831:CJY589848 CTU589831:CTU589848 DDQ589831:DDQ589848 DNM589831:DNM589848 DXI589831:DXI589848 EHE589831:EHE589848 ERA589831:ERA589848 FAW589831:FAW589848 FKS589831:FKS589848 FUO589831:FUO589848 GEK589831:GEK589848 GOG589831:GOG589848 GYC589831:GYC589848 HHY589831:HHY589848 HRU589831:HRU589848 IBQ589831:IBQ589848 ILM589831:ILM589848 IVI589831:IVI589848 JFE589831:JFE589848 JPA589831:JPA589848 JYW589831:JYW589848 KIS589831:KIS589848 KSO589831:KSO589848 LCK589831:LCK589848 LMG589831:LMG589848 LWC589831:LWC589848 MFY589831:MFY589848 MPU589831:MPU589848 MZQ589831:MZQ589848 NJM589831:NJM589848 NTI589831:NTI589848 ODE589831:ODE589848 ONA589831:ONA589848 OWW589831:OWW589848 PGS589831:PGS589848 PQO589831:PQO589848 QAK589831:QAK589848 QKG589831:QKG589848 QUC589831:QUC589848 RDY589831:RDY589848 RNU589831:RNU589848 RXQ589831:RXQ589848 SHM589831:SHM589848 SRI589831:SRI589848 TBE589831:TBE589848 TLA589831:TLA589848 TUW589831:TUW589848 UES589831:UES589848 UOO589831:UOO589848 UYK589831:UYK589848 VIG589831:VIG589848 VSC589831:VSC589848 WBY589831:WBY589848 WLU589831:WLU589848 WVQ589831:WVQ589848 I655367:I655384 JE655367:JE655384 TA655367:TA655384 ACW655367:ACW655384 AMS655367:AMS655384 AWO655367:AWO655384 BGK655367:BGK655384 BQG655367:BQG655384 CAC655367:CAC655384 CJY655367:CJY655384 CTU655367:CTU655384 DDQ655367:DDQ655384 DNM655367:DNM655384 DXI655367:DXI655384 EHE655367:EHE655384 ERA655367:ERA655384 FAW655367:FAW655384 FKS655367:FKS655384 FUO655367:FUO655384 GEK655367:GEK655384 GOG655367:GOG655384 GYC655367:GYC655384 HHY655367:HHY655384 HRU655367:HRU655384 IBQ655367:IBQ655384 ILM655367:ILM655384 IVI655367:IVI655384 JFE655367:JFE655384 JPA655367:JPA655384 JYW655367:JYW655384 KIS655367:KIS655384 KSO655367:KSO655384 LCK655367:LCK655384 LMG655367:LMG655384 LWC655367:LWC655384 MFY655367:MFY655384 MPU655367:MPU655384 MZQ655367:MZQ655384 NJM655367:NJM655384 NTI655367:NTI655384 ODE655367:ODE655384 ONA655367:ONA655384 OWW655367:OWW655384 PGS655367:PGS655384 PQO655367:PQO655384 QAK655367:QAK655384 QKG655367:QKG655384 QUC655367:QUC655384 RDY655367:RDY655384 RNU655367:RNU655384 RXQ655367:RXQ655384 SHM655367:SHM655384 SRI655367:SRI655384 TBE655367:TBE655384 TLA655367:TLA655384 TUW655367:TUW655384 UES655367:UES655384 UOO655367:UOO655384 UYK655367:UYK655384 VIG655367:VIG655384 VSC655367:VSC655384 WBY655367:WBY655384 WLU655367:WLU655384 WVQ655367:WVQ655384 I720903:I720920 JE720903:JE720920 TA720903:TA720920 ACW720903:ACW720920 AMS720903:AMS720920 AWO720903:AWO720920 BGK720903:BGK720920 BQG720903:BQG720920 CAC720903:CAC720920 CJY720903:CJY720920 CTU720903:CTU720920 DDQ720903:DDQ720920 DNM720903:DNM720920 DXI720903:DXI720920 EHE720903:EHE720920 ERA720903:ERA720920 FAW720903:FAW720920 FKS720903:FKS720920 FUO720903:FUO720920 GEK720903:GEK720920 GOG720903:GOG720920 GYC720903:GYC720920 HHY720903:HHY720920 HRU720903:HRU720920 IBQ720903:IBQ720920 ILM720903:ILM720920 IVI720903:IVI720920 JFE720903:JFE720920 JPA720903:JPA720920 JYW720903:JYW720920 KIS720903:KIS720920 KSO720903:KSO720920 LCK720903:LCK720920 LMG720903:LMG720920 LWC720903:LWC720920 MFY720903:MFY720920 MPU720903:MPU720920 MZQ720903:MZQ720920 NJM720903:NJM720920 NTI720903:NTI720920 ODE720903:ODE720920 ONA720903:ONA720920 OWW720903:OWW720920 PGS720903:PGS720920 PQO720903:PQO720920 QAK720903:QAK720920 QKG720903:QKG720920 QUC720903:QUC720920 RDY720903:RDY720920 RNU720903:RNU720920 RXQ720903:RXQ720920 SHM720903:SHM720920 SRI720903:SRI720920 TBE720903:TBE720920 TLA720903:TLA720920 TUW720903:TUW720920 UES720903:UES720920 UOO720903:UOO720920 UYK720903:UYK720920 VIG720903:VIG720920 VSC720903:VSC720920 WBY720903:WBY720920 WLU720903:WLU720920 WVQ720903:WVQ720920 I786439:I786456 JE786439:JE786456 TA786439:TA786456 ACW786439:ACW786456 AMS786439:AMS786456 AWO786439:AWO786456 BGK786439:BGK786456 BQG786439:BQG786456 CAC786439:CAC786456 CJY786439:CJY786456 CTU786439:CTU786456 DDQ786439:DDQ786456 DNM786439:DNM786456 DXI786439:DXI786456 EHE786439:EHE786456 ERA786439:ERA786456 FAW786439:FAW786456 FKS786439:FKS786456 FUO786439:FUO786456 GEK786439:GEK786456 GOG786439:GOG786456 GYC786439:GYC786456 HHY786439:HHY786456 HRU786439:HRU786456 IBQ786439:IBQ786456 ILM786439:ILM786456 IVI786439:IVI786456 JFE786439:JFE786456 JPA786439:JPA786456 JYW786439:JYW786456 KIS786439:KIS786456 KSO786439:KSO786456 LCK786439:LCK786456 LMG786439:LMG786456 LWC786439:LWC786456 MFY786439:MFY786456 MPU786439:MPU786456 MZQ786439:MZQ786456 NJM786439:NJM786456 NTI786439:NTI786456 ODE786439:ODE786456 ONA786439:ONA786456 OWW786439:OWW786456 PGS786439:PGS786456 PQO786439:PQO786456 QAK786439:QAK786456 QKG786439:QKG786456 QUC786439:QUC786456 RDY786439:RDY786456 RNU786439:RNU786456 RXQ786439:RXQ786456 SHM786439:SHM786456 SRI786439:SRI786456 TBE786439:TBE786456 TLA786439:TLA786456 TUW786439:TUW786456 UES786439:UES786456 UOO786439:UOO786456 UYK786439:UYK786456 VIG786439:VIG786456 VSC786439:VSC786456 WBY786439:WBY786456 WLU786439:WLU786456 WVQ786439:WVQ786456 I851975:I851992 JE851975:JE851992 TA851975:TA851992 ACW851975:ACW851992 AMS851975:AMS851992 AWO851975:AWO851992 BGK851975:BGK851992 BQG851975:BQG851992 CAC851975:CAC851992 CJY851975:CJY851992 CTU851975:CTU851992 DDQ851975:DDQ851992 DNM851975:DNM851992 DXI851975:DXI851992 EHE851975:EHE851992 ERA851975:ERA851992 FAW851975:FAW851992 FKS851975:FKS851992 FUO851975:FUO851992 GEK851975:GEK851992 GOG851975:GOG851992 GYC851975:GYC851992 HHY851975:HHY851992 HRU851975:HRU851992 IBQ851975:IBQ851992 ILM851975:ILM851992 IVI851975:IVI851992 JFE851975:JFE851992 JPA851975:JPA851992 JYW851975:JYW851992 KIS851975:KIS851992 KSO851975:KSO851992 LCK851975:LCK851992 LMG851975:LMG851992 LWC851975:LWC851992 MFY851975:MFY851992 MPU851975:MPU851992 MZQ851975:MZQ851992 NJM851975:NJM851992 NTI851975:NTI851992 ODE851975:ODE851992 ONA851975:ONA851992 OWW851975:OWW851992 PGS851975:PGS851992 PQO851975:PQO851992 QAK851975:QAK851992 QKG851975:QKG851992 QUC851975:QUC851992 RDY851975:RDY851992 RNU851975:RNU851992 RXQ851975:RXQ851992 SHM851975:SHM851992 SRI851975:SRI851992 TBE851975:TBE851992 TLA851975:TLA851992 TUW851975:TUW851992 UES851975:UES851992 UOO851975:UOO851992 UYK851975:UYK851992 VIG851975:VIG851992 VSC851975:VSC851992 WBY851975:WBY851992 WLU851975:WLU851992 WVQ851975:WVQ851992 I917511:I917528 JE917511:JE917528 TA917511:TA917528 ACW917511:ACW917528 AMS917511:AMS917528 AWO917511:AWO917528 BGK917511:BGK917528 BQG917511:BQG917528 CAC917511:CAC917528 CJY917511:CJY917528 CTU917511:CTU917528 DDQ917511:DDQ917528 DNM917511:DNM917528 DXI917511:DXI917528 EHE917511:EHE917528 ERA917511:ERA917528 FAW917511:FAW917528 FKS917511:FKS917528 FUO917511:FUO917528 GEK917511:GEK917528 GOG917511:GOG917528 GYC917511:GYC917528 HHY917511:HHY917528 HRU917511:HRU917528 IBQ917511:IBQ917528 ILM917511:ILM917528 IVI917511:IVI917528 JFE917511:JFE917528 JPA917511:JPA917528 JYW917511:JYW917528 KIS917511:KIS917528 KSO917511:KSO917528 LCK917511:LCK917528 LMG917511:LMG917528 LWC917511:LWC917528 MFY917511:MFY917528 MPU917511:MPU917528 MZQ917511:MZQ917528 NJM917511:NJM917528 NTI917511:NTI917528 ODE917511:ODE917528 ONA917511:ONA917528 OWW917511:OWW917528 PGS917511:PGS917528 PQO917511:PQO917528 QAK917511:QAK917528 QKG917511:QKG917528 QUC917511:QUC917528 RDY917511:RDY917528 RNU917511:RNU917528 RXQ917511:RXQ917528 SHM917511:SHM917528 SRI917511:SRI917528 TBE917511:TBE917528 TLA917511:TLA917528 TUW917511:TUW917528 UES917511:UES917528 UOO917511:UOO917528 UYK917511:UYK917528 VIG917511:VIG917528 VSC917511:VSC917528 WBY917511:WBY917528 WLU917511:WLU917528 WVQ917511:WVQ917528 I983047:I983064 JE983047:JE983064 TA983047:TA983064 ACW983047:ACW983064 AMS983047:AMS983064 AWO983047:AWO983064 BGK983047:BGK983064 BQG983047:BQG983064 CAC983047:CAC983064 CJY983047:CJY983064 CTU983047:CTU983064 DDQ983047:DDQ983064 DNM983047:DNM983064 DXI983047:DXI983064 EHE983047:EHE983064 ERA983047:ERA983064 FAW983047:FAW983064 FKS983047:FKS983064 FUO983047:FUO983064 GEK983047:GEK983064 GOG983047:GOG983064 GYC983047:GYC983064 HHY983047:HHY983064 HRU983047:HRU983064 IBQ983047:IBQ983064 ILM983047:ILM983064 IVI983047:IVI983064 JFE983047:JFE983064 JPA983047:JPA983064 JYW983047:JYW983064 KIS983047:KIS983064 KSO983047:KSO983064 LCK983047:LCK983064 LMG983047:LMG983064 LWC983047:LWC983064 MFY983047:MFY983064 MPU983047:MPU983064 MZQ983047:MZQ983064 NJM983047:NJM983064 NTI983047:NTI983064 ODE983047:ODE983064 ONA983047:ONA983064 OWW983047:OWW983064 PGS983047:PGS983064 PQO983047:PQO983064 QAK983047:QAK983064 QKG983047:QKG983064 QUC983047:QUC983064 RDY983047:RDY983064 RNU983047:RNU983064 RXQ983047:RXQ983064 SHM983047:SHM983064 SRI983047:SRI983064 TBE983047:TBE983064 TLA983047:TLA983064 TUW983047:TUW983064 UES983047:UES983064 UOO983047:UOO983064 UYK983047:UYK983064 VIG983047:VIG983064 VSC983047:VSC983064 WBY983047:WBY983064 WLU983047:WLU983064 WVQ8:WVQ23 WLU8:WLU23 WBY8:WBY23 VSC8:VSC23 VIG8:VIG23 UYK8:UYK23 UOO8:UOO23 UES8:UES23 TUW8:TUW23 TLA8:TLA23 TBE8:TBE23 SRI8:SRI23 SHM8:SHM23 RXQ8:RXQ23 RNU8:RNU23 RDY8:RDY23 QUC8:QUC23 QKG8:QKG23 QAK8:QAK23 PQO8:PQO23 PGS8:PGS23 OWW8:OWW23 ONA8:ONA23 ODE8:ODE23 NTI8:NTI23 NJM8:NJM23 MZQ8:MZQ23 MPU8:MPU23 MFY8:MFY23 LWC8:LWC23 LMG8:LMG23 LCK8:LCK23 KSO8:KSO23 KIS8:KIS23 JYW8:JYW23 JPA8:JPA23 JFE8:JFE23 IVI8:IVI23 ILM8:ILM23 IBQ8:IBQ23 HRU8:HRU23 HHY8:HHY23 GYC8:GYC23 GOG8:GOG23 GEK8:GEK23 FUO8:FUO23 FKS8:FKS23 FAW8:FAW23 ERA8:ERA23 EHE8:EHE23 DXI8:DXI23 DNM8:DNM23 DDQ8:DDQ23 CTU8:CTU23 CJY8:CJY23 CAC8:CAC23 BQG8:BQG23 BGK8:BGK23 AWO8:AWO23 AMS8:AMS23 ACW8:ACW23 TA8:TA23 JE8:JE23 WVT14:WVT23 WLX14:WLX23 WCB14:WCB23 VSF14:VSF23 VIJ14:VIJ23 UYN14:UYN23 UOR14:UOR23 UEV14:UEV23 TUZ14:TUZ23 TLD14:TLD23 TBH14:TBH23 SRL14:SRL23 SHP14:SHP23 RXT14:RXT23 RNX14:RNX23 REB14:REB23 QUF14:QUF23 QKJ14:QKJ23 QAN14:QAN23 PQR14:PQR23 PGV14:PGV23 OWZ14:OWZ23 OND14:OND23 ODH14:ODH23 NTL14:NTL23 NJP14:NJP23 MZT14:MZT23 MPX14:MPX23 MGB14:MGB23 LWF14:LWF23 LMJ14:LMJ23 LCN14:LCN23 KSR14:KSR23 KIV14:KIV23 JYZ14:JYZ23 JPD14:JPD23 JFH14:JFH23 IVL14:IVL23 ILP14:ILP23 IBT14:IBT23 HRX14:HRX23 HIB14:HIB23 GYF14:GYF23 GOJ14:GOJ23 GEN14:GEN23 FUR14:FUR23 FKV14:FKV23 FAZ14:FAZ23 ERD14:ERD23 EHH14:EHH23 DXL14:DXL23 DNP14:DNP23 DDT14:DDT23 CTX14:CTX23 CKB14:CKB23 CAF14:CAF23 BQJ14:BQJ23 BGN14:BGN23 AWR14:AWR23 AMV14:AMV23 ACZ14:ACZ23 TD14:TD23 JH14:JH23 WVW21:WVW23 WMA21:WMA23 WCE21:WCE23 VSI21:VSI23 VIM21:VIM23 UYQ21:UYQ23 UOU21:UOU23 UEY21:UEY23 TVC21:TVC23 TLG21:TLG23 TBK21:TBK23 SRO21:SRO23 SHS21:SHS23 RXW21:RXW23 ROA21:ROA23 REE21:REE23 QUI21:QUI23 QKM21:QKM23 QAQ21:QAQ23 PQU21:PQU23 PGY21:PGY23 OXC21:OXC23 ONG21:ONG23 ODK21:ODK23 NTO21:NTO23 NJS21:NJS23 MZW21:MZW23 MQA21:MQA23 MGE21:MGE23 LWI21:LWI23 LMM21:LMM23 LCQ21:LCQ23 KSU21:KSU23 KIY21:KIY23 JZC21:JZC23 JPG21:JPG23 JFK21:JFK23 IVO21:IVO23 ILS21:ILS23 IBW21:IBW23 HSA21:HSA23 HIE21:HIE23 GYI21:GYI23 GOM21:GOM23 GEQ21:GEQ23 FUU21:FUU23 FKY21:FKY23 FBC21:FBC23 ERG21:ERG23 EHK21:EHK23 DXO21:DXO23 DNS21:DNS23 DDW21:DDW23 CUA21:CUA23 CKE21:CKE23 CAI21:CAI23 BQM21:BQM23 BGQ21:BGQ23 AWU21:AWU23 AMY21:AMY23 ADC21:ADC23 TG21:TG23 JK21:JK23 WVZ22:WVZ23 WMD22:WMD23 WCH22:WCH23 VSL22:VSL23 VIP22:VIP23 UYT22:UYT23 UOX22:UOX23 UFB22:UFB23 TVF22:TVF23 TLJ22:TLJ23 TBN22:TBN23 SRR22:SRR23 SHV22:SHV23 RXZ22:RXZ23 ROD22:ROD23 REH22:REH23 QUL22:QUL23 QKP22:QKP23 QAT22:QAT23 PQX22:PQX23 PHB22:PHB23 OXF22:OXF23 ONJ22:ONJ23 ODN22:ODN23 NTR22:NTR23 NJV22:NJV23 MZZ22:MZZ23 MQD22:MQD23 MGH22:MGH23 LWL22:LWL23 LMP22:LMP23 LCT22:LCT23 KSX22:KSX23 KJB22:KJB23 JZF22:JZF23 JPJ22:JPJ23 JFN22:JFN23 IVR22:IVR23 ILV22:ILV23 IBZ22:IBZ23 HSD22:HSD23 HIH22:HIH23 GYL22:GYL23 GOP22:GOP23 GET22:GET23 FUX22:FUX23 FLB22:FLB23 FBF22:FBF23 ERJ22:ERJ23 EHN22:EHN23 DXR22:DXR23 DNV22:DNV23 DDZ22:DDZ23 CUD22:CUD23 CKH22:CKH23 CAL22:CAL23 BQP22:BQP23 BGT22:BGT23 AWX22:AWX23 ANB22:ANB23 ADF22:ADF23 TJ22:TJ23 JN22:JN23 O21:O22 M23:M24 Q23:Q24 U23:U24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62"/>
  <sheetViews>
    <sheetView view="pageBreakPreview" zoomScale="80" zoomScaleNormal="100" zoomScaleSheetLayoutView="80" workbookViewId="0">
      <selection activeCell="B11" sqref="B11:I11"/>
    </sheetView>
  </sheetViews>
  <sheetFormatPr defaultColWidth="8.125" defaultRowHeight="20.25" customHeight="1" x14ac:dyDescent="0.4"/>
  <cols>
    <col min="1" max="1" width="2.125" style="85" customWidth="1"/>
    <col min="2" max="2" width="22.5" style="96" bestFit="1" customWidth="1"/>
    <col min="3" max="3" width="37.625" style="96" customWidth="1"/>
    <col min="4" max="4" width="13.75" style="96" customWidth="1"/>
    <col min="5" max="5" width="39.75" style="96" customWidth="1"/>
    <col min="6" max="6" width="37.75" style="96" customWidth="1"/>
    <col min="7" max="7" width="20.25" style="96" customWidth="1"/>
    <col min="8" max="11" width="4.75" style="96" customWidth="1"/>
    <col min="12" max="14" width="5.75" style="96" customWidth="1"/>
    <col min="15" max="17" width="4.75" style="96" customWidth="1"/>
    <col min="18" max="256" width="8.125" style="96"/>
    <col min="257" max="257" width="2.125" style="96" customWidth="1"/>
    <col min="258" max="258" width="22.5" style="96" bestFit="1" customWidth="1"/>
    <col min="259" max="259" width="37.625" style="96" customWidth="1"/>
    <col min="260" max="260" width="13.75" style="96" customWidth="1"/>
    <col min="261" max="261" width="39.75" style="96" customWidth="1"/>
    <col min="262" max="262" width="37.75" style="96" customWidth="1"/>
    <col min="263" max="263" width="20.25" style="96" customWidth="1"/>
    <col min="264" max="267" width="4.75" style="96" customWidth="1"/>
    <col min="268" max="270" width="5.75" style="96" customWidth="1"/>
    <col min="271" max="273" width="4.75" style="96" customWidth="1"/>
    <col min="274" max="512" width="8.125" style="96"/>
    <col min="513" max="513" width="2.125" style="96" customWidth="1"/>
    <col min="514" max="514" width="22.5" style="96" bestFit="1" customWidth="1"/>
    <col min="515" max="515" width="37.625" style="96" customWidth="1"/>
    <col min="516" max="516" width="13.75" style="96" customWidth="1"/>
    <col min="517" max="517" width="39.75" style="96" customWidth="1"/>
    <col min="518" max="518" width="37.75" style="96" customWidth="1"/>
    <col min="519" max="519" width="20.25" style="96" customWidth="1"/>
    <col min="520" max="523" width="4.75" style="96" customWidth="1"/>
    <col min="524" max="526" width="5.75" style="96" customWidth="1"/>
    <col min="527" max="529" width="4.75" style="96" customWidth="1"/>
    <col min="530" max="768" width="8.125" style="96"/>
    <col min="769" max="769" width="2.125" style="96" customWidth="1"/>
    <col min="770" max="770" width="22.5" style="96" bestFit="1" customWidth="1"/>
    <col min="771" max="771" width="37.625" style="96" customWidth="1"/>
    <col min="772" max="772" width="13.75" style="96" customWidth="1"/>
    <col min="773" max="773" width="39.75" style="96" customWidth="1"/>
    <col min="774" max="774" width="37.75" style="96" customWidth="1"/>
    <col min="775" max="775" width="20.25" style="96" customWidth="1"/>
    <col min="776" max="779" width="4.75" style="96" customWidth="1"/>
    <col min="780" max="782" width="5.75" style="96" customWidth="1"/>
    <col min="783" max="785" width="4.75" style="96" customWidth="1"/>
    <col min="786" max="1024" width="8.125" style="96"/>
    <col min="1025" max="1025" width="2.125" style="96" customWidth="1"/>
    <col min="1026" max="1026" width="22.5" style="96" bestFit="1" customWidth="1"/>
    <col min="1027" max="1027" width="37.625" style="96" customWidth="1"/>
    <col min="1028" max="1028" width="13.75" style="96" customWidth="1"/>
    <col min="1029" max="1029" width="39.75" style="96" customWidth="1"/>
    <col min="1030" max="1030" width="37.75" style="96" customWidth="1"/>
    <col min="1031" max="1031" width="20.25" style="96" customWidth="1"/>
    <col min="1032" max="1035" width="4.75" style="96" customWidth="1"/>
    <col min="1036" max="1038" width="5.75" style="96" customWidth="1"/>
    <col min="1039" max="1041" width="4.75" style="96" customWidth="1"/>
    <col min="1042" max="1280" width="8.125" style="96"/>
    <col min="1281" max="1281" width="2.125" style="96" customWidth="1"/>
    <col min="1282" max="1282" width="22.5" style="96" bestFit="1" customWidth="1"/>
    <col min="1283" max="1283" width="37.625" style="96" customWidth="1"/>
    <col min="1284" max="1284" width="13.75" style="96" customWidth="1"/>
    <col min="1285" max="1285" width="39.75" style="96" customWidth="1"/>
    <col min="1286" max="1286" width="37.75" style="96" customWidth="1"/>
    <col min="1287" max="1287" width="20.25" style="96" customWidth="1"/>
    <col min="1288" max="1291" width="4.75" style="96" customWidth="1"/>
    <col min="1292" max="1294" width="5.75" style="96" customWidth="1"/>
    <col min="1295" max="1297" width="4.75" style="96" customWidth="1"/>
    <col min="1298" max="1536" width="8.125" style="96"/>
    <col min="1537" max="1537" width="2.125" style="96" customWidth="1"/>
    <col min="1538" max="1538" width="22.5" style="96" bestFit="1" customWidth="1"/>
    <col min="1539" max="1539" width="37.625" style="96" customWidth="1"/>
    <col min="1540" max="1540" width="13.75" style="96" customWidth="1"/>
    <col min="1541" max="1541" width="39.75" style="96" customWidth="1"/>
    <col min="1542" max="1542" width="37.75" style="96" customWidth="1"/>
    <col min="1543" max="1543" width="20.25" style="96" customWidth="1"/>
    <col min="1544" max="1547" width="4.75" style="96" customWidth="1"/>
    <col min="1548" max="1550" width="5.75" style="96" customWidth="1"/>
    <col min="1551" max="1553" width="4.75" style="96" customWidth="1"/>
    <col min="1554" max="1792" width="8.125" style="96"/>
    <col min="1793" max="1793" width="2.125" style="96" customWidth="1"/>
    <col min="1794" max="1794" width="22.5" style="96" bestFit="1" customWidth="1"/>
    <col min="1795" max="1795" width="37.625" style="96" customWidth="1"/>
    <col min="1796" max="1796" width="13.75" style="96" customWidth="1"/>
    <col min="1797" max="1797" width="39.75" style="96" customWidth="1"/>
    <col min="1798" max="1798" width="37.75" style="96" customWidth="1"/>
    <col min="1799" max="1799" width="20.25" style="96" customWidth="1"/>
    <col min="1800" max="1803" width="4.75" style="96" customWidth="1"/>
    <col min="1804" max="1806" width="5.75" style="96" customWidth="1"/>
    <col min="1807" max="1809" width="4.75" style="96" customWidth="1"/>
    <col min="1810" max="2048" width="8.125" style="96"/>
    <col min="2049" max="2049" width="2.125" style="96" customWidth="1"/>
    <col min="2050" max="2050" width="22.5" style="96" bestFit="1" customWidth="1"/>
    <col min="2051" max="2051" width="37.625" style="96" customWidth="1"/>
    <col min="2052" max="2052" width="13.75" style="96" customWidth="1"/>
    <col min="2053" max="2053" width="39.75" style="96" customWidth="1"/>
    <col min="2054" max="2054" width="37.75" style="96" customWidth="1"/>
    <col min="2055" max="2055" width="20.25" style="96" customWidth="1"/>
    <col min="2056" max="2059" width="4.75" style="96" customWidth="1"/>
    <col min="2060" max="2062" width="5.75" style="96" customWidth="1"/>
    <col min="2063" max="2065" width="4.75" style="96" customWidth="1"/>
    <col min="2066" max="2304" width="8.125" style="96"/>
    <col min="2305" max="2305" width="2.125" style="96" customWidth="1"/>
    <col min="2306" max="2306" width="22.5" style="96" bestFit="1" customWidth="1"/>
    <col min="2307" max="2307" width="37.625" style="96" customWidth="1"/>
    <col min="2308" max="2308" width="13.75" style="96" customWidth="1"/>
    <col min="2309" max="2309" width="39.75" style="96" customWidth="1"/>
    <col min="2310" max="2310" width="37.75" style="96" customWidth="1"/>
    <col min="2311" max="2311" width="20.25" style="96" customWidth="1"/>
    <col min="2312" max="2315" width="4.75" style="96" customWidth="1"/>
    <col min="2316" max="2318" width="5.75" style="96" customWidth="1"/>
    <col min="2319" max="2321" width="4.75" style="96" customWidth="1"/>
    <col min="2322" max="2560" width="8.125" style="96"/>
    <col min="2561" max="2561" width="2.125" style="96" customWidth="1"/>
    <col min="2562" max="2562" width="22.5" style="96" bestFit="1" customWidth="1"/>
    <col min="2563" max="2563" width="37.625" style="96" customWidth="1"/>
    <col min="2564" max="2564" width="13.75" style="96" customWidth="1"/>
    <col min="2565" max="2565" width="39.75" style="96" customWidth="1"/>
    <col min="2566" max="2566" width="37.75" style="96" customWidth="1"/>
    <col min="2567" max="2567" width="20.25" style="96" customWidth="1"/>
    <col min="2568" max="2571" width="4.75" style="96" customWidth="1"/>
    <col min="2572" max="2574" width="5.75" style="96" customWidth="1"/>
    <col min="2575" max="2577" width="4.75" style="96" customWidth="1"/>
    <col min="2578" max="2816" width="8.125" style="96"/>
    <col min="2817" max="2817" width="2.125" style="96" customWidth="1"/>
    <col min="2818" max="2818" width="22.5" style="96" bestFit="1" customWidth="1"/>
    <col min="2819" max="2819" width="37.625" style="96" customWidth="1"/>
    <col min="2820" max="2820" width="13.75" style="96" customWidth="1"/>
    <col min="2821" max="2821" width="39.75" style="96" customWidth="1"/>
    <col min="2822" max="2822" width="37.75" style="96" customWidth="1"/>
    <col min="2823" max="2823" width="20.25" style="96" customWidth="1"/>
    <col min="2824" max="2827" width="4.75" style="96" customWidth="1"/>
    <col min="2828" max="2830" width="5.75" style="96" customWidth="1"/>
    <col min="2831" max="2833" width="4.75" style="96" customWidth="1"/>
    <col min="2834" max="3072" width="8.125" style="96"/>
    <col min="3073" max="3073" width="2.125" style="96" customWidth="1"/>
    <col min="3074" max="3074" width="22.5" style="96" bestFit="1" customWidth="1"/>
    <col min="3075" max="3075" width="37.625" style="96" customWidth="1"/>
    <col min="3076" max="3076" width="13.75" style="96" customWidth="1"/>
    <col min="3077" max="3077" width="39.75" style="96" customWidth="1"/>
    <col min="3078" max="3078" width="37.75" style="96" customWidth="1"/>
    <col min="3079" max="3079" width="20.25" style="96" customWidth="1"/>
    <col min="3080" max="3083" width="4.75" style="96" customWidth="1"/>
    <col min="3084" max="3086" width="5.75" style="96" customWidth="1"/>
    <col min="3087" max="3089" width="4.75" style="96" customWidth="1"/>
    <col min="3090" max="3328" width="8.125" style="96"/>
    <col min="3329" max="3329" width="2.125" style="96" customWidth="1"/>
    <col min="3330" max="3330" width="22.5" style="96" bestFit="1" customWidth="1"/>
    <col min="3331" max="3331" width="37.625" style="96" customWidth="1"/>
    <col min="3332" max="3332" width="13.75" style="96" customWidth="1"/>
    <col min="3333" max="3333" width="39.75" style="96" customWidth="1"/>
    <col min="3334" max="3334" width="37.75" style="96" customWidth="1"/>
    <col min="3335" max="3335" width="20.25" style="96" customWidth="1"/>
    <col min="3336" max="3339" width="4.75" style="96" customWidth="1"/>
    <col min="3340" max="3342" width="5.75" style="96" customWidth="1"/>
    <col min="3343" max="3345" width="4.75" style="96" customWidth="1"/>
    <col min="3346" max="3584" width="8.125" style="96"/>
    <col min="3585" max="3585" width="2.125" style="96" customWidth="1"/>
    <col min="3586" max="3586" width="22.5" style="96" bestFit="1" customWidth="1"/>
    <col min="3587" max="3587" width="37.625" style="96" customWidth="1"/>
    <col min="3588" max="3588" width="13.75" style="96" customWidth="1"/>
    <col min="3589" max="3589" width="39.75" style="96" customWidth="1"/>
    <col min="3590" max="3590" width="37.75" style="96" customWidth="1"/>
    <col min="3591" max="3591" width="20.25" style="96" customWidth="1"/>
    <col min="3592" max="3595" width="4.75" style="96" customWidth="1"/>
    <col min="3596" max="3598" width="5.75" style="96" customWidth="1"/>
    <col min="3599" max="3601" width="4.75" style="96" customWidth="1"/>
    <col min="3602" max="3840" width="8.125" style="96"/>
    <col min="3841" max="3841" width="2.125" style="96" customWidth="1"/>
    <col min="3842" max="3842" width="22.5" style="96" bestFit="1" customWidth="1"/>
    <col min="3843" max="3843" width="37.625" style="96" customWidth="1"/>
    <col min="3844" max="3844" width="13.75" style="96" customWidth="1"/>
    <col min="3845" max="3845" width="39.75" style="96" customWidth="1"/>
    <col min="3846" max="3846" width="37.75" style="96" customWidth="1"/>
    <col min="3847" max="3847" width="20.25" style="96" customWidth="1"/>
    <col min="3848" max="3851" width="4.75" style="96" customWidth="1"/>
    <col min="3852" max="3854" width="5.75" style="96" customWidth="1"/>
    <col min="3855" max="3857" width="4.75" style="96" customWidth="1"/>
    <col min="3858" max="4096" width="8.125" style="96"/>
    <col min="4097" max="4097" width="2.125" style="96" customWidth="1"/>
    <col min="4098" max="4098" width="22.5" style="96" bestFit="1" customWidth="1"/>
    <col min="4099" max="4099" width="37.625" style="96" customWidth="1"/>
    <col min="4100" max="4100" width="13.75" style="96" customWidth="1"/>
    <col min="4101" max="4101" width="39.75" style="96" customWidth="1"/>
    <col min="4102" max="4102" width="37.75" style="96" customWidth="1"/>
    <col min="4103" max="4103" width="20.25" style="96" customWidth="1"/>
    <col min="4104" max="4107" width="4.75" style="96" customWidth="1"/>
    <col min="4108" max="4110" width="5.75" style="96" customWidth="1"/>
    <col min="4111" max="4113" width="4.75" style="96" customWidth="1"/>
    <col min="4114" max="4352" width="8.125" style="96"/>
    <col min="4353" max="4353" width="2.125" style="96" customWidth="1"/>
    <col min="4354" max="4354" width="22.5" style="96" bestFit="1" customWidth="1"/>
    <col min="4355" max="4355" width="37.625" style="96" customWidth="1"/>
    <col min="4356" max="4356" width="13.75" style="96" customWidth="1"/>
    <col min="4357" max="4357" width="39.75" style="96" customWidth="1"/>
    <col min="4358" max="4358" width="37.75" style="96" customWidth="1"/>
    <col min="4359" max="4359" width="20.25" style="96" customWidth="1"/>
    <col min="4360" max="4363" width="4.75" style="96" customWidth="1"/>
    <col min="4364" max="4366" width="5.75" style="96" customWidth="1"/>
    <col min="4367" max="4369" width="4.75" style="96" customWidth="1"/>
    <col min="4370" max="4608" width="8.125" style="96"/>
    <col min="4609" max="4609" width="2.125" style="96" customWidth="1"/>
    <col min="4610" max="4610" width="22.5" style="96" bestFit="1" customWidth="1"/>
    <col min="4611" max="4611" width="37.625" style="96" customWidth="1"/>
    <col min="4612" max="4612" width="13.75" style="96" customWidth="1"/>
    <col min="4613" max="4613" width="39.75" style="96" customWidth="1"/>
    <col min="4614" max="4614" width="37.75" style="96" customWidth="1"/>
    <col min="4615" max="4615" width="20.25" style="96" customWidth="1"/>
    <col min="4616" max="4619" width="4.75" style="96" customWidth="1"/>
    <col min="4620" max="4622" width="5.75" style="96" customWidth="1"/>
    <col min="4623" max="4625" width="4.75" style="96" customWidth="1"/>
    <col min="4626" max="4864" width="8.125" style="96"/>
    <col min="4865" max="4865" width="2.125" style="96" customWidth="1"/>
    <col min="4866" max="4866" width="22.5" style="96" bestFit="1" customWidth="1"/>
    <col min="4867" max="4867" width="37.625" style="96" customWidth="1"/>
    <col min="4868" max="4868" width="13.75" style="96" customWidth="1"/>
    <col min="4869" max="4869" width="39.75" style="96" customWidth="1"/>
    <col min="4870" max="4870" width="37.75" style="96" customWidth="1"/>
    <col min="4871" max="4871" width="20.25" style="96" customWidth="1"/>
    <col min="4872" max="4875" width="4.75" style="96" customWidth="1"/>
    <col min="4876" max="4878" width="5.75" style="96" customWidth="1"/>
    <col min="4879" max="4881" width="4.75" style="96" customWidth="1"/>
    <col min="4882" max="5120" width="8.125" style="96"/>
    <col min="5121" max="5121" width="2.125" style="96" customWidth="1"/>
    <col min="5122" max="5122" width="22.5" style="96" bestFit="1" customWidth="1"/>
    <col min="5123" max="5123" width="37.625" style="96" customWidth="1"/>
    <col min="5124" max="5124" width="13.75" style="96" customWidth="1"/>
    <col min="5125" max="5125" width="39.75" style="96" customWidth="1"/>
    <col min="5126" max="5126" width="37.75" style="96" customWidth="1"/>
    <col min="5127" max="5127" width="20.25" style="96" customWidth="1"/>
    <col min="5128" max="5131" width="4.75" style="96" customWidth="1"/>
    <col min="5132" max="5134" width="5.75" style="96" customWidth="1"/>
    <col min="5135" max="5137" width="4.75" style="96" customWidth="1"/>
    <col min="5138" max="5376" width="8.125" style="96"/>
    <col min="5377" max="5377" width="2.125" style="96" customWidth="1"/>
    <col min="5378" max="5378" width="22.5" style="96" bestFit="1" customWidth="1"/>
    <col min="5379" max="5379" width="37.625" style="96" customWidth="1"/>
    <col min="5380" max="5380" width="13.75" style="96" customWidth="1"/>
    <col min="5381" max="5381" width="39.75" style="96" customWidth="1"/>
    <col min="5382" max="5382" width="37.75" style="96" customWidth="1"/>
    <col min="5383" max="5383" width="20.25" style="96" customWidth="1"/>
    <col min="5384" max="5387" width="4.75" style="96" customWidth="1"/>
    <col min="5388" max="5390" width="5.75" style="96" customWidth="1"/>
    <col min="5391" max="5393" width="4.75" style="96" customWidth="1"/>
    <col min="5394" max="5632" width="8.125" style="96"/>
    <col min="5633" max="5633" width="2.125" style="96" customWidth="1"/>
    <col min="5634" max="5634" width="22.5" style="96" bestFit="1" customWidth="1"/>
    <col min="5635" max="5635" width="37.625" style="96" customWidth="1"/>
    <col min="5636" max="5636" width="13.75" style="96" customWidth="1"/>
    <col min="5637" max="5637" width="39.75" style="96" customWidth="1"/>
    <col min="5638" max="5638" width="37.75" style="96" customWidth="1"/>
    <col min="5639" max="5639" width="20.25" style="96" customWidth="1"/>
    <col min="5640" max="5643" width="4.75" style="96" customWidth="1"/>
    <col min="5644" max="5646" width="5.75" style="96" customWidth="1"/>
    <col min="5647" max="5649" width="4.75" style="96" customWidth="1"/>
    <col min="5650" max="5888" width="8.125" style="96"/>
    <col min="5889" max="5889" width="2.125" style="96" customWidth="1"/>
    <col min="5890" max="5890" width="22.5" style="96" bestFit="1" customWidth="1"/>
    <col min="5891" max="5891" width="37.625" style="96" customWidth="1"/>
    <col min="5892" max="5892" width="13.75" style="96" customWidth="1"/>
    <col min="5893" max="5893" width="39.75" style="96" customWidth="1"/>
    <col min="5894" max="5894" width="37.75" style="96" customWidth="1"/>
    <col min="5895" max="5895" width="20.25" style="96" customWidth="1"/>
    <col min="5896" max="5899" width="4.75" style="96" customWidth="1"/>
    <col min="5900" max="5902" width="5.75" style="96" customWidth="1"/>
    <col min="5903" max="5905" width="4.75" style="96" customWidth="1"/>
    <col min="5906" max="6144" width="8.125" style="96"/>
    <col min="6145" max="6145" width="2.125" style="96" customWidth="1"/>
    <col min="6146" max="6146" width="22.5" style="96" bestFit="1" customWidth="1"/>
    <col min="6147" max="6147" width="37.625" style="96" customWidth="1"/>
    <col min="6148" max="6148" width="13.75" style="96" customWidth="1"/>
    <col min="6149" max="6149" width="39.75" style="96" customWidth="1"/>
    <col min="6150" max="6150" width="37.75" style="96" customWidth="1"/>
    <col min="6151" max="6151" width="20.25" style="96" customWidth="1"/>
    <col min="6152" max="6155" width="4.75" style="96" customWidth="1"/>
    <col min="6156" max="6158" width="5.75" style="96" customWidth="1"/>
    <col min="6159" max="6161" width="4.75" style="96" customWidth="1"/>
    <col min="6162" max="6400" width="8.125" style="96"/>
    <col min="6401" max="6401" width="2.125" style="96" customWidth="1"/>
    <col min="6402" max="6402" width="22.5" style="96" bestFit="1" customWidth="1"/>
    <col min="6403" max="6403" width="37.625" style="96" customWidth="1"/>
    <col min="6404" max="6404" width="13.75" style="96" customWidth="1"/>
    <col min="6405" max="6405" width="39.75" style="96" customWidth="1"/>
    <col min="6406" max="6406" width="37.75" style="96" customWidth="1"/>
    <col min="6407" max="6407" width="20.25" style="96" customWidth="1"/>
    <col min="6408" max="6411" width="4.75" style="96" customWidth="1"/>
    <col min="6412" max="6414" width="5.75" style="96" customWidth="1"/>
    <col min="6415" max="6417" width="4.75" style="96" customWidth="1"/>
    <col min="6418" max="6656" width="8.125" style="96"/>
    <col min="6657" max="6657" width="2.125" style="96" customWidth="1"/>
    <col min="6658" max="6658" width="22.5" style="96" bestFit="1" customWidth="1"/>
    <col min="6659" max="6659" width="37.625" style="96" customWidth="1"/>
    <col min="6660" max="6660" width="13.75" style="96" customWidth="1"/>
    <col min="6661" max="6661" width="39.75" style="96" customWidth="1"/>
    <col min="6662" max="6662" width="37.75" style="96" customWidth="1"/>
    <col min="6663" max="6663" width="20.25" style="96" customWidth="1"/>
    <col min="6664" max="6667" width="4.75" style="96" customWidth="1"/>
    <col min="6668" max="6670" width="5.75" style="96" customWidth="1"/>
    <col min="6671" max="6673" width="4.75" style="96" customWidth="1"/>
    <col min="6674" max="6912" width="8.125" style="96"/>
    <col min="6913" max="6913" width="2.125" style="96" customWidth="1"/>
    <col min="6914" max="6914" width="22.5" style="96" bestFit="1" customWidth="1"/>
    <col min="6915" max="6915" width="37.625" style="96" customWidth="1"/>
    <col min="6916" max="6916" width="13.75" style="96" customWidth="1"/>
    <col min="6917" max="6917" width="39.75" style="96" customWidth="1"/>
    <col min="6918" max="6918" width="37.75" style="96" customWidth="1"/>
    <col min="6919" max="6919" width="20.25" style="96" customWidth="1"/>
    <col min="6920" max="6923" width="4.75" style="96" customWidth="1"/>
    <col min="6924" max="6926" width="5.75" style="96" customWidth="1"/>
    <col min="6927" max="6929" width="4.75" style="96" customWidth="1"/>
    <col min="6930" max="7168" width="8.125" style="96"/>
    <col min="7169" max="7169" width="2.125" style="96" customWidth="1"/>
    <col min="7170" max="7170" width="22.5" style="96" bestFit="1" customWidth="1"/>
    <col min="7171" max="7171" width="37.625" style="96" customWidth="1"/>
    <col min="7172" max="7172" width="13.75" style="96" customWidth="1"/>
    <col min="7173" max="7173" width="39.75" style="96" customWidth="1"/>
    <col min="7174" max="7174" width="37.75" style="96" customWidth="1"/>
    <col min="7175" max="7175" width="20.25" style="96" customWidth="1"/>
    <col min="7176" max="7179" width="4.75" style="96" customWidth="1"/>
    <col min="7180" max="7182" width="5.75" style="96" customWidth="1"/>
    <col min="7183" max="7185" width="4.75" style="96" customWidth="1"/>
    <col min="7186" max="7424" width="8.125" style="96"/>
    <col min="7425" max="7425" width="2.125" style="96" customWidth="1"/>
    <col min="7426" max="7426" width="22.5" style="96" bestFit="1" customWidth="1"/>
    <col min="7427" max="7427" width="37.625" style="96" customWidth="1"/>
    <col min="7428" max="7428" width="13.75" style="96" customWidth="1"/>
    <col min="7429" max="7429" width="39.75" style="96" customWidth="1"/>
    <col min="7430" max="7430" width="37.75" style="96" customWidth="1"/>
    <col min="7431" max="7431" width="20.25" style="96" customWidth="1"/>
    <col min="7432" max="7435" width="4.75" style="96" customWidth="1"/>
    <col min="7436" max="7438" width="5.75" style="96" customWidth="1"/>
    <col min="7439" max="7441" width="4.75" style="96" customWidth="1"/>
    <col min="7442" max="7680" width="8.125" style="96"/>
    <col min="7681" max="7681" width="2.125" style="96" customWidth="1"/>
    <col min="7682" max="7682" width="22.5" style="96" bestFit="1" customWidth="1"/>
    <col min="7683" max="7683" width="37.625" style="96" customWidth="1"/>
    <col min="7684" max="7684" width="13.75" style="96" customWidth="1"/>
    <col min="7685" max="7685" width="39.75" style="96" customWidth="1"/>
    <col min="7686" max="7686" width="37.75" style="96" customWidth="1"/>
    <col min="7687" max="7687" width="20.25" style="96" customWidth="1"/>
    <col min="7688" max="7691" width="4.75" style="96" customWidth="1"/>
    <col min="7692" max="7694" width="5.75" style="96" customWidth="1"/>
    <col min="7695" max="7697" width="4.75" style="96" customWidth="1"/>
    <col min="7698" max="7936" width="8.125" style="96"/>
    <col min="7937" max="7937" width="2.125" style="96" customWidth="1"/>
    <col min="7938" max="7938" width="22.5" style="96" bestFit="1" customWidth="1"/>
    <col min="7939" max="7939" width="37.625" style="96" customWidth="1"/>
    <col min="7940" max="7940" width="13.75" style="96" customWidth="1"/>
    <col min="7941" max="7941" width="39.75" style="96" customWidth="1"/>
    <col min="7942" max="7942" width="37.75" style="96" customWidth="1"/>
    <col min="7943" max="7943" width="20.25" style="96" customWidth="1"/>
    <col min="7944" max="7947" width="4.75" style="96" customWidth="1"/>
    <col min="7948" max="7950" width="5.75" style="96" customWidth="1"/>
    <col min="7951" max="7953" width="4.75" style="96" customWidth="1"/>
    <col min="7954" max="8192" width="8.125" style="96"/>
    <col min="8193" max="8193" width="2.125" style="96" customWidth="1"/>
    <col min="8194" max="8194" width="22.5" style="96" bestFit="1" customWidth="1"/>
    <col min="8195" max="8195" width="37.625" style="96" customWidth="1"/>
    <col min="8196" max="8196" width="13.75" style="96" customWidth="1"/>
    <col min="8197" max="8197" width="39.75" style="96" customWidth="1"/>
    <col min="8198" max="8198" width="37.75" style="96" customWidth="1"/>
    <col min="8199" max="8199" width="20.25" style="96" customWidth="1"/>
    <col min="8200" max="8203" width="4.75" style="96" customWidth="1"/>
    <col min="8204" max="8206" width="5.75" style="96" customWidth="1"/>
    <col min="8207" max="8209" width="4.75" style="96" customWidth="1"/>
    <col min="8210" max="8448" width="8.125" style="96"/>
    <col min="8449" max="8449" width="2.125" style="96" customWidth="1"/>
    <col min="8450" max="8450" width="22.5" style="96" bestFit="1" customWidth="1"/>
    <col min="8451" max="8451" width="37.625" style="96" customWidth="1"/>
    <col min="8452" max="8452" width="13.75" style="96" customWidth="1"/>
    <col min="8453" max="8453" width="39.75" style="96" customWidth="1"/>
    <col min="8454" max="8454" width="37.75" style="96" customWidth="1"/>
    <col min="8455" max="8455" width="20.25" style="96" customWidth="1"/>
    <col min="8456" max="8459" width="4.75" style="96" customWidth="1"/>
    <col min="8460" max="8462" width="5.75" style="96" customWidth="1"/>
    <col min="8463" max="8465" width="4.75" style="96" customWidth="1"/>
    <col min="8466" max="8704" width="8.125" style="96"/>
    <col min="8705" max="8705" width="2.125" style="96" customWidth="1"/>
    <col min="8706" max="8706" width="22.5" style="96" bestFit="1" customWidth="1"/>
    <col min="8707" max="8707" width="37.625" style="96" customWidth="1"/>
    <col min="8708" max="8708" width="13.75" style="96" customWidth="1"/>
    <col min="8709" max="8709" width="39.75" style="96" customWidth="1"/>
    <col min="8710" max="8710" width="37.75" style="96" customWidth="1"/>
    <col min="8711" max="8711" width="20.25" style="96" customWidth="1"/>
    <col min="8712" max="8715" width="4.75" style="96" customWidth="1"/>
    <col min="8716" max="8718" width="5.75" style="96" customWidth="1"/>
    <col min="8719" max="8721" width="4.75" style="96" customWidth="1"/>
    <col min="8722" max="8960" width="8.125" style="96"/>
    <col min="8961" max="8961" width="2.125" style="96" customWidth="1"/>
    <col min="8962" max="8962" width="22.5" style="96" bestFit="1" customWidth="1"/>
    <col min="8963" max="8963" width="37.625" style="96" customWidth="1"/>
    <col min="8964" max="8964" width="13.75" style="96" customWidth="1"/>
    <col min="8965" max="8965" width="39.75" style="96" customWidth="1"/>
    <col min="8966" max="8966" width="37.75" style="96" customWidth="1"/>
    <col min="8967" max="8967" width="20.25" style="96" customWidth="1"/>
    <col min="8968" max="8971" width="4.75" style="96" customWidth="1"/>
    <col min="8972" max="8974" width="5.75" style="96" customWidth="1"/>
    <col min="8975" max="8977" width="4.75" style="96" customWidth="1"/>
    <col min="8978" max="9216" width="8.125" style="96"/>
    <col min="9217" max="9217" width="2.125" style="96" customWidth="1"/>
    <col min="9218" max="9218" width="22.5" style="96" bestFit="1" customWidth="1"/>
    <col min="9219" max="9219" width="37.625" style="96" customWidth="1"/>
    <col min="9220" max="9220" width="13.75" style="96" customWidth="1"/>
    <col min="9221" max="9221" width="39.75" style="96" customWidth="1"/>
    <col min="9222" max="9222" width="37.75" style="96" customWidth="1"/>
    <col min="9223" max="9223" width="20.25" style="96" customWidth="1"/>
    <col min="9224" max="9227" width="4.75" style="96" customWidth="1"/>
    <col min="9228" max="9230" width="5.75" style="96" customWidth="1"/>
    <col min="9231" max="9233" width="4.75" style="96" customWidth="1"/>
    <col min="9234" max="9472" width="8.125" style="96"/>
    <col min="9473" max="9473" width="2.125" style="96" customWidth="1"/>
    <col min="9474" max="9474" width="22.5" style="96" bestFit="1" customWidth="1"/>
    <col min="9475" max="9475" width="37.625" style="96" customWidth="1"/>
    <col min="9476" max="9476" width="13.75" style="96" customWidth="1"/>
    <col min="9477" max="9477" width="39.75" style="96" customWidth="1"/>
    <col min="9478" max="9478" width="37.75" style="96" customWidth="1"/>
    <col min="9479" max="9479" width="20.25" style="96" customWidth="1"/>
    <col min="9480" max="9483" width="4.75" style="96" customWidth="1"/>
    <col min="9484" max="9486" width="5.75" style="96" customWidth="1"/>
    <col min="9487" max="9489" width="4.75" style="96" customWidth="1"/>
    <col min="9490" max="9728" width="8.125" style="96"/>
    <col min="9729" max="9729" width="2.125" style="96" customWidth="1"/>
    <col min="9730" max="9730" width="22.5" style="96" bestFit="1" customWidth="1"/>
    <col min="9731" max="9731" width="37.625" style="96" customWidth="1"/>
    <col min="9732" max="9732" width="13.75" style="96" customWidth="1"/>
    <col min="9733" max="9733" width="39.75" style="96" customWidth="1"/>
    <col min="9734" max="9734" width="37.75" style="96" customWidth="1"/>
    <col min="9735" max="9735" width="20.25" style="96" customWidth="1"/>
    <col min="9736" max="9739" width="4.75" style="96" customWidth="1"/>
    <col min="9740" max="9742" width="5.75" style="96" customWidth="1"/>
    <col min="9743" max="9745" width="4.75" style="96" customWidth="1"/>
    <col min="9746" max="9984" width="8.125" style="96"/>
    <col min="9985" max="9985" width="2.125" style="96" customWidth="1"/>
    <col min="9986" max="9986" width="22.5" style="96" bestFit="1" customWidth="1"/>
    <col min="9987" max="9987" width="37.625" style="96" customWidth="1"/>
    <col min="9988" max="9988" width="13.75" style="96" customWidth="1"/>
    <col min="9989" max="9989" width="39.75" style="96" customWidth="1"/>
    <col min="9990" max="9990" width="37.75" style="96" customWidth="1"/>
    <col min="9991" max="9991" width="20.25" style="96" customWidth="1"/>
    <col min="9992" max="9995" width="4.75" style="96" customWidth="1"/>
    <col min="9996" max="9998" width="5.75" style="96" customWidth="1"/>
    <col min="9999" max="10001" width="4.75" style="96" customWidth="1"/>
    <col min="10002" max="10240" width="8.125" style="96"/>
    <col min="10241" max="10241" width="2.125" style="96" customWidth="1"/>
    <col min="10242" max="10242" width="22.5" style="96" bestFit="1" customWidth="1"/>
    <col min="10243" max="10243" width="37.625" style="96" customWidth="1"/>
    <col min="10244" max="10244" width="13.75" style="96" customWidth="1"/>
    <col min="10245" max="10245" width="39.75" style="96" customWidth="1"/>
    <col min="10246" max="10246" width="37.75" style="96" customWidth="1"/>
    <col min="10247" max="10247" width="20.25" style="96" customWidth="1"/>
    <col min="10248" max="10251" width="4.75" style="96" customWidth="1"/>
    <col min="10252" max="10254" width="5.75" style="96" customWidth="1"/>
    <col min="10255" max="10257" width="4.75" style="96" customWidth="1"/>
    <col min="10258" max="10496" width="8.125" style="96"/>
    <col min="10497" max="10497" width="2.125" style="96" customWidth="1"/>
    <col min="10498" max="10498" width="22.5" style="96" bestFit="1" customWidth="1"/>
    <col min="10499" max="10499" width="37.625" style="96" customWidth="1"/>
    <col min="10500" max="10500" width="13.75" style="96" customWidth="1"/>
    <col min="10501" max="10501" width="39.75" style="96" customWidth="1"/>
    <col min="10502" max="10502" width="37.75" style="96" customWidth="1"/>
    <col min="10503" max="10503" width="20.25" style="96" customWidth="1"/>
    <col min="10504" max="10507" width="4.75" style="96" customWidth="1"/>
    <col min="10508" max="10510" width="5.75" style="96" customWidth="1"/>
    <col min="10511" max="10513" width="4.75" style="96" customWidth="1"/>
    <col min="10514" max="10752" width="8.125" style="96"/>
    <col min="10753" max="10753" width="2.125" style="96" customWidth="1"/>
    <col min="10754" max="10754" width="22.5" style="96" bestFit="1" customWidth="1"/>
    <col min="10755" max="10755" width="37.625" style="96" customWidth="1"/>
    <col min="10756" max="10756" width="13.75" style="96" customWidth="1"/>
    <col min="10757" max="10757" width="39.75" style="96" customWidth="1"/>
    <col min="10758" max="10758" width="37.75" style="96" customWidth="1"/>
    <col min="10759" max="10759" width="20.25" style="96" customWidth="1"/>
    <col min="10760" max="10763" width="4.75" style="96" customWidth="1"/>
    <col min="10764" max="10766" width="5.75" style="96" customWidth="1"/>
    <col min="10767" max="10769" width="4.75" style="96" customWidth="1"/>
    <col min="10770" max="11008" width="8.125" style="96"/>
    <col min="11009" max="11009" width="2.125" style="96" customWidth="1"/>
    <col min="11010" max="11010" width="22.5" style="96" bestFit="1" customWidth="1"/>
    <col min="11011" max="11011" width="37.625" style="96" customWidth="1"/>
    <col min="11012" max="11012" width="13.75" style="96" customWidth="1"/>
    <col min="11013" max="11013" width="39.75" style="96" customWidth="1"/>
    <col min="11014" max="11014" width="37.75" style="96" customWidth="1"/>
    <col min="11015" max="11015" width="20.25" style="96" customWidth="1"/>
    <col min="11016" max="11019" width="4.75" style="96" customWidth="1"/>
    <col min="11020" max="11022" width="5.75" style="96" customWidth="1"/>
    <col min="11023" max="11025" width="4.75" style="96" customWidth="1"/>
    <col min="11026" max="11264" width="8.125" style="96"/>
    <col min="11265" max="11265" width="2.125" style="96" customWidth="1"/>
    <col min="11266" max="11266" width="22.5" style="96" bestFit="1" customWidth="1"/>
    <col min="11267" max="11267" width="37.625" style="96" customWidth="1"/>
    <col min="11268" max="11268" width="13.75" style="96" customWidth="1"/>
    <col min="11269" max="11269" width="39.75" style="96" customWidth="1"/>
    <col min="11270" max="11270" width="37.75" style="96" customWidth="1"/>
    <col min="11271" max="11271" width="20.25" style="96" customWidth="1"/>
    <col min="11272" max="11275" width="4.75" style="96" customWidth="1"/>
    <col min="11276" max="11278" width="5.75" style="96" customWidth="1"/>
    <col min="11279" max="11281" width="4.75" style="96" customWidth="1"/>
    <col min="11282" max="11520" width="8.125" style="96"/>
    <col min="11521" max="11521" width="2.125" style="96" customWidth="1"/>
    <col min="11522" max="11522" width="22.5" style="96" bestFit="1" customWidth="1"/>
    <col min="11523" max="11523" width="37.625" style="96" customWidth="1"/>
    <col min="11524" max="11524" width="13.75" style="96" customWidth="1"/>
    <col min="11525" max="11525" width="39.75" style="96" customWidth="1"/>
    <col min="11526" max="11526" width="37.75" style="96" customWidth="1"/>
    <col min="11527" max="11527" width="20.25" style="96" customWidth="1"/>
    <col min="11528" max="11531" width="4.75" style="96" customWidth="1"/>
    <col min="11532" max="11534" width="5.75" style="96" customWidth="1"/>
    <col min="11535" max="11537" width="4.75" style="96" customWidth="1"/>
    <col min="11538" max="11776" width="8.125" style="96"/>
    <col min="11777" max="11777" width="2.125" style="96" customWidth="1"/>
    <col min="11778" max="11778" width="22.5" style="96" bestFit="1" customWidth="1"/>
    <col min="11779" max="11779" width="37.625" style="96" customWidth="1"/>
    <col min="11780" max="11780" width="13.75" style="96" customWidth="1"/>
    <col min="11781" max="11781" width="39.75" style="96" customWidth="1"/>
    <col min="11782" max="11782" width="37.75" style="96" customWidth="1"/>
    <col min="11783" max="11783" width="20.25" style="96" customWidth="1"/>
    <col min="11784" max="11787" width="4.75" style="96" customWidth="1"/>
    <col min="11788" max="11790" width="5.75" style="96" customWidth="1"/>
    <col min="11791" max="11793" width="4.75" style="96" customWidth="1"/>
    <col min="11794" max="12032" width="8.125" style="96"/>
    <col min="12033" max="12033" width="2.125" style="96" customWidth="1"/>
    <col min="12034" max="12034" width="22.5" style="96" bestFit="1" customWidth="1"/>
    <col min="12035" max="12035" width="37.625" style="96" customWidth="1"/>
    <col min="12036" max="12036" width="13.75" style="96" customWidth="1"/>
    <col min="12037" max="12037" width="39.75" style="96" customWidth="1"/>
    <col min="12038" max="12038" width="37.75" style="96" customWidth="1"/>
    <col min="12039" max="12039" width="20.25" style="96" customWidth="1"/>
    <col min="12040" max="12043" width="4.75" style="96" customWidth="1"/>
    <col min="12044" max="12046" width="5.75" style="96" customWidth="1"/>
    <col min="12047" max="12049" width="4.75" style="96" customWidth="1"/>
    <col min="12050" max="12288" width="8.125" style="96"/>
    <col min="12289" max="12289" width="2.125" style="96" customWidth="1"/>
    <col min="12290" max="12290" width="22.5" style="96" bestFit="1" customWidth="1"/>
    <col min="12291" max="12291" width="37.625" style="96" customWidth="1"/>
    <col min="12292" max="12292" width="13.75" style="96" customWidth="1"/>
    <col min="12293" max="12293" width="39.75" style="96" customWidth="1"/>
    <col min="12294" max="12294" width="37.75" style="96" customWidth="1"/>
    <col min="12295" max="12295" width="20.25" style="96" customWidth="1"/>
    <col min="12296" max="12299" width="4.75" style="96" customWidth="1"/>
    <col min="12300" max="12302" width="5.75" style="96" customWidth="1"/>
    <col min="12303" max="12305" width="4.75" style="96" customWidth="1"/>
    <col min="12306" max="12544" width="8.125" style="96"/>
    <col min="12545" max="12545" width="2.125" style="96" customWidth="1"/>
    <col min="12546" max="12546" width="22.5" style="96" bestFit="1" customWidth="1"/>
    <col min="12547" max="12547" width="37.625" style="96" customWidth="1"/>
    <col min="12548" max="12548" width="13.75" style="96" customWidth="1"/>
    <col min="12549" max="12549" width="39.75" style="96" customWidth="1"/>
    <col min="12550" max="12550" width="37.75" style="96" customWidth="1"/>
    <col min="12551" max="12551" width="20.25" style="96" customWidth="1"/>
    <col min="12552" max="12555" width="4.75" style="96" customWidth="1"/>
    <col min="12556" max="12558" width="5.75" style="96" customWidth="1"/>
    <col min="12559" max="12561" width="4.75" style="96" customWidth="1"/>
    <col min="12562" max="12800" width="8.125" style="96"/>
    <col min="12801" max="12801" width="2.125" style="96" customWidth="1"/>
    <col min="12802" max="12802" width="22.5" style="96" bestFit="1" customWidth="1"/>
    <col min="12803" max="12803" width="37.625" style="96" customWidth="1"/>
    <col min="12804" max="12804" width="13.75" style="96" customWidth="1"/>
    <col min="12805" max="12805" width="39.75" style="96" customWidth="1"/>
    <col min="12806" max="12806" width="37.75" style="96" customWidth="1"/>
    <col min="12807" max="12807" width="20.25" style="96" customWidth="1"/>
    <col min="12808" max="12811" width="4.75" style="96" customWidth="1"/>
    <col min="12812" max="12814" width="5.75" style="96" customWidth="1"/>
    <col min="12815" max="12817" width="4.75" style="96" customWidth="1"/>
    <col min="12818" max="13056" width="8.125" style="96"/>
    <col min="13057" max="13057" width="2.125" style="96" customWidth="1"/>
    <col min="13058" max="13058" width="22.5" style="96" bestFit="1" customWidth="1"/>
    <col min="13059" max="13059" width="37.625" style="96" customWidth="1"/>
    <col min="13060" max="13060" width="13.75" style="96" customWidth="1"/>
    <col min="13061" max="13061" width="39.75" style="96" customWidth="1"/>
    <col min="13062" max="13062" width="37.75" style="96" customWidth="1"/>
    <col min="13063" max="13063" width="20.25" style="96" customWidth="1"/>
    <col min="13064" max="13067" width="4.75" style="96" customWidth="1"/>
    <col min="13068" max="13070" width="5.75" style="96" customWidth="1"/>
    <col min="13071" max="13073" width="4.75" style="96" customWidth="1"/>
    <col min="13074" max="13312" width="8.125" style="96"/>
    <col min="13313" max="13313" width="2.125" style="96" customWidth="1"/>
    <col min="13314" max="13314" width="22.5" style="96" bestFit="1" customWidth="1"/>
    <col min="13315" max="13315" width="37.625" style="96" customWidth="1"/>
    <col min="13316" max="13316" width="13.75" style="96" customWidth="1"/>
    <col min="13317" max="13317" width="39.75" style="96" customWidth="1"/>
    <col min="13318" max="13318" width="37.75" style="96" customWidth="1"/>
    <col min="13319" max="13319" width="20.25" style="96" customWidth="1"/>
    <col min="13320" max="13323" width="4.75" style="96" customWidth="1"/>
    <col min="13324" max="13326" width="5.75" style="96" customWidth="1"/>
    <col min="13327" max="13329" width="4.75" style="96" customWidth="1"/>
    <col min="13330" max="13568" width="8.125" style="96"/>
    <col min="13569" max="13569" width="2.125" style="96" customWidth="1"/>
    <col min="13570" max="13570" width="22.5" style="96" bestFit="1" customWidth="1"/>
    <col min="13571" max="13571" width="37.625" style="96" customWidth="1"/>
    <col min="13572" max="13572" width="13.75" style="96" customWidth="1"/>
    <col min="13573" max="13573" width="39.75" style="96" customWidth="1"/>
    <col min="13574" max="13574" width="37.75" style="96" customWidth="1"/>
    <col min="13575" max="13575" width="20.25" style="96" customWidth="1"/>
    <col min="13576" max="13579" width="4.75" style="96" customWidth="1"/>
    <col min="13580" max="13582" width="5.75" style="96" customWidth="1"/>
    <col min="13583" max="13585" width="4.75" style="96" customWidth="1"/>
    <col min="13586" max="13824" width="8.125" style="96"/>
    <col min="13825" max="13825" width="2.125" style="96" customWidth="1"/>
    <col min="13826" max="13826" width="22.5" style="96" bestFit="1" customWidth="1"/>
    <col min="13827" max="13827" width="37.625" style="96" customWidth="1"/>
    <col min="13828" max="13828" width="13.75" style="96" customWidth="1"/>
    <col min="13829" max="13829" width="39.75" style="96" customWidth="1"/>
    <col min="13830" max="13830" width="37.75" style="96" customWidth="1"/>
    <col min="13831" max="13831" width="20.25" style="96" customWidth="1"/>
    <col min="13832" max="13835" width="4.75" style="96" customWidth="1"/>
    <col min="13836" max="13838" width="5.75" style="96" customWidth="1"/>
    <col min="13839" max="13841" width="4.75" style="96" customWidth="1"/>
    <col min="13842" max="14080" width="8.125" style="96"/>
    <col min="14081" max="14081" width="2.125" style="96" customWidth="1"/>
    <col min="14082" max="14082" width="22.5" style="96" bestFit="1" customWidth="1"/>
    <col min="14083" max="14083" width="37.625" style="96" customWidth="1"/>
    <col min="14084" max="14084" width="13.75" style="96" customWidth="1"/>
    <col min="14085" max="14085" width="39.75" style="96" customWidth="1"/>
    <col min="14086" max="14086" width="37.75" style="96" customWidth="1"/>
    <col min="14087" max="14087" width="20.25" style="96" customWidth="1"/>
    <col min="14088" max="14091" width="4.75" style="96" customWidth="1"/>
    <col min="14092" max="14094" width="5.75" style="96" customWidth="1"/>
    <col min="14095" max="14097" width="4.75" style="96" customWidth="1"/>
    <col min="14098" max="14336" width="8.125" style="96"/>
    <col min="14337" max="14337" width="2.125" style="96" customWidth="1"/>
    <col min="14338" max="14338" width="22.5" style="96" bestFit="1" customWidth="1"/>
    <col min="14339" max="14339" width="37.625" style="96" customWidth="1"/>
    <col min="14340" max="14340" width="13.75" style="96" customWidth="1"/>
    <col min="14341" max="14341" width="39.75" style="96" customWidth="1"/>
    <col min="14342" max="14342" width="37.75" style="96" customWidth="1"/>
    <col min="14343" max="14343" width="20.25" style="96" customWidth="1"/>
    <col min="14344" max="14347" width="4.75" style="96" customWidth="1"/>
    <col min="14348" max="14350" width="5.75" style="96" customWidth="1"/>
    <col min="14351" max="14353" width="4.75" style="96" customWidth="1"/>
    <col min="14354" max="14592" width="8.125" style="96"/>
    <col min="14593" max="14593" width="2.125" style="96" customWidth="1"/>
    <col min="14594" max="14594" width="22.5" style="96" bestFit="1" customWidth="1"/>
    <col min="14595" max="14595" width="37.625" style="96" customWidth="1"/>
    <col min="14596" max="14596" width="13.75" style="96" customWidth="1"/>
    <col min="14597" max="14597" width="39.75" style="96" customWidth="1"/>
    <col min="14598" max="14598" width="37.75" style="96" customWidth="1"/>
    <col min="14599" max="14599" width="20.25" style="96" customWidth="1"/>
    <col min="14600" max="14603" width="4.75" style="96" customWidth="1"/>
    <col min="14604" max="14606" width="5.75" style="96" customWidth="1"/>
    <col min="14607" max="14609" width="4.75" style="96" customWidth="1"/>
    <col min="14610" max="14848" width="8.125" style="96"/>
    <col min="14849" max="14849" width="2.125" style="96" customWidth="1"/>
    <col min="14850" max="14850" width="22.5" style="96" bestFit="1" customWidth="1"/>
    <col min="14851" max="14851" width="37.625" style="96" customWidth="1"/>
    <col min="14852" max="14852" width="13.75" style="96" customWidth="1"/>
    <col min="14853" max="14853" width="39.75" style="96" customWidth="1"/>
    <col min="14854" max="14854" width="37.75" style="96" customWidth="1"/>
    <col min="14855" max="14855" width="20.25" style="96" customWidth="1"/>
    <col min="14856" max="14859" width="4.75" style="96" customWidth="1"/>
    <col min="14860" max="14862" width="5.75" style="96" customWidth="1"/>
    <col min="14863" max="14865" width="4.75" style="96" customWidth="1"/>
    <col min="14866" max="15104" width="8.125" style="96"/>
    <col min="15105" max="15105" width="2.125" style="96" customWidth="1"/>
    <col min="15106" max="15106" width="22.5" style="96" bestFit="1" customWidth="1"/>
    <col min="15107" max="15107" width="37.625" style="96" customWidth="1"/>
    <col min="15108" max="15108" width="13.75" style="96" customWidth="1"/>
    <col min="15109" max="15109" width="39.75" style="96" customWidth="1"/>
    <col min="15110" max="15110" width="37.75" style="96" customWidth="1"/>
    <col min="15111" max="15111" width="20.25" style="96" customWidth="1"/>
    <col min="15112" max="15115" width="4.75" style="96" customWidth="1"/>
    <col min="15116" max="15118" width="5.75" style="96" customWidth="1"/>
    <col min="15119" max="15121" width="4.75" style="96" customWidth="1"/>
    <col min="15122" max="15360" width="8.125" style="96"/>
    <col min="15361" max="15361" width="2.125" style="96" customWidth="1"/>
    <col min="15362" max="15362" width="22.5" style="96" bestFit="1" customWidth="1"/>
    <col min="15363" max="15363" width="37.625" style="96" customWidth="1"/>
    <col min="15364" max="15364" width="13.75" style="96" customWidth="1"/>
    <col min="15365" max="15365" width="39.75" style="96" customWidth="1"/>
    <col min="15366" max="15366" width="37.75" style="96" customWidth="1"/>
    <col min="15367" max="15367" width="20.25" style="96" customWidth="1"/>
    <col min="15368" max="15371" width="4.75" style="96" customWidth="1"/>
    <col min="15372" max="15374" width="5.75" style="96" customWidth="1"/>
    <col min="15375" max="15377" width="4.75" style="96" customWidth="1"/>
    <col min="15378" max="15616" width="8.125" style="96"/>
    <col min="15617" max="15617" width="2.125" style="96" customWidth="1"/>
    <col min="15618" max="15618" width="22.5" style="96" bestFit="1" customWidth="1"/>
    <col min="15619" max="15619" width="37.625" style="96" customWidth="1"/>
    <col min="15620" max="15620" width="13.75" style="96" customWidth="1"/>
    <col min="15621" max="15621" width="39.75" style="96" customWidth="1"/>
    <col min="15622" max="15622" width="37.75" style="96" customWidth="1"/>
    <col min="15623" max="15623" width="20.25" style="96" customWidth="1"/>
    <col min="15624" max="15627" width="4.75" style="96" customWidth="1"/>
    <col min="15628" max="15630" width="5.75" style="96" customWidth="1"/>
    <col min="15631" max="15633" width="4.75" style="96" customWidth="1"/>
    <col min="15634" max="15872" width="8.125" style="96"/>
    <col min="15873" max="15873" width="2.125" style="96" customWidth="1"/>
    <col min="15874" max="15874" width="22.5" style="96" bestFit="1" customWidth="1"/>
    <col min="15875" max="15875" width="37.625" style="96" customWidth="1"/>
    <col min="15876" max="15876" width="13.75" style="96" customWidth="1"/>
    <col min="15877" max="15877" width="39.75" style="96" customWidth="1"/>
    <col min="15878" max="15878" width="37.75" style="96" customWidth="1"/>
    <col min="15879" max="15879" width="20.25" style="96" customWidth="1"/>
    <col min="15880" max="15883" width="4.75" style="96" customWidth="1"/>
    <col min="15884" max="15886" width="5.75" style="96" customWidth="1"/>
    <col min="15887" max="15889" width="4.75" style="96" customWidth="1"/>
    <col min="15890" max="16128" width="8.125" style="96"/>
    <col min="16129" max="16129" width="2.125" style="96" customWidth="1"/>
    <col min="16130" max="16130" width="22.5" style="96" bestFit="1" customWidth="1"/>
    <col min="16131" max="16131" width="37.625" style="96" customWidth="1"/>
    <col min="16132" max="16132" width="13.75" style="96" customWidth="1"/>
    <col min="16133" max="16133" width="39.75" style="96" customWidth="1"/>
    <col min="16134" max="16134" width="37.75" style="96" customWidth="1"/>
    <col min="16135" max="16135" width="20.25" style="96" customWidth="1"/>
    <col min="16136" max="16139" width="4.75" style="96" customWidth="1"/>
    <col min="16140" max="16142" width="5.75" style="96" customWidth="1"/>
    <col min="16143" max="16145" width="4.75" style="96" customWidth="1"/>
    <col min="16146" max="16384" width="8.125" style="96"/>
  </cols>
  <sheetData>
    <row r="1" spans="1:14" ht="20.25" customHeight="1" x14ac:dyDescent="0.15">
      <c r="A1" s="82"/>
      <c r="B1" s="147" t="s">
        <v>324</v>
      </c>
      <c r="C1" s="82"/>
      <c r="D1" s="82"/>
      <c r="E1" s="82"/>
      <c r="F1" s="82"/>
      <c r="G1" s="82"/>
      <c r="H1" s="82"/>
      <c r="I1" s="82"/>
      <c r="J1" s="82"/>
      <c r="K1" s="82"/>
    </row>
    <row r="3" spans="1:14" ht="21" customHeight="1" x14ac:dyDescent="0.15">
      <c r="A3" s="148"/>
      <c r="B3" s="784" t="s">
        <v>325</v>
      </c>
      <c r="C3" s="784"/>
      <c r="D3" s="784"/>
      <c r="E3" s="784"/>
      <c r="F3" s="784"/>
      <c r="G3" s="784"/>
      <c r="H3" s="784"/>
      <c r="I3" s="784"/>
      <c r="J3" s="784"/>
      <c r="K3" s="784"/>
      <c r="L3" s="784"/>
      <c r="M3" s="784"/>
      <c r="N3" s="784"/>
    </row>
    <row r="4" spans="1:14" ht="20.25" customHeight="1" x14ac:dyDescent="0.15">
      <c r="A4" s="148"/>
      <c r="B4" s="86" t="s">
        <v>284</v>
      </c>
      <c r="C4" s="149"/>
      <c r="D4" s="149"/>
      <c r="E4" s="149"/>
      <c r="F4" s="149"/>
      <c r="G4" s="149"/>
      <c r="H4" s="149"/>
      <c r="I4" s="149"/>
      <c r="J4" s="149"/>
      <c r="K4" s="149"/>
    </row>
    <row r="5" spans="1:14" ht="20.25" customHeight="1" x14ac:dyDescent="0.15">
      <c r="A5" s="148"/>
      <c r="B5" s="86" t="s">
        <v>285</v>
      </c>
      <c r="C5" s="149"/>
      <c r="D5" s="149"/>
      <c r="E5" s="149"/>
      <c r="F5" s="149"/>
      <c r="G5" s="149"/>
      <c r="H5" s="149"/>
      <c r="I5" s="149"/>
      <c r="J5" s="149"/>
      <c r="K5" s="149"/>
    </row>
    <row r="6" spans="1:14" ht="20.25" customHeight="1" x14ac:dyDescent="0.15">
      <c r="A6" s="148"/>
      <c r="B6" s="86" t="s">
        <v>355</v>
      </c>
      <c r="C6" s="149"/>
      <c r="D6" s="149"/>
      <c r="E6" s="149"/>
      <c r="F6" s="149"/>
      <c r="G6" s="149"/>
      <c r="H6" s="149"/>
      <c r="I6" s="149"/>
      <c r="J6" s="149"/>
      <c r="K6" s="149"/>
    </row>
    <row r="7" spans="1:14" ht="20.25" customHeight="1" x14ac:dyDescent="0.15">
      <c r="A7" s="148"/>
      <c r="B7" s="86" t="s">
        <v>356</v>
      </c>
      <c r="C7" s="149"/>
      <c r="D7" s="149"/>
      <c r="E7" s="149"/>
      <c r="F7" s="149"/>
      <c r="G7" s="149"/>
      <c r="H7" s="149"/>
      <c r="I7" s="149"/>
      <c r="J7" s="149"/>
      <c r="K7" s="149"/>
    </row>
    <row r="8" spans="1:14" ht="20.25" customHeight="1" x14ac:dyDescent="0.15">
      <c r="A8" s="148"/>
      <c r="B8" s="86" t="s">
        <v>357</v>
      </c>
      <c r="C8" s="149"/>
      <c r="D8" s="149"/>
      <c r="E8" s="149"/>
      <c r="F8" s="149"/>
      <c r="G8" s="149"/>
      <c r="H8" s="149"/>
      <c r="I8" s="149"/>
      <c r="J8" s="149"/>
      <c r="K8" s="149"/>
    </row>
    <row r="9" spans="1:14" ht="20.25" customHeight="1" x14ac:dyDescent="0.15">
      <c r="A9" s="148"/>
      <c r="B9" s="86" t="s">
        <v>326</v>
      </c>
      <c r="C9" s="149"/>
      <c r="D9" s="149"/>
      <c r="E9" s="149"/>
      <c r="F9" s="149"/>
      <c r="G9" s="149"/>
      <c r="H9" s="149"/>
      <c r="I9" s="149"/>
      <c r="J9" s="149"/>
      <c r="K9" s="149"/>
    </row>
    <row r="10" spans="1:14" ht="20.25" customHeight="1" x14ac:dyDescent="0.15">
      <c r="A10" s="82"/>
      <c r="B10" s="86" t="s">
        <v>327</v>
      </c>
      <c r="C10" s="82"/>
      <c r="D10" s="82"/>
      <c r="E10" s="82"/>
      <c r="F10" s="82"/>
      <c r="G10" s="82"/>
      <c r="H10" s="82"/>
      <c r="I10" s="82"/>
      <c r="J10" s="82"/>
      <c r="K10" s="82"/>
    </row>
    <row r="11" spans="1:14" ht="59.25" customHeight="1" x14ac:dyDescent="0.15">
      <c r="A11" s="82"/>
      <c r="B11" s="585" t="s">
        <v>393</v>
      </c>
      <c r="C11" s="784"/>
      <c r="D11" s="784"/>
      <c r="E11" s="784"/>
      <c r="F11" s="784"/>
      <c r="G11" s="784"/>
      <c r="H11" s="784"/>
      <c r="I11" s="784"/>
      <c r="J11" s="82"/>
      <c r="K11" s="82"/>
    </row>
    <row r="12" spans="1:14" ht="20.25" customHeight="1" x14ac:dyDescent="0.15">
      <c r="A12" s="82"/>
      <c r="B12" s="86" t="s">
        <v>394</v>
      </c>
      <c r="C12" s="82"/>
      <c r="D12" s="82"/>
      <c r="E12" s="82"/>
      <c r="F12" s="82"/>
      <c r="G12" s="82"/>
      <c r="H12" s="82"/>
      <c r="I12" s="82"/>
      <c r="J12" s="82"/>
      <c r="K12" s="82"/>
    </row>
    <row r="13" spans="1:14" ht="20.25" customHeight="1" x14ac:dyDescent="0.15">
      <c r="A13" s="82"/>
      <c r="B13" s="86" t="s">
        <v>395</v>
      </c>
      <c r="C13" s="82"/>
      <c r="D13" s="82"/>
      <c r="E13" s="82"/>
      <c r="F13" s="82"/>
      <c r="G13" s="82"/>
      <c r="H13" s="82"/>
      <c r="I13" s="82"/>
      <c r="J13" s="82"/>
      <c r="K13" s="82"/>
    </row>
    <row r="14" spans="1:14" ht="20.25" customHeight="1" x14ac:dyDescent="0.15">
      <c r="A14" s="82"/>
      <c r="B14" s="86" t="s">
        <v>328</v>
      </c>
      <c r="C14" s="82"/>
      <c r="D14" s="82"/>
      <c r="E14" s="82"/>
      <c r="F14" s="82"/>
      <c r="G14" s="82"/>
      <c r="H14" s="82"/>
      <c r="I14" s="82"/>
      <c r="J14" s="82"/>
      <c r="K14" s="82"/>
    </row>
    <row r="15" spans="1:14" ht="20.25" customHeight="1" x14ac:dyDescent="0.15">
      <c r="A15" s="82"/>
      <c r="B15" s="86" t="s">
        <v>292</v>
      </c>
      <c r="C15" s="82"/>
      <c r="D15" s="82"/>
      <c r="E15" s="82"/>
      <c r="F15" s="82"/>
      <c r="G15" s="82"/>
      <c r="H15" s="82"/>
      <c r="I15" s="82"/>
      <c r="J15" s="82"/>
      <c r="K15" s="82"/>
    </row>
    <row r="16" spans="1:14" ht="20.25" customHeight="1" x14ac:dyDescent="0.15">
      <c r="A16" s="82"/>
      <c r="B16" s="86" t="s">
        <v>329</v>
      </c>
      <c r="C16" s="82"/>
      <c r="D16" s="82"/>
      <c r="E16" s="82"/>
      <c r="F16" s="82"/>
      <c r="G16" s="82"/>
      <c r="H16" s="82"/>
      <c r="I16" s="82"/>
      <c r="J16" s="82"/>
      <c r="K16" s="82"/>
    </row>
    <row r="17" spans="1:11" ht="20.25" customHeight="1" x14ac:dyDescent="0.15">
      <c r="A17" s="82"/>
      <c r="B17" s="86" t="s">
        <v>330</v>
      </c>
      <c r="C17" s="82"/>
      <c r="D17" s="82"/>
      <c r="E17" s="82"/>
      <c r="F17" s="82"/>
      <c r="G17" s="82"/>
      <c r="H17" s="82"/>
      <c r="I17" s="82"/>
      <c r="J17" s="82"/>
      <c r="K17" s="82"/>
    </row>
    <row r="18" spans="1:11" ht="20.25" customHeight="1" x14ac:dyDescent="0.15">
      <c r="A18" s="82"/>
      <c r="B18" s="86" t="s">
        <v>396</v>
      </c>
      <c r="C18" s="82"/>
      <c r="D18" s="82"/>
      <c r="E18" s="82"/>
      <c r="F18" s="82"/>
      <c r="G18" s="82"/>
      <c r="H18" s="82"/>
      <c r="I18" s="82"/>
      <c r="J18" s="82"/>
      <c r="K18" s="82"/>
    </row>
    <row r="19" spans="1:11" ht="20.25" customHeight="1" x14ac:dyDescent="0.15">
      <c r="A19" s="82"/>
      <c r="B19" s="86" t="s">
        <v>397</v>
      </c>
      <c r="C19" s="82"/>
      <c r="D19" s="82"/>
      <c r="E19" s="82"/>
      <c r="F19" s="82"/>
      <c r="G19" s="82"/>
      <c r="H19" s="82"/>
      <c r="I19" s="82"/>
      <c r="J19" s="82"/>
      <c r="K19" s="82"/>
    </row>
    <row r="20" spans="1:11" s="178" customFormat="1" ht="20.25" customHeight="1" x14ac:dyDescent="0.4">
      <c r="A20" s="153"/>
      <c r="B20" s="86" t="s">
        <v>331</v>
      </c>
    </row>
    <row r="21" spans="1:11" ht="20.25" customHeight="1" x14ac:dyDescent="0.4">
      <c r="A21" s="96"/>
      <c r="B21" s="86" t="s">
        <v>332</v>
      </c>
    </row>
    <row r="22" spans="1:11" ht="20.25" customHeight="1" x14ac:dyDescent="0.4">
      <c r="A22" s="96"/>
      <c r="B22" s="86" t="s">
        <v>333</v>
      </c>
    </row>
    <row r="23" spans="1:11" ht="20.25" customHeight="1" x14ac:dyDescent="0.4">
      <c r="A23" s="96"/>
      <c r="B23" s="86" t="s">
        <v>398</v>
      </c>
    </row>
    <row r="24" spans="1:11" ht="20.25" customHeight="1" x14ac:dyDescent="0.4">
      <c r="A24" s="96"/>
      <c r="B24" s="86" t="s">
        <v>299</v>
      </c>
    </row>
    <row r="25" spans="1:11" s="129" customFormat="1" ht="20.25" customHeight="1" x14ac:dyDescent="0.4">
      <c r="B25" s="86" t="s">
        <v>300</v>
      </c>
    </row>
    <row r="26" spans="1:11" s="129" customFormat="1" ht="20.25" customHeight="1" x14ac:dyDescent="0.4">
      <c r="B26" s="86" t="s">
        <v>301</v>
      </c>
    </row>
    <row r="27" spans="1:11" s="129" customFormat="1" ht="20.25" customHeight="1" x14ac:dyDescent="0.4">
      <c r="B27" s="86"/>
    </row>
    <row r="28" spans="1:11" s="129" customFormat="1" ht="20.25" customHeight="1" x14ac:dyDescent="0.4">
      <c r="B28" s="86" t="s">
        <v>302</v>
      </c>
    </row>
    <row r="29" spans="1:11" s="129" customFormat="1" ht="20.25" customHeight="1" x14ac:dyDescent="0.4">
      <c r="B29" s="86" t="s">
        <v>303</v>
      </c>
    </row>
    <row r="30" spans="1:11" s="129" customFormat="1" ht="20.25" customHeight="1" x14ac:dyDescent="0.4">
      <c r="B30" s="86" t="s">
        <v>304</v>
      </c>
    </row>
    <row r="31" spans="1:11" s="129" customFormat="1" ht="20.25" customHeight="1" x14ac:dyDescent="0.4">
      <c r="B31" s="86" t="s">
        <v>305</v>
      </c>
    </row>
    <row r="32" spans="1:11" s="129" customFormat="1" ht="20.25" customHeight="1" x14ac:dyDescent="0.4">
      <c r="B32" s="86" t="s">
        <v>306</v>
      </c>
    </row>
    <row r="33" spans="1:19" s="129" customFormat="1" ht="20.25" customHeight="1" x14ac:dyDescent="0.4">
      <c r="B33" s="86" t="s">
        <v>307</v>
      </c>
    </row>
    <row r="34" spans="1:19" s="129" customFormat="1" ht="20.25" customHeight="1" x14ac:dyDescent="0.4"/>
    <row r="35" spans="1:19" s="129" customFormat="1" ht="20.25" customHeight="1" x14ac:dyDescent="0.4">
      <c r="B35" s="86" t="s">
        <v>334</v>
      </c>
    </row>
    <row r="36" spans="1:19" s="129" customFormat="1" ht="20.25" customHeight="1" x14ac:dyDescent="0.4">
      <c r="B36" s="86" t="s">
        <v>335</v>
      </c>
    </row>
    <row r="37" spans="1:19" s="129" customFormat="1" ht="20.25" customHeight="1" x14ac:dyDescent="0.4">
      <c r="B37" s="86" t="s">
        <v>399</v>
      </c>
      <c r="C37" s="158"/>
      <c r="D37" s="158"/>
      <c r="E37" s="158"/>
      <c r="F37" s="158"/>
      <c r="G37" s="158"/>
    </row>
    <row r="38" spans="1:19" s="129" customFormat="1" ht="20.25" customHeight="1" x14ac:dyDescent="0.4">
      <c r="B38" s="86" t="s">
        <v>400</v>
      </c>
      <c r="C38" s="158"/>
      <c r="D38" s="158"/>
      <c r="E38" s="158"/>
    </row>
    <row r="39" spans="1:19" s="129" customFormat="1" ht="20.25" customHeight="1" x14ac:dyDescent="0.4">
      <c r="B39" s="585" t="s">
        <v>401</v>
      </c>
      <c r="C39" s="585"/>
      <c r="D39" s="585"/>
      <c r="E39" s="585"/>
      <c r="F39" s="585"/>
      <c r="G39" s="585"/>
      <c r="H39" s="585"/>
      <c r="I39" s="585"/>
      <c r="J39" s="585"/>
      <c r="K39" s="585"/>
      <c r="L39" s="585"/>
      <c r="M39" s="585"/>
      <c r="N39" s="585"/>
      <c r="O39" s="585"/>
      <c r="P39" s="585"/>
      <c r="Q39" s="585"/>
      <c r="S39" s="154"/>
    </row>
    <row r="40" spans="1:19" s="129" customFormat="1" ht="20.25" customHeight="1" x14ac:dyDescent="0.4">
      <c r="B40" s="86" t="s">
        <v>336</v>
      </c>
    </row>
    <row r="41" spans="1:19" s="129" customFormat="1" ht="20.25" customHeight="1" x14ac:dyDescent="0.4">
      <c r="B41" s="86" t="s">
        <v>337</v>
      </c>
    </row>
    <row r="42" spans="1:19" s="129" customFormat="1" ht="20.25" customHeight="1" x14ac:dyDescent="0.4">
      <c r="B42" s="86" t="s">
        <v>402</v>
      </c>
    </row>
    <row r="43" spans="1:19" ht="20.25" customHeight="1" x14ac:dyDescent="0.15">
      <c r="A43" s="82"/>
      <c r="B43" s="86" t="s">
        <v>403</v>
      </c>
      <c r="C43" s="82"/>
      <c r="D43" s="82"/>
      <c r="E43" s="82"/>
      <c r="F43" s="82"/>
      <c r="G43" s="82"/>
      <c r="H43" s="82"/>
      <c r="I43" s="82"/>
      <c r="J43" s="82"/>
      <c r="K43" s="82"/>
    </row>
    <row r="44" spans="1:19" ht="20.25" customHeight="1" x14ac:dyDescent="0.4">
      <c r="B44" s="86" t="s">
        <v>404</v>
      </c>
    </row>
    <row r="45" spans="1:19" s="178" customFormat="1" ht="20.25" customHeight="1" x14ac:dyDescent="0.4">
      <c r="A45" s="153"/>
      <c r="B45" s="96"/>
    </row>
    <row r="46" spans="1:19" ht="20.25" customHeight="1" x14ac:dyDescent="0.4">
      <c r="B46" s="147" t="s">
        <v>338</v>
      </c>
    </row>
    <row r="47" spans="1:19" ht="20.25" customHeight="1" x14ac:dyDescent="0.15">
      <c r="A47" s="148"/>
      <c r="C47" s="149"/>
      <c r="D47" s="149"/>
      <c r="E47" s="149"/>
      <c r="F47" s="149"/>
      <c r="G47" s="149"/>
      <c r="H47" s="149"/>
      <c r="I47" s="149"/>
      <c r="J47" s="149"/>
      <c r="K47" s="149"/>
    </row>
    <row r="48" spans="1:19" ht="20.25" customHeight="1" x14ac:dyDescent="0.4">
      <c r="B48" s="86" t="s">
        <v>314</v>
      </c>
    </row>
    <row r="49" spans="1:11" ht="20.25" customHeight="1" x14ac:dyDescent="0.15">
      <c r="A49" s="148"/>
      <c r="C49" s="149"/>
      <c r="D49" s="149"/>
      <c r="E49" s="149"/>
      <c r="F49" s="149"/>
      <c r="G49" s="149"/>
      <c r="H49" s="149"/>
      <c r="I49" s="149"/>
      <c r="J49" s="149"/>
      <c r="K49" s="149"/>
    </row>
    <row r="50" spans="1:11" ht="20.25" customHeight="1" x14ac:dyDescent="0.15">
      <c r="A50" s="82"/>
      <c r="B50" s="86"/>
      <c r="C50" s="82"/>
      <c r="D50" s="82"/>
      <c r="E50" s="82"/>
      <c r="F50" s="82"/>
      <c r="G50" s="82"/>
      <c r="H50" s="82"/>
      <c r="I50" s="82"/>
      <c r="J50" s="82"/>
      <c r="K50" s="82"/>
    </row>
    <row r="51" spans="1:11" ht="20.25" customHeight="1" x14ac:dyDescent="0.15">
      <c r="A51" s="82"/>
      <c r="B51" s="86"/>
      <c r="C51" s="82"/>
      <c r="D51" s="82"/>
      <c r="E51" s="82"/>
      <c r="F51" s="82"/>
      <c r="G51" s="82"/>
      <c r="H51" s="82"/>
      <c r="I51" s="82"/>
      <c r="J51" s="82"/>
      <c r="K51" s="82"/>
    </row>
    <row r="52" spans="1:11" ht="20.25" customHeight="1" x14ac:dyDescent="0.15">
      <c r="A52" s="82"/>
      <c r="B52" s="86"/>
      <c r="C52" s="82"/>
      <c r="D52" s="82"/>
      <c r="E52" s="82"/>
      <c r="F52" s="82"/>
      <c r="G52" s="82"/>
      <c r="H52" s="82"/>
      <c r="I52" s="82"/>
      <c r="J52" s="82"/>
      <c r="K52" s="82"/>
    </row>
    <row r="53" spans="1:11" ht="20.25" customHeight="1" x14ac:dyDescent="0.15">
      <c r="A53" s="82"/>
      <c r="B53" s="86"/>
      <c r="C53" s="82"/>
      <c r="D53" s="82"/>
      <c r="E53" s="82"/>
      <c r="F53" s="82"/>
      <c r="G53" s="82"/>
      <c r="H53" s="82"/>
      <c r="I53" s="82"/>
      <c r="J53" s="82"/>
      <c r="K53" s="82"/>
    </row>
    <row r="54" spans="1:11" ht="20.25" customHeight="1" x14ac:dyDescent="0.15">
      <c r="A54" s="82"/>
      <c r="B54" s="86"/>
      <c r="C54" s="82"/>
      <c r="D54" s="82"/>
      <c r="E54" s="82"/>
      <c r="F54" s="82"/>
      <c r="G54" s="82"/>
      <c r="H54" s="82"/>
      <c r="I54" s="82"/>
      <c r="J54" s="82"/>
      <c r="K54" s="82"/>
    </row>
    <row r="55" spans="1:11" ht="20.25" customHeight="1" x14ac:dyDescent="0.15">
      <c r="A55" s="82"/>
      <c r="B55" s="86"/>
      <c r="C55" s="82"/>
      <c r="D55" s="82"/>
      <c r="E55" s="82"/>
      <c r="F55" s="86"/>
      <c r="G55" s="86"/>
    </row>
    <row r="56" spans="1:11" ht="20.25" customHeight="1" x14ac:dyDescent="0.15">
      <c r="A56" s="82"/>
      <c r="B56" s="86"/>
      <c r="C56" s="82"/>
      <c r="D56" s="82"/>
      <c r="E56" s="82"/>
      <c r="F56" s="86"/>
      <c r="G56" s="86"/>
    </row>
    <row r="57" spans="1:11" ht="20.25" customHeight="1" x14ac:dyDescent="0.15">
      <c r="A57" s="82"/>
      <c r="B57" s="86"/>
      <c r="C57" s="82"/>
      <c r="D57" s="82"/>
      <c r="E57" s="82"/>
      <c r="F57" s="86"/>
      <c r="G57" s="86"/>
    </row>
    <row r="58" spans="1:11" ht="21.75" customHeight="1" x14ac:dyDescent="0.15">
      <c r="A58" s="82"/>
      <c r="B58" s="86"/>
      <c r="C58" s="82"/>
      <c r="D58" s="82"/>
      <c r="E58" s="82"/>
      <c r="F58" s="82"/>
      <c r="G58" s="82"/>
    </row>
    <row r="59" spans="1:11" s="151" customFormat="1" ht="19.5" customHeight="1" x14ac:dyDescent="0.4">
      <c r="A59" s="150"/>
      <c r="B59" s="86"/>
    </row>
    <row r="60" spans="1:11" ht="20.25" customHeight="1" x14ac:dyDescent="0.15">
      <c r="A60" s="96"/>
      <c r="B60" s="86"/>
      <c r="C60" s="82"/>
      <c r="D60" s="82"/>
      <c r="E60" s="82"/>
      <c r="F60" s="82"/>
      <c r="G60" s="82"/>
    </row>
    <row r="61" spans="1:11" ht="19.5" customHeight="1" x14ac:dyDescent="0.15">
      <c r="A61" s="96"/>
      <c r="B61" s="86"/>
      <c r="C61" s="82"/>
      <c r="D61" s="82"/>
      <c r="E61" s="82"/>
      <c r="F61" s="82"/>
      <c r="G61" s="82"/>
    </row>
    <row r="62" spans="1:11" ht="20.25" customHeight="1" x14ac:dyDescent="0.4">
      <c r="B62" s="86"/>
    </row>
  </sheetData>
  <mergeCells count="3">
    <mergeCell ref="B3:N3"/>
    <mergeCell ref="B11:I11"/>
    <mergeCell ref="B39:Q39"/>
  </mergeCells>
  <phoneticPr fontId="2"/>
  <printOptions horizontalCentered="1"/>
  <pageMargins left="0.23622047244094491" right="0.23622047244094491" top="0.74803149606299213" bottom="0.74803149606299213" header="0.31496062992125984" footer="0.31496062992125984"/>
  <pageSetup paperSize="9" scale="39" orientation="portrait" r:id="rId1"/>
  <headerFooter alignWithMargins="0"/>
  <rowBreaks count="2" manualBreakCount="2">
    <brk id="39" max="18" man="1"/>
    <brk id="158" max="16383" man="1"/>
  </rowBreaks>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B2:AJ123"/>
  <sheetViews>
    <sheetView view="pageBreakPreview" zoomScaleNormal="100" zoomScaleSheetLayoutView="100" zoomScalePageLayoutView="85" workbookViewId="0">
      <selection activeCell="AW27" sqref="AW27"/>
    </sheetView>
  </sheetViews>
  <sheetFormatPr defaultColWidth="3.625" defaultRowHeight="13.5" x14ac:dyDescent="0.4"/>
  <cols>
    <col min="1" max="1" width="2.625" style="96" customWidth="1"/>
    <col min="2" max="2" width="2.125" style="96" customWidth="1"/>
    <col min="3" max="3" width="3.125" style="96" customWidth="1"/>
    <col min="4" max="15" width="3.25" style="96" customWidth="1"/>
    <col min="16" max="16" width="1.25" style="96" customWidth="1"/>
    <col min="17" max="18" width="3.25" style="96" customWidth="1"/>
    <col min="19" max="19" width="2.5" style="96" customWidth="1"/>
    <col min="20" max="31" width="3.25" style="96" customWidth="1"/>
    <col min="32" max="256" width="3.625" style="96"/>
    <col min="257" max="257" width="2.625" style="96" customWidth="1"/>
    <col min="258" max="258" width="2.125" style="96" customWidth="1"/>
    <col min="259" max="259" width="3.125" style="96" customWidth="1"/>
    <col min="260" max="271" width="3.25" style="96" customWidth="1"/>
    <col min="272" max="272" width="1.25" style="96" customWidth="1"/>
    <col min="273" max="274" width="3.25" style="96" customWidth="1"/>
    <col min="275" max="275" width="2.5" style="96" customWidth="1"/>
    <col min="276" max="287" width="3.25" style="96" customWidth="1"/>
    <col min="288" max="512" width="3.625" style="96"/>
    <col min="513" max="513" width="2.625" style="96" customWidth="1"/>
    <col min="514" max="514" width="2.125" style="96" customWidth="1"/>
    <col min="515" max="515" width="3.125" style="96" customWidth="1"/>
    <col min="516" max="527" width="3.25" style="96" customWidth="1"/>
    <col min="528" max="528" width="1.25" style="96" customWidth="1"/>
    <col min="529" max="530" width="3.25" style="96" customWidth="1"/>
    <col min="531" max="531" width="2.5" style="96" customWidth="1"/>
    <col min="532" max="543" width="3.25" style="96" customWidth="1"/>
    <col min="544" max="768" width="3.625" style="96"/>
    <col min="769" max="769" width="2.625" style="96" customWidth="1"/>
    <col min="770" max="770" width="2.125" style="96" customWidth="1"/>
    <col min="771" max="771" width="3.125" style="96" customWidth="1"/>
    <col min="772" max="783" width="3.25" style="96" customWidth="1"/>
    <col min="784" max="784" width="1.25" style="96" customWidth="1"/>
    <col min="785" max="786" width="3.25" style="96" customWidth="1"/>
    <col min="787" max="787" width="2.5" style="96" customWidth="1"/>
    <col min="788" max="799" width="3.25" style="96" customWidth="1"/>
    <col min="800" max="1024" width="3.625" style="96"/>
    <col min="1025" max="1025" width="2.625" style="96" customWidth="1"/>
    <col min="1026" max="1026" width="2.125" style="96" customWidth="1"/>
    <col min="1027" max="1027" width="3.125" style="96" customWidth="1"/>
    <col min="1028" max="1039" width="3.25" style="96" customWidth="1"/>
    <col min="1040" max="1040" width="1.25" style="96" customWidth="1"/>
    <col min="1041" max="1042" width="3.25" style="96" customWidth="1"/>
    <col min="1043" max="1043" width="2.5" style="96" customWidth="1"/>
    <col min="1044" max="1055" width="3.25" style="96" customWidth="1"/>
    <col min="1056" max="1280" width="3.625" style="96"/>
    <col min="1281" max="1281" width="2.625" style="96" customWidth="1"/>
    <col min="1282" max="1282" width="2.125" style="96" customWidth="1"/>
    <col min="1283" max="1283" width="3.125" style="96" customWidth="1"/>
    <col min="1284" max="1295" width="3.25" style="96" customWidth="1"/>
    <col min="1296" max="1296" width="1.25" style="96" customWidth="1"/>
    <col min="1297" max="1298" width="3.25" style="96" customWidth="1"/>
    <col min="1299" max="1299" width="2.5" style="96" customWidth="1"/>
    <col min="1300" max="1311" width="3.25" style="96" customWidth="1"/>
    <col min="1312" max="1536" width="3.625" style="96"/>
    <col min="1537" max="1537" width="2.625" style="96" customWidth="1"/>
    <col min="1538" max="1538" width="2.125" style="96" customWidth="1"/>
    <col min="1539" max="1539" width="3.125" style="96" customWidth="1"/>
    <col min="1540" max="1551" width="3.25" style="96" customWidth="1"/>
    <col min="1552" max="1552" width="1.25" style="96" customWidth="1"/>
    <col min="1553" max="1554" width="3.25" style="96" customWidth="1"/>
    <col min="1555" max="1555" width="2.5" style="96" customWidth="1"/>
    <col min="1556" max="1567" width="3.25" style="96" customWidth="1"/>
    <col min="1568" max="1792" width="3.625" style="96"/>
    <col min="1793" max="1793" width="2.625" style="96" customWidth="1"/>
    <col min="1794" max="1794" width="2.125" style="96" customWidth="1"/>
    <col min="1795" max="1795" width="3.125" style="96" customWidth="1"/>
    <col min="1796" max="1807" width="3.25" style="96" customWidth="1"/>
    <col min="1808" max="1808" width="1.25" style="96" customWidth="1"/>
    <col min="1809" max="1810" width="3.25" style="96" customWidth="1"/>
    <col min="1811" max="1811" width="2.5" style="96" customWidth="1"/>
    <col min="1812" max="1823" width="3.25" style="96" customWidth="1"/>
    <col min="1824" max="2048" width="3.625" style="96"/>
    <col min="2049" max="2049" width="2.625" style="96" customWidth="1"/>
    <col min="2050" max="2050" width="2.125" style="96" customWidth="1"/>
    <col min="2051" max="2051" width="3.125" style="96" customWidth="1"/>
    <col min="2052" max="2063" width="3.25" style="96" customWidth="1"/>
    <col min="2064" max="2064" width="1.25" style="96" customWidth="1"/>
    <col min="2065" max="2066" width="3.25" style="96" customWidth="1"/>
    <col min="2067" max="2067" width="2.5" style="96" customWidth="1"/>
    <col min="2068" max="2079" width="3.25" style="96" customWidth="1"/>
    <col min="2080" max="2304" width="3.625" style="96"/>
    <col min="2305" max="2305" width="2.625" style="96" customWidth="1"/>
    <col min="2306" max="2306" width="2.125" style="96" customWidth="1"/>
    <col min="2307" max="2307" width="3.125" style="96" customWidth="1"/>
    <col min="2308" max="2319" width="3.25" style="96" customWidth="1"/>
    <col min="2320" max="2320" width="1.25" style="96" customWidth="1"/>
    <col min="2321" max="2322" width="3.25" style="96" customWidth="1"/>
    <col min="2323" max="2323" width="2.5" style="96" customWidth="1"/>
    <col min="2324" max="2335" width="3.25" style="96" customWidth="1"/>
    <col min="2336" max="2560" width="3.625" style="96"/>
    <col min="2561" max="2561" width="2.625" style="96" customWidth="1"/>
    <col min="2562" max="2562" width="2.125" style="96" customWidth="1"/>
    <col min="2563" max="2563" width="3.125" style="96" customWidth="1"/>
    <col min="2564" max="2575" width="3.25" style="96" customWidth="1"/>
    <col min="2576" max="2576" width="1.25" style="96" customWidth="1"/>
    <col min="2577" max="2578" width="3.25" style="96" customWidth="1"/>
    <col min="2579" max="2579" width="2.5" style="96" customWidth="1"/>
    <col min="2580" max="2591" width="3.25" style="96" customWidth="1"/>
    <col min="2592" max="2816" width="3.625" style="96"/>
    <col min="2817" max="2817" width="2.625" style="96" customWidth="1"/>
    <col min="2818" max="2818" width="2.125" style="96" customWidth="1"/>
    <col min="2819" max="2819" width="3.125" style="96" customWidth="1"/>
    <col min="2820" max="2831" width="3.25" style="96" customWidth="1"/>
    <col min="2832" max="2832" width="1.25" style="96" customWidth="1"/>
    <col min="2833" max="2834" width="3.25" style="96" customWidth="1"/>
    <col min="2835" max="2835" width="2.5" style="96" customWidth="1"/>
    <col min="2836" max="2847" width="3.25" style="96" customWidth="1"/>
    <col min="2848" max="3072" width="3.625" style="96"/>
    <col min="3073" max="3073" width="2.625" style="96" customWidth="1"/>
    <col min="3074" max="3074" width="2.125" style="96" customWidth="1"/>
    <col min="3075" max="3075" width="3.125" style="96" customWidth="1"/>
    <col min="3076" max="3087" width="3.25" style="96" customWidth="1"/>
    <col min="3088" max="3088" width="1.25" style="96" customWidth="1"/>
    <col min="3089" max="3090" width="3.25" style="96" customWidth="1"/>
    <col min="3091" max="3091" width="2.5" style="96" customWidth="1"/>
    <col min="3092" max="3103" width="3.25" style="96" customWidth="1"/>
    <col min="3104" max="3328" width="3.625" style="96"/>
    <col min="3329" max="3329" width="2.625" style="96" customWidth="1"/>
    <col min="3330" max="3330" width="2.125" style="96" customWidth="1"/>
    <col min="3331" max="3331" width="3.125" style="96" customWidth="1"/>
    <col min="3332" max="3343" width="3.25" style="96" customWidth="1"/>
    <col min="3344" max="3344" width="1.25" style="96" customWidth="1"/>
    <col min="3345" max="3346" width="3.25" style="96" customWidth="1"/>
    <col min="3347" max="3347" width="2.5" style="96" customWidth="1"/>
    <col min="3348" max="3359" width="3.25" style="96" customWidth="1"/>
    <col min="3360" max="3584" width="3.625" style="96"/>
    <col min="3585" max="3585" width="2.625" style="96" customWidth="1"/>
    <col min="3586" max="3586" width="2.125" style="96" customWidth="1"/>
    <col min="3587" max="3587" width="3.125" style="96" customWidth="1"/>
    <col min="3588" max="3599" width="3.25" style="96" customWidth="1"/>
    <col min="3600" max="3600" width="1.25" style="96" customWidth="1"/>
    <col min="3601" max="3602" width="3.25" style="96" customWidth="1"/>
    <col min="3603" max="3603" width="2.5" style="96" customWidth="1"/>
    <col min="3604" max="3615" width="3.25" style="96" customWidth="1"/>
    <col min="3616" max="3840" width="3.625" style="96"/>
    <col min="3841" max="3841" width="2.625" style="96" customWidth="1"/>
    <col min="3842" max="3842" width="2.125" style="96" customWidth="1"/>
    <col min="3843" max="3843" width="3.125" style="96" customWidth="1"/>
    <col min="3844" max="3855" width="3.25" style="96" customWidth="1"/>
    <col min="3856" max="3856" width="1.25" style="96" customWidth="1"/>
    <col min="3857" max="3858" width="3.25" style="96" customWidth="1"/>
    <col min="3859" max="3859" width="2.5" style="96" customWidth="1"/>
    <col min="3860" max="3871" width="3.25" style="96" customWidth="1"/>
    <col min="3872" max="4096" width="3.625" style="96"/>
    <col min="4097" max="4097" width="2.625" style="96" customWidth="1"/>
    <col min="4098" max="4098" width="2.125" style="96" customWidth="1"/>
    <col min="4099" max="4099" width="3.125" style="96" customWidth="1"/>
    <col min="4100" max="4111" width="3.25" style="96" customWidth="1"/>
    <col min="4112" max="4112" width="1.25" style="96" customWidth="1"/>
    <col min="4113" max="4114" width="3.25" style="96" customWidth="1"/>
    <col min="4115" max="4115" width="2.5" style="96" customWidth="1"/>
    <col min="4116" max="4127" width="3.25" style="96" customWidth="1"/>
    <col min="4128" max="4352" width="3.625" style="96"/>
    <col min="4353" max="4353" width="2.625" style="96" customWidth="1"/>
    <col min="4354" max="4354" width="2.125" style="96" customWidth="1"/>
    <col min="4355" max="4355" width="3.125" style="96" customWidth="1"/>
    <col min="4356" max="4367" width="3.25" style="96" customWidth="1"/>
    <col min="4368" max="4368" width="1.25" style="96" customWidth="1"/>
    <col min="4369" max="4370" width="3.25" style="96" customWidth="1"/>
    <col min="4371" max="4371" width="2.5" style="96" customWidth="1"/>
    <col min="4372" max="4383" width="3.25" style="96" customWidth="1"/>
    <col min="4384" max="4608" width="3.625" style="96"/>
    <col min="4609" max="4609" width="2.625" style="96" customWidth="1"/>
    <col min="4610" max="4610" width="2.125" style="96" customWidth="1"/>
    <col min="4611" max="4611" width="3.125" style="96" customWidth="1"/>
    <col min="4612" max="4623" width="3.25" style="96" customWidth="1"/>
    <col min="4624" max="4624" width="1.25" style="96" customWidth="1"/>
    <col min="4625" max="4626" width="3.25" style="96" customWidth="1"/>
    <col min="4627" max="4627" width="2.5" style="96" customWidth="1"/>
    <col min="4628" max="4639" width="3.25" style="96" customWidth="1"/>
    <col min="4640" max="4864" width="3.625" style="96"/>
    <col min="4865" max="4865" width="2.625" style="96" customWidth="1"/>
    <col min="4866" max="4866" width="2.125" style="96" customWidth="1"/>
    <col min="4867" max="4867" width="3.125" style="96" customWidth="1"/>
    <col min="4868" max="4879" width="3.25" style="96" customWidth="1"/>
    <col min="4880" max="4880" width="1.25" style="96" customWidth="1"/>
    <col min="4881" max="4882" width="3.25" style="96" customWidth="1"/>
    <col min="4883" max="4883" width="2.5" style="96" customWidth="1"/>
    <col min="4884" max="4895" width="3.25" style="96" customWidth="1"/>
    <col min="4896" max="5120" width="3.625" style="96"/>
    <col min="5121" max="5121" width="2.625" style="96" customWidth="1"/>
    <col min="5122" max="5122" width="2.125" style="96" customWidth="1"/>
    <col min="5123" max="5123" width="3.125" style="96" customWidth="1"/>
    <col min="5124" max="5135" width="3.25" style="96" customWidth="1"/>
    <col min="5136" max="5136" width="1.25" style="96" customWidth="1"/>
    <col min="5137" max="5138" width="3.25" style="96" customWidth="1"/>
    <col min="5139" max="5139" width="2.5" style="96" customWidth="1"/>
    <col min="5140" max="5151" width="3.25" style="96" customWidth="1"/>
    <col min="5152" max="5376" width="3.625" style="96"/>
    <col min="5377" max="5377" width="2.625" style="96" customWidth="1"/>
    <col min="5378" max="5378" width="2.125" style="96" customWidth="1"/>
    <col min="5379" max="5379" width="3.125" style="96" customWidth="1"/>
    <col min="5380" max="5391" width="3.25" style="96" customWidth="1"/>
    <col min="5392" max="5392" width="1.25" style="96" customWidth="1"/>
    <col min="5393" max="5394" width="3.25" style="96" customWidth="1"/>
    <col min="5395" max="5395" width="2.5" style="96" customWidth="1"/>
    <col min="5396" max="5407" width="3.25" style="96" customWidth="1"/>
    <col min="5408" max="5632" width="3.625" style="96"/>
    <col min="5633" max="5633" width="2.625" style="96" customWidth="1"/>
    <col min="5634" max="5634" width="2.125" style="96" customWidth="1"/>
    <col min="5635" max="5635" width="3.125" style="96" customWidth="1"/>
    <col min="5636" max="5647" width="3.25" style="96" customWidth="1"/>
    <col min="5648" max="5648" width="1.25" style="96" customWidth="1"/>
    <col min="5649" max="5650" width="3.25" style="96" customWidth="1"/>
    <col min="5651" max="5651" width="2.5" style="96" customWidth="1"/>
    <col min="5652" max="5663" width="3.25" style="96" customWidth="1"/>
    <col min="5664" max="5888" width="3.625" style="96"/>
    <col min="5889" max="5889" width="2.625" style="96" customWidth="1"/>
    <col min="5890" max="5890" width="2.125" style="96" customWidth="1"/>
    <col min="5891" max="5891" width="3.125" style="96" customWidth="1"/>
    <col min="5892" max="5903" width="3.25" style="96" customWidth="1"/>
    <col min="5904" max="5904" width="1.25" style="96" customWidth="1"/>
    <col min="5905" max="5906" width="3.25" style="96" customWidth="1"/>
    <col min="5907" max="5907" width="2.5" style="96" customWidth="1"/>
    <col min="5908" max="5919" width="3.25" style="96" customWidth="1"/>
    <col min="5920" max="6144" width="3.625" style="96"/>
    <col min="6145" max="6145" width="2.625" style="96" customWidth="1"/>
    <col min="6146" max="6146" width="2.125" style="96" customWidth="1"/>
    <col min="6147" max="6147" width="3.125" style="96" customWidth="1"/>
    <col min="6148" max="6159" width="3.25" style="96" customWidth="1"/>
    <col min="6160" max="6160" width="1.25" style="96" customWidth="1"/>
    <col min="6161" max="6162" width="3.25" style="96" customWidth="1"/>
    <col min="6163" max="6163" width="2.5" style="96" customWidth="1"/>
    <col min="6164" max="6175" width="3.25" style="96" customWidth="1"/>
    <col min="6176" max="6400" width="3.625" style="96"/>
    <col min="6401" max="6401" width="2.625" style="96" customWidth="1"/>
    <col min="6402" max="6402" width="2.125" style="96" customWidth="1"/>
    <col min="6403" max="6403" width="3.125" style="96" customWidth="1"/>
    <col min="6404" max="6415" width="3.25" style="96" customWidth="1"/>
    <col min="6416" max="6416" width="1.25" style="96" customWidth="1"/>
    <col min="6417" max="6418" width="3.25" style="96" customWidth="1"/>
    <col min="6419" max="6419" width="2.5" style="96" customWidth="1"/>
    <col min="6420" max="6431" width="3.25" style="96" customWidth="1"/>
    <col min="6432" max="6656" width="3.625" style="96"/>
    <col min="6657" max="6657" width="2.625" style="96" customWidth="1"/>
    <col min="6658" max="6658" width="2.125" style="96" customWidth="1"/>
    <col min="6659" max="6659" width="3.125" style="96" customWidth="1"/>
    <col min="6660" max="6671" width="3.25" style="96" customWidth="1"/>
    <col min="6672" max="6672" width="1.25" style="96" customWidth="1"/>
    <col min="6673" max="6674" width="3.25" style="96" customWidth="1"/>
    <col min="6675" max="6675" width="2.5" style="96" customWidth="1"/>
    <col min="6676" max="6687" width="3.25" style="96" customWidth="1"/>
    <col min="6688" max="6912" width="3.625" style="96"/>
    <col min="6913" max="6913" width="2.625" style="96" customWidth="1"/>
    <col min="6914" max="6914" width="2.125" style="96" customWidth="1"/>
    <col min="6915" max="6915" width="3.125" style="96" customWidth="1"/>
    <col min="6916" max="6927" width="3.25" style="96" customWidth="1"/>
    <col min="6928" max="6928" width="1.25" style="96" customWidth="1"/>
    <col min="6929" max="6930" width="3.25" style="96" customWidth="1"/>
    <col min="6931" max="6931" width="2.5" style="96" customWidth="1"/>
    <col min="6932" max="6943" width="3.25" style="96" customWidth="1"/>
    <col min="6944" max="7168" width="3.625" style="96"/>
    <col min="7169" max="7169" width="2.625" style="96" customWidth="1"/>
    <col min="7170" max="7170" width="2.125" style="96" customWidth="1"/>
    <col min="7171" max="7171" width="3.125" style="96" customWidth="1"/>
    <col min="7172" max="7183" width="3.25" style="96" customWidth="1"/>
    <col min="7184" max="7184" width="1.25" style="96" customWidth="1"/>
    <col min="7185" max="7186" width="3.25" style="96" customWidth="1"/>
    <col min="7187" max="7187" width="2.5" style="96" customWidth="1"/>
    <col min="7188" max="7199" width="3.25" style="96" customWidth="1"/>
    <col min="7200" max="7424" width="3.625" style="96"/>
    <col min="7425" max="7425" width="2.625" style="96" customWidth="1"/>
    <col min="7426" max="7426" width="2.125" style="96" customWidth="1"/>
    <col min="7427" max="7427" width="3.125" style="96" customWidth="1"/>
    <col min="7428" max="7439" width="3.25" style="96" customWidth="1"/>
    <col min="7440" max="7440" width="1.25" style="96" customWidth="1"/>
    <col min="7441" max="7442" width="3.25" style="96" customWidth="1"/>
    <col min="7443" max="7443" width="2.5" style="96" customWidth="1"/>
    <col min="7444" max="7455" width="3.25" style="96" customWidth="1"/>
    <col min="7456" max="7680" width="3.625" style="96"/>
    <col min="7681" max="7681" width="2.625" style="96" customWidth="1"/>
    <col min="7682" max="7682" width="2.125" style="96" customWidth="1"/>
    <col min="7683" max="7683" width="3.125" style="96" customWidth="1"/>
    <col min="7684" max="7695" width="3.25" style="96" customWidth="1"/>
    <col min="7696" max="7696" width="1.25" style="96" customWidth="1"/>
    <col min="7697" max="7698" width="3.25" style="96" customWidth="1"/>
    <col min="7699" max="7699" width="2.5" style="96" customWidth="1"/>
    <col min="7700" max="7711" width="3.25" style="96" customWidth="1"/>
    <col min="7712" max="7936" width="3.625" style="96"/>
    <col min="7937" max="7937" width="2.625" style="96" customWidth="1"/>
    <col min="7938" max="7938" width="2.125" style="96" customWidth="1"/>
    <col min="7939" max="7939" width="3.125" style="96" customWidth="1"/>
    <col min="7940" max="7951" width="3.25" style="96" customWidth="1"/>
    <col min="7952" max="7952" width="1.25" style="96" customWidth="1"/>
    <col min="7953" max="7954" width="3.25" style="96" customWidth="1"/>
    <col min="7955" max="7955" width="2.5" style="96" customWidth="1"/>
    <col min="7956" max="7967" width="3.25" style="96" customWidth="1"/>
    <col min="7968" max="8192" width="3.625" style="96"/>
    <col min="8193" max="8193" width="2.625" style="96" customWidth="1"/>
    <col min="8194" max="8194" width="2.125" style="96" customWidth="1"/>
    <col min="8195" max="8195" width="3.125" style="96" customWidth="1"/>
    <col min="8196" max="8207" width="3.25" style="96" customWidth="1"/>
    <col min="8208" max="8208" width="1.25" style="96" customWidth="1"/>
    <col min="8209" max="8210" width="3.25" style="96" customWidth="1"/>
    <col min="8211" max="8211" width="2.5" style="96" customWidth="1"/>
    <col min="8212" max="8223" width="3.25" style="96" customWidth="1"/>
    <col min="8224" max="8448" width="3.625" style="96"/>
    <col min="8449" max="8449" width="2.625" style="96" customWidth="1"/>
    <col min="8450" max="8450" width="2.125" style="96" customWidth="1"/>
    <col min="8451" max="8451" width="3.125" style="96" customWidth="1"/>
    <col min="8452" max="8463" width="3.25" style="96" customWidth="1"/>
    <col min="8464" max="8464" width="1.25" style="96" customWidth="1"/>
    <col min="8465" max="8466" width="3.25" style="96" customWidth="1"/>
    <col min="8467" max="8467" width="2.5" style="96" customWidth="1"/>
    <col min="8468" max="8479" width="3.25" style="96" customWidth="1"/>
    <col min="8480" max="8704" width="3.625" style="96"/>
    <col min="8705" max="8705" width="2.625" style="96" customWidth="1"/>
    <col min="8706" max="8706" width="2.125" style="96" customWidth="1"/>
    <col min="8707" max="8707" width="3.125" style="96" customWidth="1"/>
    <col min="8708" max="8719" width="3.25" style="96" customWidth="1"/>
    <col min="8720" max="8720" width="1.25" style="96" customWidth="1"/>
    <col min="8721" max="8722" width="3.25" style="96" customWidth="1"/>
    <col min="8723" max="8723" width="2.5" style="96" customWidth="1"/>
    <col min="8724" max="8735" width="3.25" style="96" customWidth="1"/>
    <col min="8736" max="8960" width="3.625" style="96"/>
    <col min="8961" max="8961" width="2.625" style="96" customWidth="1"/>
    <col min="8962" max="8962" width="2.125" style="96" customWidth="1"/>
    <col min="8963" max="8963" width="3.125" style="96" customWidth="1"/>
    <col min="8964" max="8975" width="3.25" style="96" customWidth="1"/>
    <col min="8976" max="8976" width="1.25" style="96" customWidth="1"/>
    <col min="8977" max="8978" width="3.25" style="96" customWidth="1"/>
    <col min="8979" max="8979" width="2.5" style="96" customWidth="1"/>
    <col min="8980" max="8991" width="3.25" style="96" customWidth="1"/>
    <col min="8992" max="9216" width="3.625" style="96"/>
    <col min="9217" max="9217" width="2.625" style="96" customWidth="1"/>
    <col min="9218" max="9218" width="2.125" style="96" customWidth="1"/>
    <col min="9219" max="9219" width="3.125" style="96" customWidth="1"/>
    <col min="9220" max="9231" width="3.25" style="96" customWidth="1"/>
    <col min="9232" max="9232" width="1.25" style="96" customWidth="1"/>
    <col min="9233" max="9234" width="3.25" style="96" customWidth="1"/>
    <col min="9235" max="9235" width="2.5" style="96" customWidth="1"/>
    <col min="9236" max="9247" width="3.25" style="96" customWidth="1"/>
    <col min="9248" max="9472" width="3.625" style="96"/>
    <col min="9473" max="9473" width="2.625" style="96" customWidth="1"/>
    <col min="9474" max="9474" width="2.125" style="96" customWidth="1"/>
    <col min="9475" max="9475" width="3.125" style="96" customWidth="1"/>
    <col min="9476" max="9487" width="3.25" style="96" customWidth="1"/>
    <col min="9488" max="9488" width="1.25" style="96" customWidth="1"/>
    <col min="9489" max="9490" width="3.25" style="96" customWidth="1"/>
    <col min="9491" max="9491" width="2.5" style="96" customWidth="1"/>
    <col min="9492" max="9503" width="3.25" style="96" customWidth="1"/>
    <col min="9504" max="9728" width="3.625" style="96"/>
    <col min="9729" max="9729" width="2.625" style="96" customWidth="1"/>
    <col min="9730" max="9730" width="2.125" style="96" customWidth="1"/>
    <col min="9731" max="9731" width="3.125" style="96" customWidth="1"/>
    <col min="9732" max="9743" width="3.25" style="96" customWidth="1"/>
    <col min="9744" max="9744" width="1.25" style="96" customWidth="1"/>
    <col min="9745" max="9746" width="3.25" style="96" customWidth="1"/>
    <col min="9747" max="9747" width="2.5" style="96" customWidth="1"/>
    <col min="9748" max="9759" width="3.25" style="96" customWidth="1"/>
    <col min="9760" max="9984" width="3.625" style="96"/>
    <col min="9985" max="9985" width="2.625" style="96" customWidth="1"/>
    <col min="9986" max="9986" width="2.125" style="96" customWidth="1"/>
    <col min="9987" max="9987" width="3.125" style="96" customWidth="1"/>
    <col min="9988" max="9999" width="3.25" style="96" customWidth="1"/>
    <col min="10000" max="10000" width="1.25" style="96" customWidth="1"/>
    <col min="10001" max="10002" width="3.25" style="96" customWidth="1"/>
    <col min="10003" max="10003" width="2.5" style="96" customWidth="1"/>
    <col min="10004" max="10015" width="3.25" style="96" customWidth="1"/>
    <col min="10016" max="10240" width="3.625" style="96"/>
    <col min="10241" max="10241" width="2.625" style="96" customWidth="1"/>
    <col min="10242" max="10242" width="2.125" style="96" customWidth="1"/>
    <col min="10243" max="10243" width="3.125" style="96" customWidth="1"/>
    <col min="10244" max="10255" width="3.25" style="96" customWidth="1"/>
    <col min="10256" max="10256" width="1.25" style="96" customWidth="1"/>
    <col min="10257" max="10258" width="3.25" style="96" customWidth="1"/>
    <col min="10259" max="10259" width="2.5" style="96" customWidth="1"/>
    <col min="10260" max="10271" width="3.25" style="96" customWidth="1"/>
    <col min="10272" max="10496" width="3.625" style="96"/>
    <col min="10497" max="10497" width="2.625" style="96" customWidth="1"/>
    <col min="10498" max="10498" width="2.125" style="96" customWidth="1"/>
    <col min="10499" max="10499" width="3.125" style="96" customWidth="1"/>
    <col min="10500" max="10511" width="3.25" style="96" customWidth="1"/>
    <col min="10512" max="10512" width="1.25" style="96" customWidth="1"/>
    <col min="10513" max="10514" width="3.25" style="96" customWidth="1"/>
    <col min="10515" max="10515" width="2.5" style="96" customWidth="1"/>
    <col min="10516" max="10527" width="3.25" style="96" customWidth="1"/>
    <col min="10528" max="10752" width="3.625" style="96"/>
    <col min="10753" max="10753" width="2.625" style="96" customWidth="1"/>
    <col min="10754" max="10754" width="2.125" style="96" customWidth="1"/>
    <col min="10755" max="10755" width="3.125" style="96" customWidth="1"/>
    <col min="10756" max="10767" width="3.25" style="96" customWidth="1"/>
    <col min="10768" max="10768" width="1.25" style="96" customWidth="1"/>
    <col min="10769" max="10770" width="3.25" style="96" customWidth="1"/>
    <col min="10771" max="10771" width="2.5" style="96" customWidth="1"/>
    <col min="10772" max="10783" width="3.25" style="96" customWidth="1"/>
    <col min="10784" max="11008" width="3.625" style="96"/>
    <col min="11009" max="11009" width="2.625" style="96" customWidth="1"/>
    <col min="11010" max="11010" width="2.125" style="96" customWidth="1"/>
    <col min="11011" max="11011" width="3.125" style="96" customWidth="1"/>
    <col min="11012" max="11023" width="3.25" style="96" customWidth="1"/>
    <col min="11024" max="11024" width="1.25" style="96" customWidth="1"/>
    <col min="11025" max="11026" width="3.25" style="96" customWidth="1"/>
    <col min="11027" max="11027" width="2.5" style="96" customWidth="1"/>
    <col min="11028" max="11039" width="3.25" style="96" customWidth="1"/>
    <col min="11040" max="11264" width="3.625" style="96"/>
    <col min="11265" max="11265" width="2.625" style="96" customWidth="1"/>
    <col min="11266" max="11266" width="2.125" style="96" customWidth="1"/>
    <col min="11267" max="11267" width="3.125" style="96" customWidth="1"/>
    <col min="11268" max="11279" width="3.25" style="96" customWidth="1"/>
    <col min="11280" max="11280" width="1.25" style="96" customWidth="1"/>
    <col min="11281" max="11282" width="3.25" style="96" customWidth="1"/>
    <col min="11283" max="11283" width="2.5" style="96" customWidth="1"/>
    <col min="11284" max="11295" width="3.25" style="96" customWidth="1"/>
    <col min="11296" max="11520" width="3.625" style="96"/>
    <col min="11521" max="11521" width="2.625" style="96" customWidth="1"/>
    <col min="11522" max="11522" width="2.125" style="96" customWidth="1"/>
    <col min="11523" max="11523" width="3.125" style="96" customWidth="1"/>
    <col min="11524" max="11535" width="3.25" style="96" customWidth="1"/>
    <col min="11536" max="11536" width="1.25" style="96" customWidth="1"/>
    <col min="11537" max="11538" width="3.25" style="96" customWidth="1"/>
    <col min="11539" max="11539" width="2.5" style="96" customWidth="1"/>
    <col min="11540" max="11551" width="3.25" style="96" customWidth="1"/>
    <col min="11552" max="11776" width="3.625" style="96"/>
    <col min="11777" max="11777" width="2.625" style="96" customWidth="1"/>
    <col min="11778" max="11778" width="2.125" style="96" customWidth="1"/>
    <col min="11779" max="11779" width="3.125" style="96" customWidth="1"/>
    <col min="11780" max="11791" width="3.25" style="96" customWidth="1"/>
    <col min="11792" max="11792" width="1.25" style="96" customWidth="1"/>
    <col min="11793" max="11794" width="3.25" style="96" customWidth="1"/>
    <col min="11795" max="11795" width="2.5" style="96" customWidth="1"/>
    <col min="11796" max="11807" width="3.25" style="96" customWidth="1"/>
    <col min="11808" max="12032" width="3.625" style="96"/>
    <col min="12033" max="12033" width="2.625" style="96" customWidth="1"/>
    <col min="12034" max="12034" width="2.125" style="96" customWidth="1"/>
    <col min="12035" max="12035" width="3.125" style="96" customWidth="1"/>
    <col min="12036" max="12047" width="3.25" style="96" customWidth="1"/>
    <col min="12048" max="12048" width="1.25" style="96" customWidth="1"/>
    <col min="12049" max="12050" width="3.25" style="96" customWidth="1"/>
    <col min="12051" max="12051" width="2.5" style="96" customWidth="1"/>
    <col min="12052" max="12063" width="3.25" style="96" customWidth="1"/>
    <col min="12064" max="12288" width="3.625" style="96"/>
    <col min="12289" max="12289" width="2.625" style="96" customWidth="1"/>
    <col min="12290" max="12290" width="2.125" style="96" customWidth="1"/>
    <col min="12291" max="12291" width="3.125" style="96" customWidth="1"/>
    <col min="12292" max="12303" width="3.25" style="96" customWidth="1"/>
    <col min="12304" max="12304" width="1.25" style="96" customWidth="1"/>
    <col min="12305" max="12306" width="3.25" style="96" customWidth="1"/>
    <col min="12307" max="12307" width="2.5" style="96" customWidth="1"/>
    <col min="12308" max="12319" width="3.25" style="96" customWidth="1"/>
    <col min="12320" max="12544" width="3.625" style="96"/>
    <col min="12545" max="12545" width="2.625" style="96" customWidth="1"/>
    <col min="12546" max="12546" width="2.125" style="96" customWidth="1"/>
    <col min="12547" max="12547" width="3.125" style="96" customWidth="1"/>
    <col min="12548" max="12559" width="3.25" style="96" customWidth="1"/>
    <col min="12560" max="12560" width="1.25" style="96" customWidth="1"/>
    <col min="12561" max="12562" width="3.25" style="96" customWidth="1"/>
    <col min="12563" max="12563" width="2.5" style="96" customWidth="1"/>
    <col min="12564" max="12575" width="3.25" style="96" customWidth="1"/>
    <col min="12576" max="12800" width="3.625" style="96"/>
    <col min="12801" max="12801" width="2.625" style="96" customWidth="1"/>
    <col min="12802" max="12802" width="2.125" style="96" customWidth="1"/>
    <col min="12803" max="12803" width="3.125" style="96" customWidth="1"/>
    <col min="12804" max="12815" width="3.25" style="96" customWidth="1"/>
    <col min="12816" max="12816" width="1.25" style="96" customWidth="1"/>
    <col min="12817" max="12818" width="3.25" style="96" customWidth="1"/>
    <col min="12819" max="12819" width="2.5" style="96" customWidth="1"/>
    <col min="12820" max="12831" width="3.25" style="96" customWidth="1"/>
    <col min="12832" max="13056" width="3.625" style="96"/>
    <col min="13057" max="13057" width="2.625" style="96" customWidth="1"/>
    <col min="13058" max="13058" width="2.125" style="96" customWidth="1"/>
    <col min="13059" max="13059" width="3.125" style="96" customWidth="1"/>
    <col min="13060" max="13071" width="3.25" style="96" customWidth="1"/>
    <col min="13072" max="13072" width="1.25" style="96" customWidth="1"/>
    <col min="13073" max="13074" width="3.25" style="96" customWidth="1"/>
    <col min="13075" max="13075" width="2.5" style="96" customWidth="1"/>
    <col min="13076" max="13087" width="3.25" style="96" customWidth="1"/>
    <col min="13088" max="13312" width="3.625" style="96"/>
    <col min="13313" max="13313" width="2.625" style="96" customWidth="1"/>
    <col min="13314" max="13314" width="2.125" style="96" customWidth="1"/>
    <col min="13315" max="13315" width="3.125" style="96" customWidth="1"/>
    <col min="13316" max="13327" width="3.25" style="96" customWidth="1"/>
    <col min="13328" max="13328" width="1.25" style="96" customWidth="1"/>
    <col min="13329" max="13330" width="3.25" style="96" customWidth="1"/>
    <col min="13331" max="13331" width="2.5" style="96" customWidth="1"/>
    <col min="13332" max="13343" width="3.25" style="96" customWidth="1"/>
    <col min="13344" max="13568" width="3.625" style="96"/>
    <col min="13569" max="13569" width="2.625" style="96" customWidth="1"/>
    <col min="13570" max="13570" width="2.125" style="96" customWidth="1"/>
    <col min="13571" max="13571" width="3.125" style="96" customWidth="1"/>
    <col min="13572" max="13583" width="3.25" style="96" customWidth="1"/>
    <col min="13584" max="13584" width="1.25" style="96" customWidth="1"/>
    <col min="13585" max="13586" width="3.25" style="96" customWidth="1"/>
    <col min="13587" max="13587" width="2.5" style="96" customWidth="1"/>
    <col min="13588" max="13599" width="3.25" style="96" customWidth="1"/>
    <col min="13600" max="13824" width="3.625" style="96"/>
    <col min="13825" max="13825" width="2.625" style="96" customWidth="1"/>
    <col min="13826" max="13826" width="2.125" style="96" customWidth="1"/>
    <col min="13827" max="13827" width="3.125" style="96" customWidth="1"/>
    <col min="13828" max="13839" width="3.25" style="96" customWidth="1"/>
    <col min="13840" max="13840" width="1.25" style="96" customWidth="1"/>
    <col min="13841" max="13842" width="3.25" style="96" customWidth="1"/>
    <col min="13843" max="13843" width="2.5" style="96" customWidth="1"/>
    <col min="13844" max="13855" width="3.25" style="96" customWidth="1"/>
    <col min="13856" max="14080" width="3.625" style="96"/>
    <col min="14081" max="14081" width="2.625" style="96" customWidth="1"/>
    <col min="14082" max="14082" width="2.125" style="96" customWidth="1"/>
    <col min="14083" max="14083" width="3.125" style="96" customWidth="1"/>
    <col min="14084" max="14095" width="3.25" style="96" customWidth="1"/>
    <col min="14096" max="14096" width="1.25" style="96" customWidth="1"/>
    <col min="14097" max="14098" width="3.25" style="96" customWidth="1"/>
    <col min="14099" max="14099" width="2.5" style="96" customWidth="1"/>
    <col min="14100" max="14111" width="3.25" style="96" customWidth="1"/>
    <col min="14112" max="14336" width="3.625" style="96"/>
    <col min="14337" max="14337" width="2.625" style="96" customWidth="1"/>
    <col min="14338" max="14338" width="2.125" style="96" customWidth="1"/>
    <col min="14339" max="14339" width="3.125" style="96" customWidth="1"/>
    <col min="14340" max="14351" width="3.25" style="96" customWidth="1"/>
    <col min="14352" max="14352" width="1.25" style="96" customWidth="1"/>
    <col min="14353" max="14354" width="3.25" style="96" customWidth="1"/>
    <col min="14355" max="14355" width="2.5" style="96" customWidth="1"/>
    <col min="14356" max="14367" width="3.25" style="96" customWidth="1"/>
    <col min="14368" max="14592" width="3.625" style="96"/>
    <col min="14593" max="14593" width="2.625" style="96" customWidth="1"/>
    <col min="14594" max="14594" width="2.125" style="96" customWidth="1"/>
    <col min="14595" max="14595" width="3.125" style="96" customWidth="1"/>
    <col min="14596" max="14607" width="3.25" style="96" customWidth="1"/>
    <col min="14608" max="14608" width="1.25" style="96" customWidth="1"/>
    <col min="14609" max="14610" width="3.25" style="96" customWidth="1"/>
    <col min="14611" max="14611" width="2.5" style="96" customWidth="1"/>
    <col min="14612" max="14623" width="3.25" style="96" customWidth="1"/>
    <col min="14624" max="14848" width="3.625" style="96"/>
    <col min="14849" max="14849" width="2.625" style="96" customWidth="1"/>
    <col min="14850" max="14850" width="2.125" style="96" customWidth="1"/>
    <col min="14851" max="14851" width="3.125" style="96" customWidth="1"/>
    <col min="14852" max="14863" width="3.25" style="96" customWidth="1"/>
    <col min="14864" max="14864" width="1.25" style="96" customWidth="1"/>
    <col min="14865" max="14866" width="3.25" style="96" customWidth="1"/>
    <col min="14867" max="14867" width="2.5" style="96" customWidth="1"/>
    <col min="14868" max="14879" width="3.25" style="96" customWidth="1"/>
    <col min="14880" max="15104" width="3.625" style="96"/>
    <col min="15105" max="15105" width="2.625" style="96" customWidth="1"/>
    <col min="15106" max="15106" width="2.125" style="96" customWidth="1"/>
    <col min="15107" max="15107" width="3.125" style="96" customWidth="1"/>
    <col min="15108" max="15119" width="3.25" style="96" customWidth="1"/>
    <col min="15120" max="15120" width="1.25" style="96" customWidth="1"/>
    <col min="15121" max="15122" width="3.25" style="96" customWidth="1"/>
    <col min="15123" max="15123" width="2.5" style="96" customWidth="1"/>
    <col min="15124" max="15135" width="3.25" style="96" customWidth="1"/>
    <col min="15136" max="15360" width="3.625" style="96"/>
    <col min="15361" max="15361" width="2.625" style="96" customWidth="1"/>
    <col min="15362" max="15362" width="2.125" style="96" customWidth="1"/>
    <col min="15363" max="15363" width="3.125" style="96" customWidth="1"/>
    <col min="15364" max="15375" width="3.25" style="96" customWidth="1"/>
    <col min="15376" max="15376" width="1.25" style="96" customWidth="1"/>
    <col min="15377" max="15378" width="3.25" style="96" customWidth="1"/>
    <col min="15379" max="15379" width="2.5" style="96" customWidth="1"/>
    <col min="15380" max="15391" width="3.25" style="96" customWidth="1"/>
    <col min="15392" max="15616" width="3.625" style="96"/>
    <col min="15617" max="15617" width="2.625" style="96" customWidth="1"/>
    <col min="15618" max="15618" width="2.125" style="96" customWidth="1"/>
    <col min="15619" max="15619" width="3.125" style="96" customWidth="1"/>
    <col min="15620" max="15631" width="3.25" style="96" customWidth="1"/>
    <col min="15632" max="15632" width="1.25" style="96" customWidth="1"/>
    <col min="15633" max="15634" width="3.25" style="96" customWidth="1"/>
    <col min="15635" max="15635" width="2.5" style="96" customWidth="1"/>
    <col min="15636" max="15647" width="3.25" style="96" customWidth="1"/>
    <col min="15648" max="15872" width="3.625" style="96"/>
    <col min="15873" max="15873" width="2.625" style="96" customWidth="1"/>
    <col min="15874" max="15874" width="2.125" style="96" customWidth="1"/>
    <col min="15875" max="15875" width="3.125" style="96" customWidth="1"/>
    <col min="15876" max="15887" width="3.25" style="96" customWidth="1"/>
    <col min="15888" max="15888" width="1.25" style="96" customWidth="1"/>
    <col min="15889" max="15890" width="3.25" style="96" customWidth="1"/>
    <col min="15891" max="15891" width="2.5" style="96" customWidth="1"/>
    <col min="15892" max="15903" width="3.25" style="96" customWidth="1"/>
    <col min="15904" max="16128" width="3.625" style="96"/>
    <col min="16129" max="16129" width="2.625" style="96" customWidth="1"/>
    <col min="16130" max="16130" width="2.125" style="96" customWidth="1"/>
    <col min="16131" max="16131" width="3.125" style="96" customWidth="1"/>
    <col min="16132" max="16143" width="3.25" style="96" customWidth="1"/>
    <col min="16144" max="16144" width="1.25" style="96" customWidth="1"/>
    <col min="16145" max="16146" width="3.25" style="96" customWidth="1"/>
    <col min="16147" max="16147" width="2.5" style="96" customWidth="1"/>
    <col min="16148" max="16159" width="3.25" style="96" customWidth="1"/>
    <col min="16160" max="16384" width="3.625" style="96"/>
  </cols>
  <sheetData>
    <row r="2" spans="2:34" x14ac:dyDescent="0.4">
      <c r="B2" s="96" t="s">
        <v>690</v>
      </c>
    </row>
    <row r="3" spans="2:34" x14ac:dyDescent="0.4">
      <c r="U3" s="86"/>
      <c r="X3" s="87" t="s">
        <v>128</v>
      </c>
      <c r="Y3" s="563"/>
      <c r="Z3" s="563"/>
      <c r="AA3" s="87" t="s">
        <v>129</v>
      </c>
      <c r="AB3" s="443"/>
      <c r="AC3" s="87" t="s">
        <v>688</v>
      </c>
      <c r="AD3" s="443"/>
      <c r="AE3" s="87" t="s">
        <v>689</v>
      </c>
    </row>
    <row r="4" spans="2:34" x14ac:dyDescent="0.4">
      <c r="T4" s="129"/>
      <c r="U4" s="129"/>
      <c r="V4" s="129"/>
    </row>
    <row r="5" spans="2:34" x14ac:dyDescent="0.4">
      <c r="B5" s="564" t="s">
        <v>691</v>
      </c>
      <c r="C5" s="564"/>
      <c r="D5" s="564"/>
      <c r="E5" s="564"/>
      <c r="F5" s="564"/>
      <c r="G5" s="564"/>
      <c r="H5" s="564"/>
      <c r="I5" s="564"/>
      <c r="J5" s="564"/>
      <c r="K5" s="564"/>
      <c r="L5" s="564"/>
      <c r="M5" s="564"/>
      <c r="N5" s="564"/>
      <c r="O5" s="564"/>
      <c r="P5" s="564"/>
      <c r="Q5" s="564"/>
      <c r="R5" s="564"/>
      <c r="S5" s="564"/>
      <c r="T5" s="564"/>
      <c r="U5" s="564"/>
      <c r="V5" s="564"/>
      <c r="W5" s="564"/>
      <c r="X5" s="564"/>
      <c r="Y5" s="564"/>
      <c r="Z5" s="564"/>
      <c r="AA5" s="564"/>
      <c r="AB5" s="564"/>
      <c r="AC5" s="564"/>
      <c r="AD5" s="564"/>
      <c r="AE5" s="564"/>
    </row>
    <row r="6" spans="2:34" ht="65.25" customHeight="1" x14ac:dyDescent="0.4">
      <c r="B6" s="794" t="s">
        <v>692</v>
      </c>
      <c r="C6" s="794"/>
      <c r="D6" s="794"/>
      <c r="E6" s="794"/>
      <c r="F6" s="794"/>
      <c r="G6" s="794"/>
      <c r="H6" s="794"/>
      <c r="I6" s="794"/>
      <c r="J6" s="794"/>
      <c r="K6" s="794"/>
      <c r="L6" s="794"/>
      <c r="M6" s="794"/>
      <c r="N6" s="794"/>
      <c r="O6" s="794"/>
      <c r="P6" s="794"/>
      <c r="Q6" s="794"/>
      <c r="R6" s="794"/>
      <c r="S6" s="794"/>
      <c r="T6" s="794"/>
      <c r="U6" s="794"/>
      <c r="V6" s="794"/>
      <c r="W6" s="794"/>
      <c r="X6" s="794"/>
      <c r="Y6" s="794"/>
      <c r="Z6" s="794"/>
      <c r="AA6" s="794"/>
      <c r="AB6" s="794"/>
      <c r="AC6" s="794"/>
      <c r="AD6" s="794"/>
      <c r="AE6" s="85"/>
    </row>
    <row r="7" spans="2:34" ht="23.25" customHeight="1" x14ac:dyDescent="0.4"/>
    <row r="8" spans="2:34" ht="23.25" customHeight="1" x14ac:dyDescent="0.4">
      <c r="B8" s="429" t="s">
        <v>693</v>
      </c>
      <c r="C8" s="429"/>
      <c r="D8" s="429"/>
      <c r="E8" s="429"/>
      <c r="F8" s="597"/>
      <c r="G8" s="598"/>
      <c r="H8" s="598"/>
      <c r="I8" s="598"/>
      <c r="J8" s="598"/>
      <c r="K8" s="598"/>
      <c r="L8" s="598"/>
      <c r="M8" s="598"/>
      <c r="N8" s="598"/>
      <c r="O8" s="598"/>
      <c r="P8" s="598"/>
      <c r="Q8" s="598"/>
      <c r="R8" s="598"/>
      <c r="S8" s="598"/>
      <c r="T8" s="598"/>
      <c r="U8" s="598"/>
      <c r="V8" s="598"/>
      <c r="W8" s="598"/>
      <c r="X8" s="598"/>
      <c r="Y8" s="598"/>
      <c r="Z8" s="598"/>
      <c r="AA8" s="598"/>
      <c r="AB8" s="598"/>
      <c r="AC8" s="598"/>
      <c r="AD8" s="598"/>
      <c r="AE8" s="599"/>
    </row>
    <row r="9" spans="2:34" ht="24.95" customHeight="1" x14ac:dyDescent="0.4">
      <c r="B9" s="429" t="s">
        <v>694</v>
      </c>
      <c r="C9" s="429"/>
      <c r="D9" s="429"/>
      <c r="E9" s="429"/>
      <c r="F9" s="446" t="s">
        <v>176</v>
      </c>
      <c r="G9" s="365" t="s">
        <v>695</v>
      </c>
      <c r="H9" s="365"/>
      <c r="I9" s="365"/>
      <c r="J9" s="365"/>
      <c r="K9" s="447" t="s">
        <v>176</v>
      </c>
      <c r="L9" s="365" t="s">
        <v>696</v>
      </c>
      <c r="M9" s="365"/>
      <c r="N9" s="365"/>
      <c r="O9" s="365"/>
      <c r="P9" s="365"/>
      <c r="Q9" s="447" t="s">
        <v>176</v>
      </c>
      <c r="R9" s="365" t="s">
        <v>697</v>
      </c>
      <c r="S9" s="365"/>
      <c r="T9" s="365"/>
      <c r="U9" s="365"/>
      <c r="V9" s="365"/>
      <c r="W9" s="365"/>
      <c r="X9" s="365"/>
      <c r="Y9" s="365"/>
      <c r="Z9" s="365"/>
      <c r="AA9" s="365"/>
      <c r="AB9" s="365"/>
      <c r="AC9" s="365"/>
      <c r="AD9" s="367"/>
      <c r="AE9" s="368"/>
      <c r="AH9" s="445"/>
    </row>
    <row r="10" spans="2:34" ht="24.95" customHeight="1" x14ac:dyDescent="0.4">
      <c r="B10" s="777" t="s">
        <v>698</v>
      </c>
      <c r="C10" s="778"/>
      <c r="D10" s="778"/>
      <c r="E10" s="779"/>
      <c r="F10" s="85" t="s">
        <v>176</v>
      </c>
      <c r="G10" s="86" t="s">
        <v>699</v>
      </c>
      <c r="H10" s="86"/>
      <c r="I10" s="86"/>
      <c r="J10" s="86"/>
      <c r="K10" s="86"/>
      <c r="L10" s="86"/>
      <c r="M10" s="86"/>
      <c r="N10" s="86"/>
      <c r="O10" s="86"/>
      <c r="Q10" s="369"/>
      <c r="R10" s="370" t="s">
        <v>176</v>
      </c>
      <c r="S10" s="86" t="s">
        <v>700</v>
      </c>
      <c r="T10" s="86"/>
      <c r="U10" s="86"/>
      <c r="V10" s="86"/>
      <c r="W10" s="112"/>
      <c r="X10" s="112"/>
      <c r="Y10" s="112"/>
      <c r="Z10" s="112"/>
      <c r="AA10" s="112"/>
      <c r="AB10" s="112"/>
      <c r="AC10" s="112"/>
      <c r="AD10" s="369"/>
      <c r="AE10" s="371"/>
    </row>
    <row r="11" spans="2:34" ht="24.95" customHeight="1" x14ac:dyDescent="0.4">
      <c r="B11" s="780"/>
      <c r="C11" s="564"/>
      <c r="D11" s="564"/>
      <c r="E11" s="781"/>
      <c r="F11" s="443" t="s">
        <v>176</v>
      </c>
      <c r="G11" s="444" t="s">
        <v>1000</v>
      </c>
      <c r="H11" s="444"/>
      <c r="I11" s="444"/>
      <c r="J11" s="444"/>
      <c r="K11" s="444"/>
      <c r="L11" s="444"/>
      <c r="M11" s="444"/>
      <c r="N11" s="444"/>
      <c r="O11" s="444"/>
      <c r="P11" s="445"/>
      <c r="Q11" s="445"/>
      <c r="R11" s="85" t="s">
        <v>176</v>
      </c>
      <c r="S11" s="86" t="s">
        <v>701</v>
      </c>
      <c r="T11" s="86"/>
      <c r="U11" s="86"/>
      <c r="V11" s="86"/>
      <c r="W11" s="86"/>
      <c r="X11" s="86"/>
      <c r="Y11" s="86"/>
      <c r="Z11" s="86"/>
      <c r="AA11" s="86"/>
      <c r="AB11" s="86"/>
      <c r="AC11" s="86"/>
      <c r="AE11" s="372"/>
    </row>
    <row r="12" spans="2:34" ht="24.95" customHeight="1" x14ac:dyDescent="0.4">
      <c r="B12" s="780"/>
      <c r="C12" s="564"/>
      <c r="D12" s="564"/>
      <c r="E12" s="781"/>
      <c r="F12" s="85" t="s">
        <v>176</v>
      </c>
      <c r="G12" s="431" t="s">
        <v>702</v>
      </c>
      <c r="H12" s="86"/>
      <c r="I12" s="86"/>
      <c r="J12" s="86"/>
      <c r="K12" s="86"/>
      <c r="L12" s="86"/>
      <c r="M12" s="86"/>
      <c r="N12" s="86"/>
      <c r="O12" s="86"/>
      <c r="R12" s="85" t="s">
        <v>176</v>
      </c>
      <c r="S12" s="431" t="s">
        <v>703</v>
      </c>
      <c r="T12" s="86"/>
      <c r="U12" s="86"/>
      <c r="V12" s="86"/>
      <c r="W12" s="86"/>
      <c r="X12" s="86"/>
      <c r="Y12" s="86"/>
      <c r="Z12" s="86"/>
      <c r="AA12" s="86"/>
      <c r="AB12" s="86"/>
      <c r="AC12" s="86"/>
      <c r="AE12" s="372"/>
    </row>
    <row r="13" spans="2:34" ht="24.95" customHeight="1" x14ac:dyDescent="0.15">
      <c r="B13" s="780"/>
      <c r="C13" s="564"/>
      <c r="D13" s="564"/>
      <c r="E13" s="781"/>
      <c r="F13" s="85" t="s">
        <v>176</v>
      </c>
      <c r="G13" s="86" t="s">
        <v>704</v>
      </c>
      <c r="H13" s="86"/>
      <c r="I13" s="86"/>
      <c r="J13" s="86"/>
      <c r="K13" s="86"/>
      <c r="L13" s="86"/>
      <c r="M13" s="82"/>
      <c r="N13" s="86"/>
      <c r="O13" s="86"/>
      <c r="R13" s="85" t="s">
        <v>176</v>
      </c>
      <c r="S13" s="86" t="s">
        <v>705</v>
      </c>
      <c r="T13" s="86"/>
      <c r="U13" s="86"/>
      <c r="V13" s="86"/>
      <c r="W13" s="86"/>
      <c r="X13" s="86"/>
      <c r="Y13" s="86"/>
      <c r="Z13" s="86"/>
      <c r="AA13" s="86"/>
      <c r="AB13" s="86"/>
      <c r="AC13" s="86"/>
      <c r="AE13" s="372"/>
    </row>
    <row r="14" spans="2:34" ht="24.95" customHeight="1" x14ac:dyDescent="0.15">
      <c r="B14" s="780"/>
      <c r="C14" s="564"/>
      <c r="D14" s="564"/>
      <c r="E14" s="781"/>
      <c r="F14" s="85" t="s">
        <v>176</v>
      </c>
      <c r="G14" s="86" t="s">
        <v>706</v>
      </c>
      <c r="H14" s="86"/>
      <c r="I14" s="86"/>
      <c r="J14" s="86"/>
      <c r="K14" s="82"/>
      <c r="L14" s="431"/>
      <c r="M14" s="432"/>
      <c r="N14" s="432"/>
      <c r="O14" s="431"/>
      <c r="R14" s="85"/>
      <c r="S14" s="86"/>
      <c r="T14" s="431"/>
      <c r="U14" s="431"/>
      <c r="V14" s="431"/>
      <c r="W14" s="431"/>
      <c r="X14" s="431"/>
      <c r="Y14" s="431"/>
      <c r="Z14" s="431"/>
      <c r="AA14" s="431"/>
      <c r="AB14" s="431"/>
      <c r="AC14" s="431"/>
      <c r="AE14" s="372"/>
    </row>
    <row r="15" spans="2:34" ht="24.95" customHeight="1" x14ac:dyDescent="0.4">
      <c r="B15" s="429" t="s">
        <v>707</v>
      </c>
      <c r="C15" s="429"/>
      <c r="D15" s="429"/>
      <c r="E15" s="429"/>
      <c r="F15" s="446" t="s">
        <v>176</v>
      </c>
      <c r="G15" s="365" t="s">
        <v>708</v>
      </c>
      <c r="H15" s="433"/>
      <c r="I15" s="433"/>
      <c r="J15" s="433"/>
      <c r="K15" s="433"/>
      <c r="L15" s="433"/>
      <c r="M15" s="433"/>
      <c r="N15" s="433"/>
      <c r="O15" s="433"/>
      <c r="P15" s="433"/>
      <c r="Q15" s="367"/>
      <c r="R15" s="447" t="s">
        <v>176</v>
      </c>
      <c r="S15" s="365" t="s">
        <v>709</v>
      </c>
      <c r="T15" s="433"/>
      <c r="U15" s="433"/>
      <c r="V15" s="433"/>
      <c r="W15" s="433"/>
      <c r="X15" s="433"/>
      <c r="Y15" s="433"/>
      <c r="Z15" s="433"/>
      <c r="AA15" s="433"/>
      <c r="AB15" s="433"/>
      <c r="AC15" s="433"/>
      <c r="AD15" s="367"/>
      <c r="AE15" s="368"/>
    </row>
    <row r="16" spans="2:34" ht="30.75" customHeight="1" x14ac:dyDescent="0.4"/>
    <row r="17" spans="2:31" x14ac:dyDescent="0.4">
      <c r="B17" s="373"/>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8"/>
      <c r="AA17" s="430"/>
      <c r="AB17" s="366" t="s">
        <v>710</v>
      </c>
      <c r="AC17" s="366" t="s">
        <v>711</v>
      </c>
      <c r="AD17" s="366" t="s">
        <v>712</v>
      </c>
      <c r="AE17" s="368"/>
    </row>
    <row r="18" spans="2:31" x14ac:dyDescent="0.4">
      <c r="B18" s="100" t="s">
        <v>713</v>
      </c>
      <c r="C18" s="369"/>
      <c r="D18" s="369"/>
      <c r="E18" s="369"/>
      <c r="F18" s="369"/>
      <c r="G18" s="369"/>
      <c r="H18" s="369"/>
      <c r="I18" s="369"/>
      <c r="J18" s="369"/>
      <c r="K18" s="369"/>
      <c r="L18" s="369"/>
      <c r="M18" s="369"/>
      <c r="N18" s="369"/>
      <c r="O18" s="369"/>
      <c r="P18" s="369"/>
      <c r="Q18" s="369"/>
      <c r="R18" s="369"/>
      <c r="S18" s="369"/>
      <c r="T18" s="369"/>
      <c r="U18" s="369"/>
      <c r="V18" s="369"/>
      <c r="W18" s="369"/>
      <c r="X18" s="369"/>
      <c r="Y18" s="369"/>
      <c r="Z18" s="145"/>
      <c r="AA18" s="434"/>
      <c r="AB18" s="370"/>
      <c r="AC18" s="370"/>
      <c r="AD18" s="369"/>
      <c r="AE18" s="371"/>
    </row>
    <row r="19" spans="2:31" x14ac:dyDescent="0.4">
      <c r="B19" s="117"/>
      <c r="C19" s="435" t="s">
        <v>714</v>
      </c>
      <c r="D19" s="96" t="s">
        <v>715</v>
      </c>
      <c r="Z19" s="436"/>
      <c r="AA19" s="437"/>
      <c r="AB19" s="443" t="s">
        <v>176</v>
      </c>
      <c r="AC19" s="85" t="s">
        <v>711</v>
      </c>
      <c r="AD19" s="443" t="s">
        <v>176</v>
      </c>
      <c r="AE19" s="372"/>
    </row>
    <row r="20" spans="2:31" x14ac:dyDescent="0.4">
      <c r="B20" s="117"/>
      <c r="D20" s="96" t="s">
        <v>716</v>
      </c>
      <c r="Z20" s="131"/>
      <c r="AA20" s="374"/>
      <c r="AB20" s="85"/>
      <c r="AC20" s="85"/>
      <c r="AE20" s="372"/>
    </row>
    <row r="21" spans="2:31" x14ac:dyDescent="0.4">
      <c r="B21" s="117"/>
      <c r="Z21" s="131"/>
      <c r="AA21" s="374"/>
      <c r="AB21" s="85"/>
      <c r="AC21" s="85"/>
      <c r="AE21" s="372"/>
    </row>
    <row r="22" spans="2:31" ht="13.5" customHeight="1" x14ac:dyDescent="0.4">
      <c r="B22" s="117"/>
      <c r="D22" s="438" t="s">
        <v>717</v>
      </c>
      <c r="E22" s="365"/>
      <c r="F22" s="365"/>
      <c r="G22" s="365"/>
      <c r="H22" s="365"/>
      <c r="I22" s="365"/>
      <c r="J22" s="365"/>
      <c r="K22" s="365"/>
      <c r="L22" s="365"/>
      <c r="M22" s="365"/>
      <c r="N22" s="365"/>
      <c r="O22" s="367"/>
      <c r="P22" s="367"/>
      <c r="Q22" s="367"/>
      <c r="R22" s="367"/>
      <c r="S22" s="365"/>
      <c r="T22" s="365"/>
      <c r="U22" s="597"/>
      <c r="V22" s="598"/>
      <c r="W22" s="598"/>
      <c r="X22" s="367" t="s">
        <v>718</v>
      </c>
      <c r="Y22" s="117"/>
      <c r="Z22" s="131"/>
      <c r="AA22" s="374"/>
      <c r="AB22" s="85"/>
      <c r="AC22" s="85"/>
      <c r="AE22" s="372"/>
    </row>
    <row r="23" spans="2:31" x14ac:dyDescent="0.4">
      <c r="B23" s="117"/>
      <c r="D23" s="438" t="s">
        <v>719</v>
      </c>
      <c r="E23" s="365"/>
      <c r="F23" s="365"/>
      <c r="G23" s="365"/>
      <c r="H23" s="365"/>
      <c r="I23" s="365"/>
      <c r="J23" s="365"/>
      <c r="K23" s="365"/>
      <c r="L23" s="365"/>
      <c r="M23" s="365"/>
      <c r="N23" s="365"/>
      <c r="O23" s="367"/>
      <c r="P23" s="367"/>
      <c r="Q23" s="367"/>
      <c r="R23" s="367"/>
      <c r="S23" s="365"/>
      <c r="T23" s="365"/>
      <c r="U23" s="597"/>
      <c r="V23" s="598"/>
      <c r="W23" s="598"/>
      <c r="X23" s="367" t="s">
        <v>718</v>
      </c>
      <c r="Y23" s="117"/>
      <c r="Z23" s="372"/>
      <c r="AA23" s="374"/>
      <c r="AB23" s="85"/>
      <c r="AC23" s="85"/>
      <c r="AE23" s="372"/>
    </row>
    <row r="24" spans="2:31" x14ac:dyDescent="0.4">
      <c r="B24" s="117"/>
      <c r="D24" s="438" t="s">
        <v>720</v>
      </c>
      <c r="E24" s="365"/>
      <c r="F24" s="365"/>
      <c r="G24" s="365"/>
      <c r="H24" s="365"/>
      <c r="I24" s="365"/>
      <c r="J24" s="365"/>
      <c r="K24" s="365"/>
      <c r="L24" s="365"/>
      <c r="M24" s="365"/>
      <c r="N24" s="365"/>
      <c r="O24" s="367"/>
      <c r="P24" s="367"/>
      <c r="Q24" s="367"/>
      <c r="R24" s="367"/>
      <c r="S24" s="365"/>
      <c r="T24" s="439" t="str">
        <f>(IFERROR(ROUNDDOWN(T23/T22*100,0),""))</f>
        <v/>
      </c>
      <c r="U24" s="795" t="str">
        <f>(IFERROR(ROUNDDOWN(U23/U22*100,0),""))</f>
        <v/>
      </c>
      <c r="V24" s="796"/>
      <c r="W24" s="796"/>
      <c r="X24" s="367" t="s">
        <v>721</v>
      </c>
      <c r="Y24" s="117"/>
      <c r="Z24" s="115"/>
      <c r="AA24" s="374"/>
      <c r="AB24" s="85"/>
      <c r="AC24" s="85"/>
      <c r="AE24" s="372"/>
    </row>
    <row r="25" spans="2:31" x14ac:dyDescent="0.4">
      <c r="B25" s="117"/>
      <c r="D25" s="96" t="s">
        <v>722</v>
      </c>
      <c r="Z25" s="115"/>
      <c r="AA25" s="374"/>
      <c r="AB25" s="85"/>
      <c r="AC25" s="85"/>
      <c r="AE25" s="372"/>
    </row>
    <row r="26" spans="2:31" x14ac:dyDescent="0.4">
      <c r="B26" s="117"/>
      <c r="E26" s="96" t="s">
        <v>723</v>
      </c>
      <c r="Z26" s="115"/>
      <c r="AA26" s="374"/>
      <c r="AB26" s="85"/>
      <c r="AC26" s="85"/>
      <c r="AE26" s="372"/>
    </row>
    <row r="27" spans="2:31" x14ac:dyDescent="0.4">
      <c r="B27" s="117"/>
      <c r="Z27" s="115"/>
      <c r="AA27" s="374"/>
      <c r="AB27" s="85"/>
      <c r="AC27" s="85"/>
      <c r="AE27" s="372"/>
    </row>
    <row r="28" spans="2:31" x14ac:dyDescent="0.4">
      <c r="B28" s="117"/>
      <c r="C28" s="435" t="s">
        <v>724</v>
      </c>
      <c r="D28" s="96" t="s">
        <v>725</v>
      </c>
      <c r="Z28" s="436"/>
      <c r="AA28" s="374"/>
      <c r="AB28" s="443" t="s">
        <v>176</v>
      </c>
      <c r="AC28" s="85" t="s">
        <v>711</v>
      </c>
      <c r="AD28" s="443" t="s">
        <v>176</v>
      </c>
      <c r="AE28" s="372"/>
    </row>
    <row r="29" spans="2:31" x14ac:dyDescent="0.4">
      <c r="B29" s="117"/>
      <c r="C29" s="435"/>
      <c r="D29" s="96" t="s">
        <v>726</v>
      </c>
      <c r="Z29" s="436"/>
      <c r="AA29" s="374"/>
      <c r="AB29" s="85"/>
      <c r="AC29" s="85"/>
      <c r="AD29" s="85"/>
      <c r="AE29" s="372"/>
    </row>
    <row r="30" spans="2:31" x14ac:dyDescent="0.4">
      <c r="B30" s="117"/>
      <c r="C30" s="435"/>
      <c r="D30" s="96" t="s">
        <v>727</v>
      </c>
      <c r="Z30" s="436"/>
      <c r="AA30" s="437"/>
      <c r="AB30" s="85"/>
      <c r="AC30" s="375"/>
      <c r="AE30" s="372"/>
    </row>
    <row r="31" spans="2:31" x14ac:dyDescent="0.4">
      <c r="B31" s="117"/>
      <c r="Z31" s="115"/>
      <c r="AA31" s="374"/>
      <c r="AB31" s="85"/>
      <c r="AC31" s="85"/>
      <c r="AE31" s="372"/>
    </row>
    <row r="32" spans="2:31" ht="13.5" customHeight="1" x14ac:dyDescent="0.4">
      <c r="B32" s="117"/>
      <c r="C32" s="435"/>
      <c r="D32" s="438" t="s">
        <v>728</v>
      </c>
      <c r="E32" s="365"/>
      <c r="F32" s="365"/>
      <c r="G32" s="365"/>
      <c r="H32" s="365"/>
      <c r="I32" s="365"/>
      <c r="J32" s="365"/>
      <c r="K32" s="365"/>
      <c r="L32" s="365"/>
      <c r="M32" s="365"/>
      <c r="N32" s="365"/>
      <c r="O32" s="367"/>
      <c r="P32" s="367"/>
      <c r="Q32" s="367"/>
      <c r="R32" s="367"/>
      <c r="S32" s="367"/>
      <c r="T32" s="368"/>
      <c r="U32" s="597"/>
      <c r="V32" s="598"/>
      <c r="W32" s="598"/>
      <c r="X32" s="368" t="s">
        <v>718</v>
      </c>
      <c r="Y32" s="117"/>
      <c r="Z32" s="115"/>
      <c r="AA32" s="374"/>
      <c r="AB32" s="85"/>
      <c r="AC32" s="85"/>
      <c r="AE32" s="372"/>
    </row>
    <row r="33" spans="2:32" x14ac:dyDescent="0.4">
      <c r="B33" s="117"/>
      <c r="C33" s="435"/>
      <c r="D33" s="86"/>
      <c r="E33" s="86"/>
      <c r="F33" s="86"/>
      <c r="G33" s="86"/>
      <c r="H33" s="86"/>
      <c r="I33" s="86"/>
      <c r="J33" s="86"/>
      <c r="K33" s="86"/>
      <c r="L33" s="86"/>
      <c r="M33" s="86"/>
      <c r="N33" s="86"/>
      <c r="U33" s="85"/>
      <c r="V33" s="85"/>
      <c r="W33" s="85"/>
      <c r="Z33" s="115"/>
      <c r="AA33" s="374"/>
      <c r="AB33" s="85"/>
      <c r="AC33" s="85"/>
      <c r="AE33" s="372"/>
    </row>
    <row r="34" spans="2:32" ht="13.5" customHeight="1" x14ac:dyDescent="0.4">
      <c r="B34" s="117"/>
      <c r="C34" s="435"/>
      <c r="E34" s="376" t="s">
        <v>729</v>
      </c>
      <c r="Z34" s="115"/>
      <c r="AA34" s="374"/>
      <c r="AB34" s="85"/>
      <c r="AC34" s="85"/>
      <c r="AE34" s="372"/>
    </row>
    <row r="35" spans="2:32" x14ac:dyDescent="0.4">
      <c r="B35" s="117"/>
      <c r="C35" s="435"/>
      <c r="E35" s="793" t="s">
        <v>730</v>
      </c>
      <c r="F35" s="793"/>
      <c r="G35" s="793"/>
      <c r="H35" s="793"/>
      <c r="I35" s="793"/>
      <c r="J35" s="793"/>
      <c r="K35" s="793"/>
      <c r="L35" s="793"/>
      <c r="M35" s="793"/>
      <c r="N35" s="793"/>
      <c r="O35" s="793" t="s">
        <v>731</v>
      </c>
      <c r="P35" s="793"/>
      <c r="Q35" s="793"/>
      <c r="R35" s="793"/>
      <c r="S35" s="793"/>
      <c r="Z35" s="115"/>
      <c r="AA35" s="374"/>
      <c r="AB35" s="85"/>
      <c r="AC35" s="85"/>
      <c r="AE35" s="372"/>
    </row>
    <row r="36" spans="2:32" x14ac:dyDescent="0.4">
      <c r="B36" s="117"/>
      <c r="C36" s="435"/>
      <c r="E36" s="793" t="s">
        <v>732</v>
      </c>
      <c r="F36" s="793"/>
      <c r="G36" s="793"/>
      <c r="H36" s="793"/>
      <c r="I36" s="793"/>
      <c r="J36" s="793"/>
      <c r="K36" s="793"/>
      <c r="L36" s="793"/>
      <c r="M36" s="793"/>
      <c r="N36" s="793"/>
      <c r="O36" s="793" t="s">
        <v>733</v>
      </c>
      <c r="P36" s="793"/>
      <c r="Q36" s="793"/>
      <c r="R36" s="793"/>
      <c r="S36" s="793"/>
      <c r="Z36" s="115"/>
      <c r="AA36" s="374"/>
      <c r="AB36" s="85"/>
      <c r="AC36" s="85"/>
      <c r="AE36" s="372"/>
    </row>
    <row r="37" spans="2:32" x14ac:dyDescent="0.4">
      <c r="B37" s="117"/>
      <c r="C37" s="435"/>
      <c r="E37" s="793" t="s">
        <v>734</v>
      </c>
      <c r="F37" s="793"/>
      <c r="G37" s="793"/>
      <c r="H37" s="793"/>
      <c r="I37" s="793"/>
      <c r="J37" s="793"/>
      <c r="K37" s="793"/>
      <c r="L37" s="793"/>
      <c r="M37" s="793"/>
      <c r="N37" s="793"/>
      <c r="O37" s="793" t="s">
        <v>735</v>
      </c>
      <c r="P37" s="793"/>
      <c r="Q37" s="793"/>
      <c r="R37" s="793"/>
      <c r="S37" s="793"/>
      <c r="Z37" s="115"/>
      <c r="AA37" s="374"/>
      <c r="AB37" s="85"/>
      <c r="AC37" s="85"/>
      <c r="AE37" s="372"/>
    </row>
    <row r="38" spans="2:32" x14ac:dyDescent="0.4">
      <c r="B38" s="117"/>
      <c r="C38" s="435"/>
      <c r="D38" s="372"/>
      <c r="E38" s="797" t="s">
        <v>736</v>
      </c>
      <c r="F38" s="793"/>
      <c r="G38" s="793"/>
      <c r="H38" s="793"/>
      <c r="I38" s="793"/>
      <c r="J38" s="793"/>
      <c r="K38" s="793"/>
      <c r="L38" s="793"/>
      <c r="M38" s="793"/>
      <c r="N38" s="793"/>
      <c r="O38" s="793" t="s">
        <v>737</v>
      </c>
      <c r="P38" s="793"/>
      <c r="Q38" s="793"/>
      <c r="R38" s="793"/>
      <c r="S38" s="798"/>
      <c r="T38" s="117"/>
      <c r="Z38" s="115"/>
      <c r="AA38" s="374"/>
      <c r="AB38" s="85"/>
      <c r="AC38" s="85"/>
      <c r="AE38" s="372"/>
    </row>
    <row r="39" spans="2:32" x14ac:dyDescent="0.4">
      <c r="B39" s="117"/>
      <c r="C39" s="435"/>
      <c r="E39" s="799" t="s">
        <v>738</v>
      </c>
      <c r="F39" s="799"/>
      <c r="G39" s="799"/>
      <c r="H39" s="799"/>
      <c r="I39" s="799"/>
      <c r="J39" s="799"/>
      <c r="K39" s="799"/>
      <c r="L39" s="799"/>
      <c r="M39" s="799"/>
      <c r="N39" s="799"/>
      <c r="O39" s="799" t="s">
        <v>739</v>
      </c>
      <c r="P39" s="799"/>
      <c r="Q39" s="799"/>
      <c r="R39" s="799"/>
      <c r="S39" s="799"/>
      <c r="Z39" s="115"/>
      <c r="AA39" s="374"/>
      <c r="AB39" s="85"/>
      <c r="AC39" s="85"/>
      <c r="AE39" s="372"/>
      <c r="AF39" s="117"/>
    </row>
    <row r="40" spans="2:32" x14ac:dyDescent="0.4">
      <c r="B40" s="117"/>
      <c r="C40" s="435"/>
      <c r="E40" s="793" t="s">
        <v>740</v>
      </c>
      <c r="F40" s="793"/>
      <c r="G40" s="793"/>
      <c r="H40" s="793"/>
      <c r="I40" s="793"/>
      <c r="J40" s="793"/>
      <c r="K40" s="793"/>
      <c r="L40" s="793"/>
      <c r="M40" s="793"/>
      <c r="N40" s="793"/>
      <c r="O40" s="793" t="s">
        <v>741</v>
      </c>
      <c r="P40" s="793"/>
      <c r="Q40" s="793"/>
      <c r="R40" s="793"/>
      <c r="S40" s="793"/>
      <c r="Z40" s="115"/>
      <c r="AA40" s="374"/>
      <c r="AB40" s="85"/>
      <c r="AC40" s="85"/>
      <c r="AE40" s="372"/>
    </row>
    <row r="41" spans="2:32" x14ac:dyDescent="0.4">
      <c r="B41" s="117"/>
      <c r="C41" s="435"/>
      <c r="E41" s="793" t="s">
        <v>742</v>
      </c>
      <c r="F41" s="793"/>
      <c r="G41" s="793"/>
      <c r="H41" s="793"/>
      <c r="I41" s="793"/>
      <c r="J41" s="793"/>
      <c r="K41" s="793"/>
      <c r="L41" s="793"/>
      <c r="M41" s="793"/>
      <c r="N41" s="793"/>
      <c r="O41" s="793" t="s">
        <v>743</v>
      </c>
      <c r="P41" s="793"/>
      <c r="Q41" s="793"/>
      <c r="R41" s="793"/>
      <c r="S41" s="793"/>
      <c r="Z41" s="115"/>
      <c r="AA41" s="374"/>
      <c r="AB41" s="85"/>
      <c r="AC41" s="85"/>
      <c r="AE41" s="372"/>
    </row>
    <row r="42" spans="2:32" x14ac:dyDescent="0.4">
      <c r="B42" s="117"/>
      <c r="C42" s="435"/>
      <c r="E42" s="793" t="s">
        <v>744</v>
      </c>
      <c r="F42" s="793"/>
      <c r="G42" s="793"/>
      <c r="H42" s="793"/>
      <c r="I42" s="793"/>
      <c r="J42" s="793"/>
      <c r="K42" s="793"/>
      <c r="L42" s="793"/>
      <c r="M42" s="793"/>
      <c r="N42" s="793"/>
      <c r="O42" s="793" t="s">
        <v>744</v>
      </c>
      <c r="P42" s="793"/>
      <c r="Q42" s="793"/>
      <c r="R42" s="793"/>
      <c r="S42" s="793"/>
      <c r="Z42" s="131"/>
      <c r="AA42" s="374"/>
      <c r="AB42" s="85"/>
      <c r="AC42" s="85"/>
      <c r="AE42" s="372"/>
    </row>
    <row r="43" spans="2:32" x14ac:dyDescent="0.4">
      <c r="B43" s="117"/>
      <c r="C43" s="435"/>
      <c r="J43" s="564"/>
      <c r="K43" s="564"/>
      <c r="L43" s="564"/>
      <c r="M43" s="564"/>
      <c r="N43" s="564"/>
      <c r="O43" s="564"/>
      <c r="P43" s="564"/>
      <c r="Q43" s="564"/>
      <c r="R43" s="564"/>
      <c r="S43" s="564"/>
      <c r="T43" s="564"/>
      <c r="U43" s="564"/>
      <c r="V43" s="564"/>
      <c r="Z43" s="131"/>
      <c r="AA43" s="374"/>
      <c r="AB43" s="85"/>
      <c r="AC43" s="85"/>
      <c r="AE43" s="372"/>
    </row>
    <row r="44" spans="2:32" x14ac:dyDescent="0.4">
      <c r="B44" s="117"/>
      <c r="C44" s="435" t="s">
        <v>745</v>
      </c>
      <c r="D44" s="96" t="s">
        <v>746</v>
      </c>
      <c r="Z44" s="436"/>
      <c r="AA44" s="437"/>
      <c r="AB44" s="443" t="s">
        <v>176</v>
      </c>
      <c r="AC44" s="85" t="s">
        <v>711</v>
      </c>
      <c r="AD44" s="443" t="s">
        <v>176</v>
      </c>
      <c r="AE44" s="372"/>
    </row>
    <row r="45" spans="2:32" ht="14.25" customHeight="1" x14ac:dyDescent="0.4">
      <c r="B45" s="117"/>
      <c r="D45" s="96" t="s">
        <v>747</v>
      </c>
      <c r="Z45" s="115"/>
      <c r="AA45" s="374"/>
      <c r="AB45" s="85"/>
      <c r="AC45" s="85"/>
      <c r="AE45" s="372"/>
    </row>
    <row r="46" spans="2:32" x14ac:dyDescent="0.4">
      <c r="B46" s="117"/>
      <c r="Z46" s="131"/>
      <c r="AA46" s="374"/>
      <c r="AB46" s="85"/>
      <c r="AC46" s="85"/>
      <c r="AE46" s="372"/>
    </row>
    <row r="47" spans="2:32" x14ac:dyDescent="0.4">
      <c r="B47" s="117" t="s">
        <v>748</v>
      </c>
      <c r="Z47" s="115"/>
      <c r="AA47" s="374"/>
      <c r="AB47" s="85"/>
      <c r="AC47" s="85"/>
      <c r="AE47" s="372"/>
    </row>
    <row r="48" spans="2:32" x14ac:dyDescent="0.4">
      <c r="B48" s="117"/>
      <c r="C48" s="435" t="s">
        <v>714</v>
      </c>
      <c r="D48" s="96" t="s">
        <v>749</v>
      </c>
      <c r="Z48" s="436"/>
      <c r="AA48" s="437"/>
      <c r="AB48" s="443" t="s">
        <v>176</v>
      </c>
      <c r="AC48" s="85" t="s">
        <v>711</v>
      </c>
      <c r="AD48" s="443" t="s">
        <v>176</v>
      </c>
      <c r="AE48" s="372"/>
    </row>
    <row r="49" spans="2:36" ht="17.25" customHeight="1" x14ac:dyDescent="0.4">
      <c r="B49" s="117"/>
      <c r="D49" s="96" t="s">
        <v>750</v>
      </c>
      <c r="Z49" s="115"/>
      <c r="AA49" s="374"/>
      <c r="AB49" s="85"/>
      <c r="AC49" s="85"/>
      <c r="AE49" s="372"/>
    </row>
    <row r="50" spans="2:36" ht="18.75" customHeight="1" x14ac:dyDescent="0.4">
      <c r="B50" s="117"/>
      <c r="W50" s="440"/>
      <c r="Z50" s="372"/>
      <c r="AA50" s="374"/>
      <c r="AB50" s="85"/>
      <c r="AC50" s="85"/>
      <c r="AE50" s="372"/>
      <c r="AJ50" s="158"/>
    </row>
    <row r="51" spans="2:36" ht="13.5" customHeight="1" x14ac:dyDescent="0.4">
      <c r="B51" s="117"/>
      <c r="C51" s="435" t="s">
        <v>724</v>
      </c>
      <c r="D51" s="96" t="s">
        <v>751</v>
      </c>
      <c r="Z51" s="436"/>
      <c r="AA51" s="437"/>
      <c r="AB51" s="443" t="s">
        <v>176</v>
      </c>
      <c r="AC51" s="85" t="s">
        <v>711</v>
      </c>
      <c r="AD51" s="443" t="s">
        <v>176</v>
      </c>
      <c r="AE51" s="372"/>
    </row>
    <row r="52" spans="2:36" x14ac:dyDescent="0.4">
      <c r="B52" s="117"/>
      <c r="D52" s="96" t="s">
        <v>752</v>
      </c>
      <c r="E52" s="86"/>
      <c r="F52" s="86"/>
      <c r="G52" s="86"/>
      <c r="H52" s="86"/>
      <c r="I52" s="86"/>
      <c r="J52" s="86"/>
      <c r="K52" s="86"/>
      <c r="L52" s="86"/>
      <c r="M52" s="86"/>
      <c r="N52" s="86"/>
      <c r="O52" s="158"/>
      <c r="P52" s="158"/>
      <c r="Q52" s="158"/>
      <c r="Z52" s="115"/>
      <c r="AA52" s="374"/>
      <c r="AB52" s="85"/>
      <c r="AC52" s="85"/>
      <c r="AE52" s="372"/>
    </row>
    <row r="53" spans="2:36" x14ac:dyDescent="0.4">
      <c r="B53" s="117"/>
      <c r="D53" s="85"/>
      <c r="E53" s="785"/>
      <c r="F53" s="785"/>
      <c r="G53" s="785"/>
      <c r="H53" s="785"/>
      <c r="I53" s="785"/>
      <c r="J53" s="785"/>
      <c r="K53" s="785"/>
      <c r="L53" s="785"/>
      <c r="M53" s="785"/>
      <c r="N53" s="785"/>
      <c r="Q53" s="85"/>
      <c r="S53" s="440"/>
      <c r="T53" s="440"/>
      <c r="U53" s="440"/>
      <c r="V53" s="440"/>
      <c r="Z53" s="131"/>
      <c r="AA53" s="374"/>
      <c r="AB53" s="85"/>
      <c r="AC53" s="85"/>
      <c r="AE53" s="372"/>
    </row>
    <row r="54" spans="2:36" x14ac:dyDescent="0.4">
      <c r="B54" s="117"/>
      <c r="C54" s="435" t="s">
        <v>745</v>
      </c>
      <c r="D54" s="96" t="s">
        <v>753</v>
      </c>
      <c r="Z54" s="436"/>
      <c r="AA54" s="437"/>
      <c r="AB54" s="443" t="s">
        <v>176</v>
      </c>
      <c r="AC54" s="85" t="s">
        <v>711</v>
      </c>
      <c r="AD54" s="443" t="s">
        <v>176</v>
      </c>
      <c r="AE54" s="372"/>
    </row>
    <row r="55" spans="2:36" x14ac:dyDescent="0.4">
      <c r="B55" s="141"/>
      <c r="C55" s="441"/>
      <c r="D55" s="377" t="s">
        <v>754</v>
      </c>
      <c r="E55" s="377"/>
      <c r="F55" s="377"/>
      <c r="G55" s="377"/>
      <c r="H55" s="377"/>
      <c r="I55" s="377"/>
      <c r="J55" s="377"/>
      <c r="K55" s="377"/>
      <c r="L55" s="377"/>
      <c r="M55" s="377"/>
      <c r="N55" s="377"/>
      <c r="O55" s="377"/>
      <c r="P55" s="377"/>
      <c r="Q55" s="377"/>
      <c r="R55" s="377"/>
      <c r="S55" s="377"/>
      <c r="T55" s="377"/>
      <c r="U55" s="377"/>
      <c r="V55" s="377"/>
      <c r="W55" s="377"/>
      <c r="X55" s="377"/>
      <c r="Y55" s="377"/>
      <c r="Z55" s="378"/>
      <c r="AA55" s="379"/>
      <c r="AB55" s="380"/>
      <c r="AC55" s="380"/>
      <c r="AD55" s="377"/>
      <c r="AE55" s="378"/>
    </row>
    <row r="56" spans="2:36" x14ac:dyDescent="0.4">
      <c r="B56" s="96" t="s">
        <v>755</v>
      </c>
    </row>
    <row r="57" spans="2:36" x14ac:dyDescent="0.4">
      <c r="C57" s="96" t="s">
        <v>756</v>
      </c>
    </row>
    <row r="58" spans="2:36" x14ac:dyDescent="0.4">
      <c r="B58" s="96" t="s">
        <v>757</v>
      </c>
    </row>
    <row r="59" spans="2:36" x14ac:dyDescent="0.4">
      <c r="C59" s="96" t="s">
        <v>758</v>
      </c>
    </row>
    <row r="60" spans="2:36" x14ac:dyDescent="0.4">
      <c r="C60" s="96" t="s">
        <v>759</v>
      </c>
    </row>
    <row r="61" spans="2:36" x14ac:dyDescent="0.4">
      <c r="C61" s="96" t="s">
        <v>760</v>
      </c>
      <c r="K61" s="96" t="s">
        <v>761</v>
      </c>
    </row>
    <row r="62" spans="2:36" x14ac:dyDescent="0.4">
      <c r="K62" s="96" t="s">
        <v>762</v>
      </c>
    </row>
    <row r="63" spans="2:36" x14ac:dyDescent="0.4">
      <c r="K63" s="96" t="s">
        <v>763</v>
      </c>
    </row>
    <row r="64" spans="2:36" x14ac:dyDescent="0.4">
      <c r="K64" s="96" t="s">
        <v>764</v>
      </c>
    </row>
    <row r="65" spans="2:11" x14ac:dyDescent="0.4">
      <c r="K65" s="96" t="s">
        <v>765</v>
      </c>
    </row>
    <row r="66" spans="2:11" x14ac:dyDescent="0.4">
      <c r="B66" s="96" t="s">
        <v>766</v>
      </c>
    </row>
    <row r="67" spans="2:11" x14ac:dyDescent="0.4">
      <c r="C67" s="96" t="s">
        <v>767</v>
      </c>
    </row>
    <row r="68" spans="2:11" x14ac:dyDescent="0.4">
      <c r="C68" s="96" t="s">
        <v>768</v>
      </c>
    </row>
    <row r="69" spans="2:11" x14ac:dyDescent="0.4">
      <c r="C69" s="96" t="s">
        <v>769</v>
      </c>
    </row>
    <row r="81" spans="12:12" x14ac:dyDescent="0.4">
      <c r="L81" s="442"/>
    </row>
    <row r="122" spans="3:7" x14ac:dyDescent="0.4">
      <c r="C122" s="377"/>
      <c r="D122" s="377"/>
      <c r="E122" s="377"/>
      <c r="F122" s="377"/>
      <c r="G122" s="377"/>
    </row>
    <row r="123" spans="3:7" x14ac:dyDescent="0.4">
      <c r="C123" s="369"/>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2"/>
  <printOptions horizontalCentered="1"/>
  <pageMargins left="0.70866141732283472" right="0.39370078740157483" top="0.51181102362204722" bottom="0.35433070866141736" header="0.31496062992125984" footer="0.31496062992125984"/>
  <pageSetup paperSize="9" scale="7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xm:f>
          </x14:formula1>
          <xm:sqref>K9 JG9 TC9 ACY9 AMU9 AWQ9 BGM9 BQI9 CAE9 CKA9 CTW9 DDS9 DNO9 DXK9 EHG9 ERC9 FAY9 FKU9 FUQ9 GEM9 GOI9 GYE9 HIA9 HRW9 IBS9 ILO9 IVK9 JFG9 JPC9 JYY9 KIU9 KSQ9 LCM9 LMI9 LWE9 MGA9 MPW9 MZS9 NJO9 NTK9 ODG9 ONC9 OWY9 PGU9 PQQ9 QAM9 QKI9 QUE9 REA9 RNW9 RXS9 SHO9 SRK9 TBG9 TLC9 TUY9 UEU9 UOQ9 UYM9 VII9 VSE9 WCA9 WLW9 WVS9 K65545 JG65545 TC65545 ACY65545 AMU65545 AWQ65545 BGM65545 BQI65545 CAE65545 CKA65545 CTW65545 DDS65545 DNO65545 DXK65545 EHG65545 ERC65545 FAY65545 FKU65545 FUQ65545 GEM65545 GOI65545 GYE65545 HIA65545 HRW65545 IBS65545 ILO65545 IVK65545 JFG65545 JPC65545 JYY65545 KIU65545 KSQ65545 LCM65545 LMI65545 LWE65545 MGA65545 MPW65545 MZS65545 NJO65545 NTK65545 ODG65545 ONC65545 OWY65545 PGU65545 PQQ65545 QAM65545 QKI65545 QUE65545 REA65545 RNW65545 RXS65545 SHO65545 SRK65545 TBG65545 TLC65545 TUY65545 UEU65545 UOQ65545 UYM65545 VII65545 VSE65545 WCA65545 WLW65545 WVS65545 K131081 JG131081 TC131081 ACY131081 AMU131081 AWQ131081 BGM131081 BQI131081 CAE131081 CKA131081 CTW131081 DDS131081 DNO131081 DXK131081 EHG131081 ERC131081 FAY131081 FKU131081 FUQ131081 GEM131081 GOI131081 GYE131081 HIA131081 HRW131081 IBS131081 ILO131081 IVK131081 JFG131081 JPC131081 JYY131081 KIU131081 KSQ131081 LCM131081 LMI131081 LWE131081 MGA131081 MPW131081 MZS131081 NJO131081 NTK131081 ODG131081 ONC131081 OWY131081 PGU131081 PQQ131081 QAM131081 QKI131081 QUE131081 REA131081 RNW131081 RXS131081 SHO131081 SRK131081 TBG131081 TLC131081 TUY131081 UEU131081 UOQ131081 UYM131081 VII131081 VSE131081 WCA131081 WLW131081 WVS131081 K196617 JG196617 TC196617 ACY196617 AMU196617 AWQ196617 BGM196617 BQI196617 CAE196617 CKA196617 CTW196617 DDS196617 DNO196617 DXK196617 EHG196617 ERC196617 FAY196617 FKU196617 FUQ196617 GEM196617 GOI196617 GYE196617 HIA196617 HRW196617 IBS196617 ILO196617 IVK196617 JFG196617 JPC196617 JYY196617 KIU196617 KSQ196617 LCM196617 LMI196617 LWE196617 MGA196617 MPW196617 MZS196617 NJO196617 NTK196617 ODG196617 ONC196617 OWY196617 PGU196617 PQQ196617 QAM196617 QKI196617 QUE196617 REA196617 RNW196617 RXS196617 SHO196617 SRK196617 TBG196617 TLC196617 TUY196617 UEU196617 UOQ196617 UYM196617 VII196617 VSE196617 WCA196617 WLW196617 WVS196617 K262153 JG262153 TC262153 ACY262153 AMU262153 AWQ262153 BGM262153 BQI262153 CAE262153 CKA262153 CTW262153 DDS262153 DNO262153 DXK262153 EHG262153 ERC262153 FAY262153 FKU262153 FUQ262153 GEM262153 GOI262153 GYE262153 HIA262153 HRW262153 IBS262153 ILO262153 IVK262153 JFG262153 JPC262153 JYY262153 KIU262153 KSQ262153 LCM262153 LMI262153 LWE262153 MGA262153 MPW262153 MZS262153 NJO262153 NTK262153 ODG262153 ONC262153 OWY262153 PGU262153 PQQ262153 QAM262153 QKI262153 QUE262153 REA262153 RNW262153 RXS262153 SHO262153 SRK262153 TBG262153 TLC262153 TUY262153 UEU262153 UOQ262153 UYM262153 VII262153 VSE262153 WCA262153 WLW262153 WVS262153 K327689 JG327689 TC327689 ACY327689 AMU327689 AWQ327689 BGM327689 BQI327689 CAE327689 CKA327689 CTW327689 DDS327689 DNO327689 DXK327689 EHG327689 ERC327689 FAY327689 FKU327689 FUQ327689 GEM327689 GOI327689 GYE327689 HIA327689 HRW327689 IBS327689 ILO327689 IVK327689 JFG327689 JPC327689 JYY327689 KIU327689 KSQ327689 LCM327689 LMI327689 LWE327689 MGA327689 MPW327689 MZS327689 NJO327689 NTK327689 ODG327689 ONC327689 OWY327689 PGU327689 PQQ327689 QAM327689 QKI327689 QUE327689 REA327689 RNW327689 RXS327689 SHO327689 SRK327689 TBG327689 TLC327689 TUY327689 UEU327689 UOQ327689 UYM327689 VII327689 VSE327689 WCA327689 WLW327689 WVS327689 K393225 JG393225 TC393225 ACY393225 AMU393225 AWQ393225 BGM393225 BQI393225 CAE393225 CKA393225 CTW393225 DDS393225 DNO393225 DXK393225 EHG393225 ERC393225 FAY393225 FKU393225 FUQ393225 GEM393225 GOI393225 GYE393225 HIA393225 HRW393225 IBS393225 ILO393225 IVK393225 JFG393225 JPC393225 JYY393225 KIU393225 KSQ393225 LCM393225 LMI393225 LWE393225 MGA393225 MPW393225 MZS393225 NJO393225 NTK393225 ODG393225 ONC393225 OWY393225 PGU393225 PQQ393225 QAM393225 QKI393225 QUE393225 REA393225 RNW393225 RXS393225 SHO393225 SRK393225 TBG393225 TLC393225 TUY393225 UEU393225 UOQ393225 UYM393225 VII393225 VSE393225 WCA393225 WLW393225 WVS393225 K458761 JG458761 TC458761 ACY458761 AMU458761 AWQ458761 BGM458761 BQI458761 CAE458761 CKA458761 CTW458761 DDS458761 DNO458761 DXK458761 EHG458761 ERC458761 FAY458761 FKU458761 FUQ458761 GEM458761 GOI458761 GYE458761 HIA458761 HRW458761 IBS458761 ILO458761 IVK458761 JFG458761 JPC458761 JYY458761 KIU458761 KSQ458761 LCM458761 LMI458761 LWE458761 MGA458761 MPW458761 MZS458761 NJO458761 NTK458761 ODG458761 ONC458761 OWY458761 PGU458761 PQQ458761 QAM458761 QKI458761 QUE458761 REA458761 RNW458761 RXS458761 SHO458761 SRK458761 TBG458761 TLC458761 TUY458761 UEU458761 UOQ458761 UYM458761 VII458761 VSE458761 WCA458761 WLW458761 WVS458761 K524297 JG524297 TC524297 ACY524297 AMU524297 AWQ524297 BGM524297 BQI524297 CAE524297 CKA524297 CTW524297 DDS524297 DNO524297 DXK524297 EHG524297 ERC524297 FAY524297 FKU524297 FUQ524297 GEM524297 GOI524297 GYE524297 HIA524297 HRW524297 IBS524297 ILO524297 IVK524297 JFG524297 JPC524297 JYY524297 KIU524297 KSQ524297 LCM524297 LMI524297 LWE524297 MGA524297 MPW524297 MZS524297 NJO524297 NTK524297 ODG524297 ONC524297 OWY524297 PGU524297 PQQ524297 QAM524297 QKI524297 QUE524297 REA524297 RNW524297 RXS524297 SHO524297 SRK524297 TBG524297 TLC524297 TUY524297 UEU524297 UOQ524297 UYM524297 VII524297 VSE524297 WCA524297 WLW524297 WVS524297 K589833 JG589833 TC589833 ACY589833 AMU589833 AWQ589833 BGM589833 BQI589833 CAE589833 CKA589833 CTW589833 DDS589833 DNO589833 DXK589833 EHG589833 ERC589833 FAY589833 FKU589833 FUQ589833 GEM589833 GOI589833 GYE589833 HIA589833 HRW589833 IBS589833 ILO589833 IVK589833 JFG589833 JPC589833 JYY589833 KIU589833 KSQ589833 LCM589833 LMI589833 LWE589833 MGA589833 MPW589833 MZS589833 NJO589833 NTK589833 ODG589833 ONC589833 OWY589833 PGU589833 PQQ589833 QAM589833 QKI589833 QUE589833 REA589833 RNW589833 RXS589833 SHO589833 SRK589833 TBG589833 TLC589833 TUY589833 UEU589833 UOQ589833 UYM589833 VII589833 VSE589833 WCA589833 WLW589833 WVS589833 K655369 JG655369 TC655369 ACY655369 AMU655369 AWQ655369 BGM655369 BQI655369 CAE655369 CKA655369 CTW655369 DDS655369 DNO655369 DXK655369 EHG655369 ERC655369 FAY655369 FKU655369 FUQ655369 GEM655369 GOI655369 GYE655369 HIA655369 HRW655369 IBS655369 ILO655369 IVK655369 JFG655369 JPC655369 JYY655369 KIU655369 KSQ655369 LCM655369 LMI655369 LWE655369 MGA655369 MPW655369 MZS655369 NJO655369 NTK655369 ODG655369 ONC655369 OWY655369 PGU655369 PQQ655369 QAM655369 QKI655369 QUE655369 REA655369 RNW655369 RXS655369 SHO655369 SRK655369 TBG655369 TLC655369 TUY655369 UEU655369 UOQ655369 UYM655369 VII655369 VSE655369 WCA655369 WLW655369 WVS655369 K720905 JG720905 TC720905 ACY720905 AMU720905 AWQ720905 BGM720905 BQI720905 CAE720905 CKA720905 CTW720905 DDS720905 DNO720905 DXK720905 EHG720905 ERC720905 FAY720905 FKU720905 FUQ720905 GEM720905 GOI720905 GYE720905 HIA720905 HRW720905 IBS720905 ILO720905 IVK720905 JFG720905 JPC720905 JYY720905 KIU720905 KSQ720905 LCM720905 LMI720905 LWE720905 MGA720905 MPW720905 MZS720905 NJO720905 NTK720905 ODG720905 ONC720905 OWY720905 PGU720905 PQQ720905 QAM720905 QKI720905 QUE720905 REA720905 RNW720905 RXS720905 SHO720905 SRK720905 TBG720905 TLC720905 TUY720905 UEU720905 UOQ720905 UYM720905 VII720905 VSE720905 WCA720905 WLW720905 WVS720905 K786441 JG786441 TC786441 ACY786441 AMU786441 AWQ786441 BGM786441 BQI786441 CAE786441 CKA786441 CTW786441 DDS786441 DNO786441 DXK786441 EHG786441 ERC786441 FAY786441 FKU786441 FUQ786441 GEM786441 GOI786441 GYE786441 HIA786441 HRW786441 IBS786441 ILO786441 IVK786441 JFG786441 JPC786441 JYY786441 KIU786441 KSQ786441 LCM786441 LMI786441 LWE786441 MGA786441 MPW786441 MZS786441 NJO786441 NTK786441 ODG786441 ONC786441 OWY786441 PGU786441 PQQ786441 QAM786441 QKI786441 QUE786441 REA786441 RNW786441 RXS786441 SHO786441 SRK786441 TBG786441 TLC786441 TUY786441 UEU786441 UOQ786441 UYM786441 VII786441 VSE786441 WCA786441 WLW786441 WVS786441 K851977 JG851977 TC851977 ACY851977 AMU851977 AWQ851977 BGM851977 BQI851977 CAE851977 CKA851977 CTW851977 DDS851977 DNO851977 DXK851977 EHG851977 ERC851977 FAY851977 FKU851977 FUQ851977 GEM851977 GOI851977 GYE851977 HIA851977 HRW851977 IBS851977 ILO851977 IVK851977 JFG851977 JPC851977 JYY851977 KIU851977 KSQ851977 LCM851977 LMI851977 LWE851977 MGA851977 MPW851977 MZS851977 NJO851977 NTK851977 ODG851977 ONC851977 OWY851977 PGU851977 PQQ851977 QAM851977 QKI851977 QUE851977 REA851977 RNW851977 RXS851977 SHO851977 SRK851977 TBG851977 TLC851977 TUY851977 UEU851977 UOQ851977 UYM851977 VII851977 VSE851977 WCA851977 WLW851977 WVS851977 K917513 JG917513 TC917513 ACY917513 AMU917513 AWQ917513 BGM917513 BQI917513 CAE917513 CKA917513 CTW917513 DDS917513 DNO917513 DXK917513 EHG917513 ERC917513 FAY917513 FKU917513 FUQ917513 GEM917513 GOI917513 GYE917513 HIA917513 HRW917513 IBS917513 ILO917513 IVK917513 JFG917513 JPC917513 JYY917513 KIU917513 KSQ917513 LCM917513 LMI917513 LWE917513 MGA917513 MPW917513 MZS917513 NJO917513 NTK917513 ODG917513 ONC917513 OWY917513 PGU917513 PQQ917513 QAM917513 QKI917513 QUE917513 REA917513 RNW917513 RXS917513 SHO917513 SRK917513 TBG917513 TLC917513 TUY917513 UEU917513 UOQ917513 UYM917513 VII917513 VSE917513 WCA917513 WLW917513 WVS917513 K983049 JG983049 TC983049 ACY983049 AMU983049 AWQ983049 BGM983049 BQI983049 CAE983049 CKA983049 CTW983049 DDS983049 DNO983049 DXK983049 EHG983049 ERC983049 FAY983049 FKU983049 FUQ983049 GEM983049 GOI983049 GYE983049 HIA983049 HRW983049 IBS983049 ILO983049 IVK983049 JFG983049 JPC983049 JYY983049 KIU983049 KSQ983049 LCM983049 LMI983049 LWE983049 MGA983049 MPW983049 MZS983049 NJO983049 NTK983049 ODG983049 ONC983049 OWY983049 PGU983049 PQQ983049 QAM983049 QKI983049 QUE983049 REA983049 RNW983049 RXS983049 SHO983049 SRK983049 TBG983049 TLC983049 TUY983049 UEU983049 UOQ983049 UYM983049 VII983049 VSE983049 WCA983049 WLW983049 WVS983049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AB19 JX19 TT19 ADP19 ANL19 AXH19 BHD19 BQZ19 CAV19 CKR19 CUN19 DEJ19 DOF19 DYB19 EHX19 ERT19 FBP19 FLL19 FVH19 GFD19 GOZ19 GYV19 HIR19 HSN19 ICJ19 IMF19 IWB19 JFX19 JPT19 JZP19 KJL19 KTH19 LDD19 LMZ19 LWV19 MGR19 MQN19 NAJ19 NKF19 NUB19 ODX19 ONT19 OXP19 PHL19 PRH19 QBD19 QKZ19 QUV19 RER19 RON19 RYJ19 SIF19 SSB19 TBX19 TLT19 TVP19 UFL19 UPH19 UZD19 VIZ19 VSV19 WCR19 WMN19 WWJ19 AB65555 JX65555 TT65555 ADP65555 ANL65555 AXH65555 BHD65555 BQZ65555 CAV65555 CKR65555 CUN65555 DEJ65555 DOF65555 DYB65555 EHX65555 ERT65555 FBP65555 FLL65555 FVH65555 GFD65555 GOZ65555 GYV65555 HIR65555 HSN65555 ICJ65555 IMF65555 IWB65555 JFX65555 JPT65555 JZP65555 KJL65555 KTH65555 LDD65555 LMZ65555 LWV65555 MGR65555 MQN65555 NAJ65555 NKF65555 NUB65555 ODX65555 ONT65555 OXP65555 PHL65555 PRH65555 QBD65555 QKZ65555 QUV65555 RER65555 RON65555 RYJ65555 SIF65555 SSB65555 TBX65555 TLT65555 TVP65555 UFL65555 UPH65555 UZD65555 VIZ65555 VSV65555 WCR65555 WMN65555 WWJ65555 AB131091 JX131091 TT131091 ADP131091 ANL131091 AXH131091 BHD131091 BQZ131091 CAV131091 CKR131091 CUN131091 DEJ131091 DOF131091 DYB131091 EHX131091 ERT131091 FBP131091 FLL131091 FVH131091 GFD131091 GOZ131091 GYV131091 HIR131091 HSN131091 ICJ131091 IMF131091 IWB131091 JFX131091 JPT131091 JZP131091 KJL131091 KTH131091 LDD131091 LMZ131091 LWV131091 MGR131091 MQN131091 NAJ131091 NKF131091 NUB131091 ODX131091 ONT131091 OXP131091 PHL131091 PRH131091 QBD131091 QKZ131091 QUV131091 RER131091 RON131091 RYJ131091 SIF131091 SSB131091 TBX131091 TLT131091 TVP131091 UFL131091 UPH131091 UZD131091 VIZ131091 VSV131091 WCR131091 WMN131091 WWJ131091 AB196627 JX196627 TT196627 ADP196627 ANL196627 AXH196627 BHD196627 BQZ196627 CAV196627 CKR196627 CUN196627 DEJ196627 DOF196627 DYB196627 EHX196627 ERT196627 FBP196627 FLL196627 FVH196627 GFD196627 GOZ196627 GYV196627 HIR196627 HSN196627 ICJ196627 IMF196627 IWB196627 JFX196627 JPT196627 JZP196627 KJL196627 KTH196627 LDD196627 LMZ196627 LWV196627 MGR196627 MQN196627 NAJ196627 NKF196627 NUB196627 ODX196627 ONT196627 OXP196627 PHL196627 PRH196627 QBD196627 QKZ196627 QUV196627 RER196627 RON196627 RYJ196627 SIF196627 SSB196627 TBX196627 TLT196627 TVP196627 UFL196627 UPH196627 UZD196627 VIZ196627 VSV196627 WCR196627 WMN196627 WWJ196627 AB262163 JX262163 TT262163 ADP262163 ANL262163 AXH262163 BHD262163 BQZ262163 CAV262163 CKR262163 CUN262163 DEJ262163 DOF262163 DYB262163 EHX262163 ERT262163 FBP262163 FLL262163 FVH262163 GFD262163 GOZ262163 GYV262163 HIR262163 HSN262163 ICJ262163 IMF262163 IWB262163 JFX262163 JPT262163 JZP262163 KJL262163 KTH262163 LDD262163 LMZ262163 LWV262163 MGR262163 MQN262163 NAJ262163 NKF262163 NUB262163 ODX262163 ONT262163 OXP262163 PHL262163 PRH262163 QBD262163 QKZ262163 QUV262163 RER262163 RON262163 RYJ262163 SIF262163 SSB262163 TBX262163 TLT262163 TVP262163 UFL262163 UPH262163 UZD262163 VIZ262163 VSV262163 WCR262163 WMN262163 WWJ262163 AB327699 JX327699 TT327699 ADP327699 ANL327699 AXH327699 BHD327699 BQZ327699 CAV327699 CKR327699 CUN327699 DEJ327699 DOF327699 DYB327699 EHX327699 ERT327699 FBP327699 FLL327699 FVH327699 GFD327699 GOZ327699 GYV327699 HIR327699 HSN327699 ICJ327699 IMF327699 IWB327699 JFX327699 JPT327699 JZP327699 KJL327699 KTH327699 LDD327699 LMZ327699 LWV327699 MGR327699 MQN327699 NAJ327699 NKF327699 NUB327699 ODX327699 ONT327699 OXP327699 PHL327699 PRH327699 QBD327699 QKZ327699 QUV327699 RER327699 RON327699 RYJ327699 SIF327699 SSB327699 TBX327699 TLT327699 TVP327699 UFL327699 UPH327699 UZD327699 VIZ327699 VSV327699 WCR327699 WMN327699 WWJ327699 AB393235 JX393235 TT393235 ADP393235 ANL393235 AXH393235 BHD393235 BQZ393235 CAV393235 CKR393235 CUN393235 DEJ393235 DOF393235 DYB393235 EHX393235 ERT393235 FBP393235 FLL393235 FVH393235 GFD393235 GOZ393235 GYV393235 HIR393235 HSN393235 ICJ393235 IMF393235 IWB393235 JFX393235 JPT393235 JZP393235 KJL393235 KTH393235 LDD393235 LMZ393235 LWV393235 MGR393235 MQN393235 NAJ393235 NKF393235 NUB393235 ODX393235 ONT393235 OXP393235 PHL393235 PRH393235 QBD393235 QKZ393235 QUV393235 RER393235 RON393235 RYJ393235 SIF393235 SSB393235 TBX393235 TLT393235 TVP393235 UFL393235 UPH393235 UZD393235 VIZ393235 VSV393235 WCR393235 WMN393235 WWJ393235 AB458771 JX458771 TT458771 ADP458771 ANL458771 AXH458771 BHD458771 BQZ458771 CAV458771 CKR458771 CUN458771 DEJ458771 DOF458771 DYB458771 EHX458771 ERT458771 FBP458771 FLL458771 FVH458771 GFD458771 GOZ458771 GYV458771 HIR458771 HSN458771 ICJ458771 IMF458771 IWB458771 JFX458771 JPT458771 JZP458771 KJL458771 KTH458771 LDD458771 LMZ458771 LWV458771 MGR458771 MQN458771 NAJ458771 NKF458771 NUB458771 ODX458771 ONT458771 OXP458771 PHL458771 PRH458771 QBD458771 QKZ458771 QUV458771 RER458771 RON458771 RYJ458771 SIF458771 SSB458771 TBX458771 TLT458771 TVP458771 UFL458771 UPH458771 UZD458771 VIZ458771 VSV458771 WCR458771 WMN458771 WWJ458771 AB524307 JX524307 TT524307 ADP524307 ANL524307 AXH524307 BHD524307 BQZ524307 CAV524307 CKR524307 CUN524307 DEJ524307 DOF524307 DYB524307 EHX524307 ERT524307 FBP524307 FLL524307 FVH524307 GFD524307 GOZ524307 GYV524307 HIR524307 HSN524307 ICJ524307 IMF524307 IWB524307 JFX524307 JPT524307 JZP524307 KJL524307 KTH524307 LDD524307 LMZ524307 LWV524307 MGR524307 MQN524307 NAJ524307 NKF524307 NUB524307 ODX524307 ONT524307 OXP524307 PHL524307 PRH524307 QBD524307 QKZ524307 QUV524307 RER524307 RON524307 RYJ524307 SIF524307 SSB524307 TBX524307 TLT524307 TVP524307 UFL524307 UPH524307 UZD524307 VIZ524307 VSV524307 WCR524307 WMN524307 WWJ524307 AB589843 JX589843 TT589843 ADP589843 ANL589843 AXH589843 BHD589843 BQZ589843 CAV589843 CKR589843 CUN589843 DEJ589843 DOF589843 DYB589843 EHX589843 ERT589843 FBP589843 FLL589843 FVH589843 GFD589843 GOZ589843 GYV589843 HIR589843 HSN589843 ICJ589843 IMF589843 IWB589843 JFX589843 JPT589843 JZP589843 KJL589843 KTH589843 LDD589843 LMZ589843 LWV589843 MGR589843 MQN589843 NAJ589843 NKF589843 NUB589843 ODX589843 ONT589843 OXP589843 PHL589843 PRH589843 QBD589843 QKZ589843 QUV589843 RER589843 RON589843 RYJ589843 SIF589843 SSB589843 TBX589843 TLT589843 TVP589843 UFL589843 UPH589843 UZD589843 VIZ589843 VSV589843 WCR589843 WMN589843 WWJ589843 AB655379 JX655379 TT655379 ADP655379 ANL655379 AXH655379 BHD655379 BQZ655379 CAV655379 CKR655379 CUN655379 DEJ655379 DOF655379 DYB655379 EHX655379 ERT655379 FBP655379 FLL655379 FVH655379 GFD655379 GOZ655379 GYV655379 HIR655379 HSN655379 ICJ655379 IMF655379 IWB655379 JFX655379 JPT655379 JZP655379 KJL655379 KTH655379 LDD655379 LMZ655379 LWV655379 MGR655379 MQN655379 NAJ655379 NKF655379 NUB655379 ODX655379 ONT655379 OXP655379 PHL655379 PRH655379 QBD655379 QKZ655379 QUV655379 RER655379 RON655379 RYJ655379 SIF655379 SSB655379 TBX655379 TLT655379 TVP655379 UFL655379 UPH655379 UZD655379 VIZ655379 VSV655379 WCR655379 WMN655379 WWJ655379 AB720915 JX720915 TT720915 ADP720915 ANL720915 AXH720915 BHD720915 BQZ720915 CAV720915 CKR720915 CUN720915 DEJ720915 DOF720915 DYB720915 EHX720915 ERT720915 FBP720915 FLL720915 FVH720915 GFD720915 GOZ720915 GYV720915 HIR720915 HSN720915 ICJ720915 IMF720915 IWB720915 JFX720915 JPT720915 JZP720915 KJL720915 KTH720915 LDD720915 LMZ720915 LWV720915 MGR720915 MQN720915 NAJ720915 NKF720915 NUB720915 ODX720915 ONT720915 OXP720915 PHL720915 PRH720915 QBD720915 QKZ720915 QUV720915 RER720915 RON720915 RYJ720915 SIF720915 SSB720915 TBX720915 TLT720915 TVP720915 UFL720915 UPH720915 UZD720915 VIZ720915 VSV720915 WCR720915 WMN720915 WWJ720915 AB786451 JX786451 TT786451 ADP786451 ANL786451 AXH786451 BHD786451 BQZ786451 CAV786451 CKR786451 CUN786451 DEJ786451 DOF786451 DYB786451 EHX786451 ERT786451 FBP786451 FLL786451 FVH786451 GFD786451 GOZ786451 GYV786451 HIR786451 HSN786451 ICJ786451 IMF786451 IWB786451 JFX786451 JPT786451 JZP786451 KJL786451 KTH786451 LDD786451 LMZ786451 LWV786451 MGR786451 MQN786451 NAJ786451 NKF786451 NUB786451 ODX786451 ONT786451 OXP786451 PHL786451 PRH786451 QBD786451 QKZ786451 QUV786451 RER786451 RON786451 RYJ786451 SIF786451 SSB786451 TBX786451 TLT786451 TVP786451 UFL786451 UPH786451 UZD786451 VIZ786451 VSV786451 WCR786451 WMN786451 WWJ786451 AB851987 JX851987 TT851987 ADP851987 ANL851987 AXH851987 BHD851987 BQZ851987 CAV851987 CKR851987 CUN851987 DEJ851987 DOF851987 DYB851987 EHX851987 ERT851987 FBP851987 FLL851987 FVH851987 GFD851987 GOZ851987 GYV851987 HIR851987 HSN851987 ICJ851987 IMF851987 IWB851987 JFX851987 JPT851987 JZP851987 KJL851987 KTH851987 LDD851987 LMZ851987 LWV851987 MGR851987 MQN851987 NAJ851987 NKF851987 NUB851987 ODX851987 ONT851987 OXP851987 PHL851987 PRH851987 QBD851987 QKZ851987 QUV851987 RER851987 RON851987 RYJ851987 SIF851987 SSB851987 TBX851987 TLT851987 TVP851987 UFL851987 UPH851987 UZD851987 VIZ851987 VSV851987 WCR851987 WMN851987 WWJ851987 AB917523 JX917523 TT917523 ADP917523 ANL917523 AXH917523 BHD917523 BQZ917523 CAV917523 CKR917523 CUN917523 DEJ917523 DOF917523 DYB917523 EHX917523 ERT917523 FBP917523 FLL917523 FVH917523 GFD917523 GOZ917523 GYV917523 HIR917523 HSN917523 ICJ917523 IMF917523 IWB917523 JFX917523 JPT917523 JZP917523 KJL917523 KTH917523 LDD917523 LMZ917523 LWV917523 MGR917523 MQN917523 NAJ917523 NKF917523 NUB917523 ODX917523 ONT917523 OXP917523 PHL917523 PRH917523 QBD917523 QKZ917523 QUV917523 RER917523 RON917523 RYJ917523 SIF917523 SSB917523 TBX917523 TLT917523 TVP917523 UFL917523 UPH917523 UZD917523 VIZ917523 VSV917523 WCR917523 WMN917523 WWJ917523 AB983059 JX983059 TT983059 ADP983059 ANL983059 AXH983059 BHD983059 BQZ983059 CAV983059 CKR983059 CUN983059 DEJ983059 DOF983059 DYB983059 EHX983059 ERT983059 FBP983059 FLL983059 FVH983059 GFD983059 GOZ983059 GYV983059 HIR983059 HSN983059 ICJ983059 IMF983059 IWB983059 JFX983059 JPT983059 JZP983059 KJL983059 KTH983059 LDD983059 LMZ983059 LWV983059 MGR983059 MQN983059 NAJ983059 NKF983059 NUB983059 ODX983059 ONT983059 OXP983059 PHL983059 PRH983059 QBD983059 QKZ983059 QUV983059 RER983059 RON983059 RYJ983059 SIF983059 SSB983059 TBX983059 TLT983059 TVP983059 UFL983059 UPH983059 UZD983059 VIZ983059 VSV983059 WCR983059 WMN983059 WWJ983059 AD19 JZ19 TV19 ADR19 ANN19 AXJ19 BHF19 BRB19 CAX19 CKT19 CUP19 DEL19 DOH19 DYD19 EHZ19 ERV19 FBR19 FLN19 FVJ19 GFF19 GPB19 GYX19 HIT19 HSP19 ICL19 IMH19 IWD19 JFZ19 JPV19 JZR19 KJN19 KTJ19 LDF19 LNB19 LWX19 MGT19 MQP19 NAL19 NKH19 NUD19 ODZ19 ONV19 OXR19 PHN19 PRJ19 QBF19 QLB19 QUX19 RET19 ROP19 RYL19 SIH19 SSD19 TBZ19 TLV19 TVR19 UFN19 UPJ19 UZF19 VJB19 VSX19 WCT19 WMP19 WWL19 AD65555 JZ65555 TV65555 ADR65555 ANN65555 AXJ65555 BHF65555 BRB65555 CAX65555 CKT65555 CUP65555 DEL65555 DOH65555 DYD65555 EHZ65555 ERV65555 FBR65555 FLN65555 FVJ65555 GFF65555 GPB65555 GYX65555 HIT65555 HSP65555 ICL65555 IMH65555 IWD65555 JFZ65555 JPV65555 JZR65555 KJN65555 KTJ65555 LDF65555 LNB65555 LWX65555 MGT65555 MQP65555 NAL65555 NKH65555 NUD65555 ODZ65555 ONV65555 OXR65555 PHN65555 PRJ65555 QBF65555 QLB65555 QUX65555 RET65555 ROP65555 RYL65555 SIH65555 SSD65555 TBZ65555 TLV65555 TVR65555 UFN65555 UPJ65555 UZF65555 VJB65555 VSX65555 WCT65555 WMP65555 WWL65555 AD131091 JZ131091 TV131091 ADR131091 ANN131091 AXJ131091 BHF131091 BRB131091 CAX131091 CKT131091 CUP131091 DEL131091 DOH131091 DYD131091 EHZ131091 ERV131091 FBR131091 FLN131091 FVJ131091 GFF131091 GPB131091 GYX131091 HIT131091 HSP131091 ICL131091 IMH131091 IWD131091 JFZ131091 JPV131091 JZR131091 KJN131091 KTJ131091 LDF131091 LNB131091 LWX131091 MGT131091 MQP131091 NAL131091 NKH131091 NUD131091 ODZ131091 ONV131091 OXR131091 PHN131091 PRJ131091 QBF131091 QLB131091 QUX131091 RET131091 ROP131091 RYL131091 SIH131091 SSD131091 TBZ131091 TLV131091 TVR131091 UFN131091 UPJ131091 UZF131091 VJB131091 VSX131091 WCT131091 WMP131091 WWL131091 AD196627 JZ196627 TV196627 ADR196627 ANN196627 AXJ196627 BHF196627 BRB196627 CAX196627 CKT196627 CUP196627 DEL196627 DOH196627 DYD196627 EHZ196627 ERV196627 FBR196627 FLN196627 FVJ196627 GFF196627 GPB196627 GYX196627 HIT196627 HSP196627 ICL196627 IMH196627 IWD196627 JFZ196627 JPV196627 JZR196627 KJN196627 KTJ196627 LDF196627 LNB196627 LWX196627 MGT196627 MQP196627 NAL196627 NKH196627 NUD196627 ODZ196627 ONV196627 OXR196627 PHN196627 PRJ196627 QBF196627 QLB196627 QUX196627 RET196627 ROP196627 RYL196627 SIH196627 SSD196627 TBZ196627 TLV196627 TVR196627 UFN196627 UPJ196627 UZF196627 VJB196627 VSX196627 WCT196627 WMP196627 WWL196627 AD262163 JZ262163 TV262163 ADR262163 ANN262163 AXJ262163 BHF262163 BRB262163 CAX262163 CKT262163 CUP262163 DEL262163 DOH262163 DYD262163 EHZ262163 ERV262163 FBR262163 FLN262163 FVJ262163 GFF262163 GPB262163 GYX262163 HIT262163 HSP262163 ICL262163 IMH262163 IWD262163 JFZ262163 JPV262163 JZR262163 KJN262163 KTJ262163 LDF262163 LNB262163 LWX262163 MGT262163 MQP262163 NAL262163 NKH262163 NUD262163 ODZ262163 ONV262163 OXR262163 PHN262163 PRJ262163 QBF262163 QLB262163 QUX262163 RET262163 ROP262163 RYL262163 SIH262163 SSD262163 TBZ262163 TLV262163 TVR262163 UFN262163 UPJ262163 UZF262163 VJB262163 VSX262163 WCT262163 WMP262163 WWL262163 AD327699 JZ327699 TV327699 ADR327699 ANN327699 AXJ327699 BHF327699 BRB327699 CAX327699 CKT327699 CUP327699 DEL327699 DOH327699 DYD327699 EHZ327699 ERV327699 FBR327699 FLN327699 FVJ327699 GFF327699 GPB327699 GYX327699 HIT327699 HSP327699 ICL327699 IMH327699 IWD327699 JFZ327699 JPV327699 JZR327699 KJN327699 KTJ327699 LDF327699 LNB327699 LWX327699 MGT327699 MQP327699 NAL327699 NKH327699 NUD327699 ODZ327699 ONV327699 OXR327699 PHN327699 PRJ327699 QBF327699 QLB327699 QUX327699 RET327699 ROP327699 RYL327699 SIH327699 SSD327699 TBZ327699 TLV327699 TVR327699 UFN327699 UPJ327699 UZF327699 VJB327699 VSX327699 WCT327699 WMP327699 WWL327699 AD393235 JZ393235 TV393235 ADR393235 ANN393235 AXJ393235 BHF393235 BRB393235 CAX393235 CKT393235 CUP393235 DEL393235 DOH393235 DYD393235 EHZ393235 ERV393235 FBR393235 FLN393235 FVJ393235 GFF393235 GPB393235 GYX393235 HIT393235 HSP393235 ICL393235 IMH393235 IWD393235 JFZ393235 JPV393235 JZR393235 KJN393235 KTJ393235 LDF393235 LNB393235 LWX393235 MGT393235 MQP393235 NAL393235 NKH393235 NUD393235 ODZ393235 ONV393235 OXR393235 PHN393235 PRJ393235 QBF393235 QLB393235 QUX393235 RET393235 ROP393235 RYL393235 SIH393235 SSD393235 TBZ393235 TLV393235 TVR393235 UFN393235 UPJ393235 UZF393235 VJB393235 VSX393235 WCT393235 WMP393235 WWL393235 AD458771 JZ458771 TV458771 ADR458771 ANN458771 AXJ458771 BHF458771 BRB458771 CAX458771 CKT458771 CUP458771 DEL458771 DOH458771 DYD458771 EHZ458771 ERV458771 FBR458771 FLN458771 FVJ458771 GFF458771 GPB458771 GYX458771 HIT458771 HSP458771 ICL458771 IMH458771 IWD458771 JFZ458771 JPV458771 JZR458771 KJN458771 KTJ458771 LDF458771 LNB458771 LWX458771 MGT458771 MQP458771 NAL458771 NKH458771 NUD458771 ODZ458771 ONV458771 OXR458771 PHN458771 PRJ458771 QBF458771 QLB458771 QUX458771 RET458771 ROP458771 RYL458771 SIH458771 SSD458771 TBZ458771 TLV458771 TVR458771 UFN458771 UPJ458771 UZF458771 VJB458771 VSX458771 WCT458771 WMP458771 WWL458771 AD524307 JZ524307 TV524307 ADR524307 ANN524307 AXJ524307 BHF524307 BRB524307 CAX524307 CKT524307 CUP524307 DEL524307 DOH524307 DYD524307 EHZ524307 ERV524307 FBR524307 FLN524307 FVJ524307 GFF524307 GPB524307 GYX524307 HIT524307 HSP524307 ICL524307 IMH524307 IWD524307 JFZ524307 JPV524307 JZR524307 KJN524307 KTJ524307 LDF524307 LNB524307 LWX524307 MGT524307 MQP524307 NAL524307 NKH524307 NUD524307 ODZ524307 ONV524307 OXR524307 PHN524307 PRJ524307 QBF524307 QLB524307 QUX524307 RET524307 ROP524307 RYL524307 SIH524307 SSD524307 TBZ524307 TLV524307 TVR524307 UFN524307 UPJ524307 UZF524307 VJB524307 VSX524307 WCT524307 WMP524307 WWL524307 AD589843 JZ589843 TV589843 ADR589843 ANN589843 AXJ589843 BHF589843 BRB589843 CAX589843 CKT589843 CUP589843 DEL589843 DOH589843 DYD589843 EHZ589843 ERV589843 FBR589843 FLN589843 FVJ589843 GFF589843 GPB589843 GYX589843 HIT589843 HSP589843 ICL589843 IMH589843 IWD589843 JFZ589843 JPV589843 JZR589843 KJN589843 KTJ589843 LDF589843 LNB589843 LWX589843 MGT589843 MQP589843 NAL589843 NKH589843 NUD589843 ODZ589843 ONV589843 OXR589843 PHN589843 PRJ589843 QBF589843 QLB589843 QUX589843 RET589843 ROP589843 RYL589843 SIH589843 SSD589843 TBZ589843 TLV589843 TVR589843 UFN589843 UPJ589843 UZF589843 VJB589843 VSX589843 WCT589843 WMP589843 WWL589843 AD655379 JZ655379 TV655379 ADR655379 ANN655379 AXJ655379 BHF655379 BRB655379 CAX655379 CKT655379 CUP655379 DEL655379 DOH655379 DYD655379 EHZ655379 ERV655379 FBR655379 FLN655379 FVJ655379 GFF655379 GPB655379 GYX655379 HIT655379 HSP655379 ICL655379 IMH655379 IWD655379 JFZ655379 JPV655379 JZR655379 KJN655379 KTJ655379 LDF655379 LNB655379 LWX655379 MGT655379 MQP655379 NAL655379 NKH655379 NUD655379 ODZ655379 ONV655379 OXR655379 PHN655379 PRJ655379 QBF655379 QLB655379 QUX655379 RET655379 ROP655379 RYL655379 SIH655379 SSD655379 TBZ655379 TLV655379 TVR655379 UFN655379 UPJ655379 UZF655379 VJB655379 VSX655379 WCT655379 WMP655379 WWL655379 AD720915 JZ720915 TV720915 ADR720915 ANN720915 AXJ720915 BHF720915 BRB720915 CAX720915 CKT720915 CUP720915 DEL720915 DOH720915 DYD720915 EHZ720915 ERV720915 FBR720915 FLN720915 FVJ720915 GFF720915 GPB720915 GYX720915 HIT720915 HSP720915 ICL720915 IMH720915 IWD720915 JFZ720915 JPV720915 JZR720915 KJN720915 KTJ720915 LDF720915 LNB720915 LWX720915 MGT720915 MQP720915 NAL720915 NKH720915 NUD720915 ODZ720915 ONV720915 OXR720915 PHN720915 PRJ720915 QBF720915 QLB720915 QUX720915 RET720915 ROP720915 RYL720915 SIH720915 SSD720915 TBZ720915 TLV720915 TVR720915 UFN720915 UPJ720915 UZF720915 VJB720915 VSX720915 WCT720915 WMP720915 WWL720915 AD786451 JZ786451 TV786451 ADR786451 ANN786451 AXJ786451 BHF786451 BRB786451 CAX786451 CKT786451 CUP786451 DEL786451 DOH786451 DYD786451 EHZ786451 ERV786451 FBR786451 FLN786451 FVJ786451 GFF786451 GPB786451 GYX786451 HIT786451 HSP786451 ICL786451 IMH786451 IWD786451 JFZ786451 JPV786451 JZR786451 KJN786451 KTJ786451 LDF786451 LNB786451 LWX786451 MGT786451 MQP786451 NAL786451 NKH786451 NUD786451 ODZ786451 ONV786451 OXR786451 PHN786451 PRJ786451 QBF786451 QLB786451 QUX786451 RET786451 ROP786451 RYL786451 SIH786451 SSD786451 TBZ786451 TLV786451 TVR786451 UFN786451 UPJ786451 UZF786451 VJB786451 VSX786451 WCT786451 WMP786451 WWL786451 AD851987 JZ851987 TV851987 ADR851987 ANN851987 AXJ851987 BHF851987 BRB851987 CAX851987 CKT851987 CUP851987 DEL851987 DOH851987 DYD851987 EHZ851987 ERV851987 FBR851987 FLN851987 FVJ851987 GFF851987 GPB851987 GYX851987 HIT851987 HSP851987 ICL851987 IMH851987 IWD851987 JFZ851987 JPV851987 JZR851987 KJN851987 KTJ851987 LDF851987 LNB851987 LWX851987 MGT851987 MQP851987 NAL851987 NKH851987 NUD851987 ODZ851987 ONV851987 OXR851987 PHN851987 PRJ851987 QBF851987 QLB851987 QUX851987 RET851987 ROP851987 RYL851987 SIH851987 SSD851987 TBZ851987 TLV851987 TVR851987 UFN851987 UPJ851987 UZF851987 VJB851987 VSX851987 WCT851987 WMP851987 WWL851987 AD917523 JZ917523 TV917523 ADR917523 ANN917523 AXJ917523 BHF917523 BRB917523 CAX917523 CKT917523 CUP917523 DEL917523 DOH917523 DYD917523 EHZ917523 ERV917523 FBR917523 FLN917523 FVJ917523 GFF917523 GPB917523 GYX917523 HIT917523 HSP917523 ICL917523 IMH917523 IWD917523 JFZ917523 JPV917523 JZR917523 KJN917523 KTJ917523 LDF917523 LNB917523 LWX917523 MGT917523 MQP917523 NAL917523 NKH917523 NUD917523 ODZ917523 ONV917523 OXR917523 PHN917523 PRJ917523 QBF917523 QLB917523 QUX917523 RET917523 ROP917523 RYL917523 SIH917523 SSD917523 TBZ917523 TLV917523 TVR917523 UFN917523 UPJ917523 UZF917523 VJB917523 VSX917523 WCT917523 WMP917523 WWL917523 AD983059 JZ983059 TV983059 ADR983059 ANN983059 AXJ983059 BHF983059 BRB983059 CAX983059 CKT983059 CUP983059 DEL983059 DOH983059 DYD983059 EHZ983059 ERV983059 FBR983059 FLN983059 FVJ983059 GFF983059 GPB983059 GYX983059 HIT983059 HSP983059 ICL983059 IMH983059 IWD983059 JFZ983059 JPV983059 JZR983059 KJN983059 KTJ983059 LDF983059 LNB983059 LWX983059 MGT983059 MQP983059 NAL983059 NKH983059 NUD983059 ODZ983059 ONV983059 OXR983059 PHN983059 PRJ983059 QBF983059 QLB983059 QUX983059 RET983059 ROP983059 RYL983059 SIH983059 SSD983059 TBZ983059 TLV983059 TVR983059 UFN983059 UPJ983059 UZF983059 VJB983059 VSX983059 WCT983059 WMP983059 WWL983059 AB28:AB29 JX28:JX29 TT28:TT29 ADP28:ADP29 ANL28:ANL29 AXH28:AXH29 BHD28:BHD29 BQZ28:BQZ29 CAV28:CAV29 CKR28:CKR29 CUN28:CUN29 DEJ28:DEJ29 DOF28:DOF29 DYB28:DYB29 EHX28:EHX29 ERT28:ERT29 FBP28:FBP29 FLL28:FLL29 FVH28:FVH29 GFD28:GFD29 GOZ28:GOZ29 GYV28:GYV29 HIR28:HIR29 HSN28:HSN29 ICJ28:ICJ29 IMF28:IMF29 IWB28:IWB29 JFX28:JFX29 JPT28:JPT29 JZP28:JZP29 KJL28:KJL29 KTH28:KTH29 LDD28:LDD29 LMZ28:LMZ29 LWV28:LWV29 MGR28:MGR29 MQN28:MQN29 NAJ28:NAJ29 NKF28:NKF29 NUB28:NUB29 ODX28:ODX29 ONT28:ONT29 OXP28:OXP29 PHL28:PHL29 PRH28:PRH29 QBD28:QBD29 QKZ28:QKZ29 QUV28:QUV29 RER28:RER29 RON28:RON29 RYJ28:RYJ29 SIF28:SIF29 SSB28:SSB29 TBX28:TBX29 TLT28:TLT29 TVP28:TVP29 UFL28:UFL29 UPH28:UPH29 UZD28:UZD29 VIZ28:VIZ29 VSV28:VSV29 WCR28:WCR29 WMN28:WMN29 WWJ28:WWJ29 AB65564:AB65565 JX65564:JX65565 TT65564:TT65565 ADP65564:ADP65565 ANL65564:ANL65565 AXH65564:AXH65565 BHD65564:BHD65565 BQZ65564:BQZ65565 CAV65564:CAV65565 CKR65564:CKR65565 CUN65564:CUN65565 DEJ65564:DEJ65565 DOF65564:DOF65565 DYB65564:DYB65565 EHX65564:EHX65565 ERT65564:ERT65565 FBP65564:FBP65565 FLL65564:FLL65565 FVH65564:FVH65565 GFD65564:GFD65565 GOZ65564:GOZ65565 GYV65564:GYV65565 HIR65564:HIR65565 HSN65564:HSN65565 ICJ65564:ICJ65565 IMF65564:IMF65565 IWB65564:IWB65565 JFX65564:JFX65565 JPT65564:JPT65565 JZP65564:JZP65565 KJL65564:KJL65565 KTH65564:KTH65565 LDD65564:LDD65565 LMZ65564:LMZ65565 LWV65564:LWV65565 MGR65564:MGR65565 MQN65564:MQN65565 NAJ65564:NAJ65565 NKF65564:NKF65565 NUB65564:NUB65565 ODX65564:ODX65565 ONT65564:ONT65565 OXP65564:OXP65565 PHL65564:PHL65565 PRH65564:PRH65565 QBD65564:QBD65565 QKZ65564:QKZ65565 QUV65564:QUV65565 RER65564:RER65565 RON65564:RON65565 RYJ65564:RYJ65565 SIF65564:SIF65565 SSB65564:SSB65565 TBX65564:TBX65565 TLT65564:TLT65565 TVP65564:TVP65565 UFL65564:UFL65565 UPH65564:UPH65565 UZD65564:UZD65565 VIZ65564:VIZ65565 VSV65564:VSV65565 WCR65564:WCR65565 WMN65564:WMN65565 WWJ65564:WWJ65565 AB131100:AB131101 JX131100:JX131101 TT131100:TT131101 ADP131100:ADP131101 ANL131100:ANL131101 AXH131100:AXH131101 BHD131100:BHD131101 BQZ131100:BQZ131101 CAV131100:CAV131101 CKR131100:CKR131101 CUN131100:CUN131101 DEJ131100:DEJ131101 DOF131100:DOF131101 DYB131100:DYB131101 EHX131100:EHX131101 ERT131100:ERT131101 FBP131100:FBP131101 FLL131100:FLL131101 FVH131100:FVH131101 GFD131100:GFD131101 GOZ131100:GOZ131101 GYV131100:GYV131101 HIR131100:HIR131101 HSN131100:HSN131101 ICJ131100:ICJ131101 IMF131100:IMF131101 IWB131100:IWB131101 JFX131100:JFX131101 JPT131100:JPT131101 JZP131100:JZP131101 KJL131100:KJL131101 KTH131100:KTH131101 LDD131100:LDD131101 LMZ131100:LMZ131101 LWV131100:LWV131101 MGR131100:MGR131101 MQN131100:MQN131101 NAJ131100:NAJ131101 NKF131100:NKF131101 NUB131100:NUB131101 ODX131100:ODX131101 ONT131100:ONT131101 OXP131100:OXP131101 PHL131100:PHL131101 PRH131100:PRH131101 QBD131100:QBD131101 QKZ131100:QKZ131101 QUV131100:QUV131101 RER131100:RER131101 RON131100:RON131101 RYJ131100:RYJ131101 SIF131100:SIF131101 SSB131100:SSB131101 TBX131100:TBX131101 TLT131100:TLT131101 TVP131100:TVP131101 UFL131100:UFL131101 UPH131100:UPH131101 UZD131100:UZD131101 VIZ131100:VIZ131101 VSV131100:VSV131101 WCR131100:WCR131101 WMN131100:WMN131101 WWJ131100:WWJ131101 AB196636:AB196637 JX196636:JX196637 TT196636:TT196637 ADP196636:ADP196637 ANL196636:ANL196637 AXH196636:AXH196637 BHD196636:BHD196637 BQZ196636:BQZ196637 CAV196636:CAV196637 CKR196636:CKR196637 CUN196636:CUN196637 DEJ196636:DEJ196637 DOF196636:DOF196637 DYB196636:DYB196637 EHX196636:EHX196637 ERT196636:ERT196637 FBP196636:FBP196637 FLL196636:FLL196637 FVH196636:FVH196637 GFD196636:GFD196637 GOZ196636:GOZ196637 GYV196636:GYV196637 HIR196636:HIR196637 HSN196636:HSN196637 ICJ196636:ICJ196637 IMF196636:IMF196637 IWB196636:IWB196637 JFX196636:JFX196637 JPT196636:JPT196637 JZP196636:JZP196637 KJL196636:KJL196637 KTH196636:KTH196637 LDD196636:LDD196637 LMZ196636:LMZ196637 LWV196636:LWV196637 MGR196636:MGR196637 MQN196636:MQN196637 NAJ196636:NAJ196637 NKF196636:NKF196637 NUB196636:NUB196637 ODX196636:ODX196637 ONT196636:ONT196637 OXP196636:OXP196637 PHL196636:PHL196637 PRH196636:PRH196637 QBD196636:QBD196637 QKZ196636:QKZ196637 QUV196636:QUV196637 RER196636:RER196637 RON196636:RON196637 RYJ196636:RYJ196637 SIF196636:SIF196637 SSB196636:SSB196637 TBX196636:TBX196637 TLT196636:TLT196637 TVP196636:TVP196637 UFL196636:UFL196637 UPH196636:UPH196637 UZD196636:UZD196637 VIZ196636:VIZ196637 VSV196636:VSV196637 WCR196636:WCR196637 WMN196636:WMN196637 WWJ196636:WWJ196637 AB262172:AB262173 JX262172:JX262173 TT262172:TT262173 ADP262172:ADP262173 ANL262172:ANL262173 AXH262172:AXH262173 BHD262172:BHD262173 BQZ262172:BQZ262173 CAV262172:CAV262173 CKR262172:CKR262173 CUN262172:CUN262173 DEJ262172:DEJ262173 DOF262172:DOF262173 DYB262172:DYB262173 EHX262172:EHX262173 ERT262172:ERT262173 FBP262172:FBP262173 FLL262172:FLL262173 FVH262172:FVH262173 GFD262172:GFD262173 GOZ262172:GOZ262173 GYV262172:GYV262173 HIR262172:HIR262173 HSN262172:HSN262173 ICJ262172:ICJ262173 IMF262172:IMF262173 IWB262172:IWB262173 JFX262172:JFX262173 JPT262172:JPT262173 JZP262172:JZP262173 KJL262172:KJL262173 KTH262172:KTH262173 LDD262172:LDD262173 LMZ262172:LMZ262173 LWV262172:LWV262173 MGR262172:MGR262173 MQN262172:MQN262173 NAJ262172:NAJ262173 NKF262172:NKF262173 NUB262172:NUB262173 ODX262172:ODX262173 ONT262172:ONT262173 OXP262172:OXP262173 PHL262172:PHL262173 PRH262172:PRH262173 QBD262172:QBD262173 QKZ262172:QKZ262173 QUV262172:QUV262173 RER262172:RER262173 RON262172:RON262173 RYJ262172:RYJ262173 SIF262172:SIF262173 SSB262172:SSB262173 TBX262172:TBX262173 TLT262172:TLT262173 TVP262172:TVP262173 UFL262172:UFL262173 UPH262172:UPH262173 UZD262172:UZD262173 VIZ262172:VIZ262173 VSV262172:VSV262173 WCR262172:WCR262173 WMN262172:WMN262173 WWJ262172:WWJ262173 AB327708:AB327709 JX327708:JX327709 TT327708:TT327709 ADP327708:ADP327709 ANL327708:ANL327709 AXH327708:AXH327709 BHD327708:BHD327709 BQZ327708:BQZ327709 CAV327708:CAV327709 CKR327708:CKR327709 CUN327708:CUN327709 DEJ327708:DEJ327709 DOF327708:DOF327709 DYB327708:DYB327709 EHX327708:EHX327709 ERT327708:ERT327709 FBP327708:FBP327709 FLL327708:FLL327709 FVH327708:FVH327709 GFD327708:GFD327709 GOZ327708:GOZ327709 GYV327708:GYV327709 HIR327708:HIR327709 HSN327708:HSN327709 ICJ327708:ICJ327709 IMF327708:IMF327709 IWB327708:IWB327709 JFX327708:JFX327709 JPT327708:JPT327709 JZP327708:JZP327709 KJL327708:KJL327709 KTH327708:KTH327709 LDD327708:LDD327709 LMZ327708:LMZ327709 LWV327708:LWV327709 MGR327708:MGR327709 MQN327708:MQN327709 NAJ327708:NAJ327709 NKF327708:NKF327709 NUB327708:NUB327709 ODX327708:ODX327709 ONT327708:ONT327709 OXP327708:OXP327709 PHL327708:PHL327709 PRH327708:PRH327709 QBD327708:QBD327709 QKZ327708:QKZ327709 QUV327708:QUV327709 RER327708:RER327709 RON327708:RON327709 RYJ327708:RYJ327709 SIF327708:SIF327709 SSB327708:SSB327709 TBX327708:TBX327709 TLT327708:TLT327709 TVP327708:TVP327709 UFL327708:UFL327709 UPH327708:UPH327709 UZD327708:UZD327709 VIZ327708:VIZ327709 VSV327708:VSV327709 WCR327708:WCR327709 WMN327708:WMN327709 WWJ327708:WWJ327709 AB393244:AB393245 JX393244:JX393245 TT393244:TT393245 ADP393244:ADP393245 ANL393244:ANL393245 AXH393244:AXH393245 BHD393244:BHD393245 BQZ393244:BQZ393245 CAV393244:CAV393245 CKR393244:CKR393245 CUN393244:CUN393245 DEJ393244:DEJ393245 DOF393244:DOF393245 DYB393244:DYB393245 EHX393244:EHX393245 ERT393244:ERT393245 FBP393244:FBP393245 FLL393244:FLL393245 FVH393244:FVH393245 GFD393244:GFD393245 GOZ393244:GOZ393245 GYV393244:GYV393245 HIR393244:HIR393245 HSN393244:HSN393245 ICJ393244:ICJ393245 IMF393244:IMF393245 IWB393244:IWB393245 JFX393244:JFX393245 JPT393244:JPT393245 JZP393244:JZP393245 KJL393244:KJL393245 KTH393244:KTH393245 LDD393244:LDD393245 LMZ393244:LMZ393245 LWV393244:LWV393245 MGR393244:MGR393245 MQN393244:MQN393245 NAJ393244:NAJ393245 NKF393244:NKF393245 NUB393244:NUB393245 ODX393244:ODX393245 ONT393244:ONT393245 OXP393244:OXP393245 PHL393244:PHL393245 PRH393244:PRH393245 QBD393244:QBD393245 QKZ393244:QKZ393245 QUV393244:QUV393245 RER393244:RER393245 RON393244:RON393245 RYJ393244:RYJ393245 SIF393244:SIF393245 SSB393244:SSB393245 TBX393244:TBX393245 TLT393244:TLT393245 TVP393244:TVP393245 UFL393244:UFL393245 UPH393244:UPH393245 UZD393244:UZD393245 VIZ393244:VIZ393245 VSV393244:VSV393245 WCR393244:WCR393245 WMN393244:WMN393245 WWJ393244:WWJ393245 AB458780:AB458781 JX458780:JX458781 TT458780:TT458781 ADP458780:ADP458781 ANL458780:ANL458781 AXH458780:AXH458781 BHD458780:BHD458781 BQZ458780:BQZ458781 CAV458780:CAV458781 CKR458780:CKR458781 CUN458780:CUN458781 DEJ458780:DEJ458781 DOF458780:DOF458781 DYB458780:DYB458781 EHX458780:EHX458781 ERT458780:ERT458781 FBP458780:FBP458781 FLL458780:FLL458781 FVH458780:FVH458781 GFD458780:GFD458781 GOZ458780:GOZ458781 GYV458780:GYV458781 HIR458780:HIR458781 HSN458780:HSN458781 ICJ458780:ICJ458781 IMF458780:IMF458781 IWB458780:IWB458781 JFX458780:JFX458781 JPT458780:JPT458781 JZP458780:JZP458781 KJL458780:KJL458781 KTH458780:KTH458781 LDD458780:LDD458781 LMZ458780:LMZ458781 LWV458780:LWV458781 MGR458780:MGR458781 MQN458780:MQN458781 NAJ458780:NAJ458781 NKF458780:NKF458781 NUB458780:NUB458781 ODX458780:ODX458781 ONT458780:ONT458781 OXP458780:OXP458781 PHL458780:PHL458781 PRH458780:PRH458781 QBD458780:QBD458781 QKZ458780:QKZ458781 QUV458780:QUV458781 RER458780:RER458781 RON458780:RON458781 RYJ458780:RYJ458781 SIF458780:SIF458781 SSB458780:SSB458781 TBX458780:TBX458781 TLT458780:TLT458781 TVP458780:TVP458781 UFL458780:UFL458781 UPH458780:UPH458781 UZD458780:UZD458781 VIZ458780:VIZ458781 VSV458780:VSV458781 WCR458780:WCR458781 WMN458780:WMN458781 WWJ458780:WWJ458781 AB524316:AB524317 JX524316:JX524317 TT524316:TT524317 ADP524316:ADP524317 ANL524316:ANL524317 AXH524316:AXH524317 BHD524316:BHD524317 BQZ524316:BQZ524317 CAV524316:CAV524317 CKR524316:CKR524317 CUN524316:CUN524317 DEJ524316:DEJ524317 DOF524316:DOF524317 DYB524316:DYB524317 EHX524316:EHX524317 ERT524316:ERT524317 FBP524316:FBP524317 FLL524316:FLL524317 FVH524316:FVH524317 GFD524316:GFD524317 GOZ524316:GOZ524317 GYV524316:GYV524317 HIR524316:HIR524317 HSN524316:HSN524317 ICJ524316:ICJ524317 IMF524316:IMF524317 IWB524316:IWB524317 JFX524316:JFX524317 JPT524316:JPT524317 JZP524316:JZP524317 KJL524316:KJL524317 KTH524316:KTH524317 LDD524316:LDD524317 LMZ524316:LMZ524317 LWV524316:LWV524317 MGR524316:MGR524317 MQN524316:MQN524317 NAJ524316:NAJ524317 NKF524316:NKF524317 NUB524316:NUB524317 ODX524316:ODX524317 ONT524316:ONT524317 OXP524316:OXP524317 PHL524316:PHL524317 PRH524316:PRH524317 QBD524316:QBD524317 QKZ524316:QKZ524317 QUV524316:QUV524317 RER524316:RER524317 RON524316:RON524317 RYJ524316:RYJ524317 SIF524316:SIF524317 SSB524316:SSB524317 TBX524316:TBX524317 TLT524316:TLT524317 TVP524316:TVP524317 UFL524316:UFL524317 UPH524316:UPH524317 UZD524316:UZD524317 VIZ524316:VIZ524317 VSV524316:VSV524317 WCR524316:WCR524317 WMN524316:WMN524317 WWJ524316:WWJ524317 AB589852:AB589853 JX589852:JX589853 TT589852:TT589853 ADP589852:ADP589853 ANL589852:ANL589853 AXH589852:AXH589853 BHD589852:BHD589853 BQZ589852:BQZ589853 CAV589852:CAV589853 CKR589852:CKR589853 CUN589852:CUN589853 DEJ589852:DEJ589853 DOF589852:DOF589853 DYB589852:DYB589853 EHX589852:EHX589853 ERT589852:ERT589853 FBP589852:FBP589853 FLL589852:FLL589853 FVH589852:FVH589853 GFD589852:GFD589853 GOZ589852:GOZ589853 GYV589852:GYV589853 HIR589852:HIR589853 HSN589852:HSN589853 ICJ589852:ICJ589853 IMF589852:IMF589853 IWB589852:IWB589853 JFX589852:JFX589853 JPT589852:JPT589853 JZP589852:JZP589853 KJL589852:KJL589853 KTH589852:KTH589853 LDD589852:LDD589853 LMZ589852:LMZ589853 LWV589852:LWV589853 MGR589852:MGR589853 MQN589852:MQN589853 NAJ589852:NAJ589853 NKF589852:NKF589853 NUB589852:NUB589853 ODX589852:ODX589853 ONT589852:ONT589853 OXP589852:OXP589853 PHL589852:PHL589853 PRH589852:PRH589853 QBD589852:QBD589853 QKZ589852:QKZ589853 QUV589852:QUV589853 RER589852:RER589853 RON589852:RON589853 RYJ589852:RYJ589853 SIF589852:SIF589853 SSB589852:SSB589853 TBX589852:TBX589853 TLT589852:TLT589853 TVP589852:TVP589853 UFL589852:UFL589853 UPH589852:UPH589853 UZD589852:UZD589853 VIZ589852:VIZ589853 VSV589852:VSV589853 WCR589852:WCR589853 WMN589852:WMN589853 WWJ589852:WWJ589853 AB655388:AB655389 JX655388:JX655389 TT655388:TT655389 ADP655388:ADP655389 ANL655388:ANL655389 AXH655388:AXH655389 BHD655388:BHD655389 BQZ655388:BQZ655389 CAV655388:CAV655389 CKR655388:CKR655389 CUN655388:CUN655389 DEJ655388:DEJ655389 DOF655388:DOF655389 DYB655388:DYB655389 EHX655388:EHX655389 ERT655388:ERT655389 FBP655388:FBP655389 FLL655388:FLL655389 FVH655388:FVH655389 GFD655388:GFD655389 GOZ655388:GOZ655389 GYV655388:GYV655389 HIR655388:HIR655389 HSN655388:HSN655389 ICJ655388:ICJ655389 IMF655388:IMF655389 IWB655388:IWB655389 JFX655388:JFX655389 JPT655388:JPT655389 JZP655388:JZP655389 KJL655388:KJL655389 KTH655388:KTH655389 LDD655388:LDD655389 LMZ655388:LMZ655389 LWV655388:LWV655389 MGR655388:MGR655389 MQN655388:MQN655389 NAJ655388:NAJ655389 NKF655388:NKF655389 NUB655388:NUB655389 ODX655388:ODX655389 ONT655388:ONT655389 OXP655388:OXP655389 PHL655388:PHL655389 PRH655388:PRH655389 QBD655388:QBD655389 QKZ655388:QKZ655389 QUV655388:QUV655389 RER655388:RER655389 RON655388:RON655389 RYJ655388:RYJ655389 SIF655388:SIF655389 SSB655388:SSB655389 TBX655388:TBX655389 TLT655388:TLT655389 TVP655388:TVP655389 UFL655388:UFL655389 UPH655388:UPH655389 UZD655388:UZD655389 VIZ655388:VIZ655389 VSV655388:VSV655389 WCR655388:WCR655389 WMN655388:WMN655389 WWJ655388:WWJ655389 AB720924:AB720925 JX720924:JX720925 TT720924:TT720925 ADP720924:ADP720925 ANL720924:ANL720925 AXH720924:AXH720925 BHD720924:BHD720925 BQZ720924:BQZ720925 CAV720924:CAV720925 CKR720924:CKR720925 CUN720924:CUN720925 DEJ720924:DEJ720925 DOF720924:DOF720925 DYB720924:DYB720925 EHX720924:EHX720925 ERT720924:ERT720925 FBP720924:FBP720925 FLL720924:FLL720925 FVH720924:FVH720925 GFD720924:GFD720925 GOZ720924:GOZ720925 GYV720924:GYV720925 HIR720924:HIR720925 HSN720924:HSN720925 ICJ720924:ICJ720925 IMF720924:IMF720925 IWB720924:IWB720925 JFX720924:JFX720925 JPT720924:JPT720925 JZP720924:JZP720925 KJL720924:KJL720925 KTH720924:KTH720925 LDD720924:LDD720925 LMZ720924:LMZ720925 LWV720924:LWV720925 MGR720924:MGR720925 MQN720924:MQN720925 NAJ720924:NAJ720925 NKF720924:NKF720925 NUB720924:NUB720925 ODX720924:ODX720925 ONT720924:ONT720925 OXP720924:OXP720925 PHL720924:PHL720925 PRH720924:PRH720925 QBD720924:QBD720925 QKZ720924:QKZ720925 QUV720924:QUV720925 RER720924:RER720925 RON720924:RON720925 RYJ720924:RYJ720925 SIF720924:SIF720925 SSB720924:SSB720925 TBX720924:TBX720925 TLT720924:TLT720925 TVP720924:TVP720925 UFL720924:UFL720925 UPH720924:UPH720925 UZD720924:UZD720925 VIZ720924:VIZ720925 VSV720924:VSV720925 WCR720924:WCR720925 WMN720924:WMN720925 WWJ720924:WWJ720925 AB786460:AB786461 JX786460:JX786461 TT786460:TT786461 ADP786460:ADP786461 ANL786460:ANL786461 AXH786460:AXH786461 BHD786460:BHD786461 BQZ786460:BQZ786461 CAV786460:CAV786461 CKR786460:CKR786461 CUN786460:CUN786461 DEJ786460:DEJ786461 DOF786460:DOF786461 DYB786460:DYB786461 EHX786460:EHX786461 ERT786460:ERT786461 FBP786460:FBP786461 FLL786460:FLL786461 FVH786460:FVH786461 GFD786460:GFD786461 GOZ786460:GOZ786461 GYV786460:GYV786461 HIR786460:HIR786461 HSN786460:HSN786461 ICJ786460:ICJ786461 IMF786460:IMF786461 IWB786460:IWB786461 JFX786460:JFX786461 JPT786460:JPT786461 JZP786460:JZP786461 KJL786460:KJL786461 KTH786460:KTH786461 LDD786460:LDD786461 LMZ786460:LMZ786461 LWV786460:LWV786461 MGR786460:MGR786461 MQN786460:MQN786461 NAJ786460:NAJ786461 NKF786460:NKF786461 NUB786460:NUB786461 ODX786460:ODX786461 ONT786460:ONT786461 OXP786460:OXP786461 PHL786460:PHL786461 PRH786460:PRH786461 QBD786460:QBD786461 QKZ786460:QKZ786461 QUV786460:QUV786461 RER786460:RER786461 RON786460:RON786461 RYJ786460:RYJ786461 SIF786460:SIF786461 SSB786460:SSB786461 TBX786460:TBX786461 TLT786460:TLT786461 TVP786460:TVP786461 UFL786460:UFL786461 UPH786460:UPH786461 UZD786460:UZD786461 VIZ786460:VIZ786461 VSV786460:VSV786461 WCR786460:WCR786461 WMN786460:WMN786461 WWJ786460:WWJ786461 AB851996:AB851997 JX851996:JX851997 TT851996:TT851997 ADP851996:ADP851997 ANL851996:ANL851997 AXH851996:AXH851997 BHD851996:BHD851997 BQZ851996:BQZ851997 CAV851996:CAV851997 CKR851996:CKR851997 CUN851996:CUN851997 DEJ851996:DEJ851997 DOF851996:DOF851997 DYB851996:DYB851997 EHX851996:EHX851997 ERT851996:ERT851997 FBP851996:FBP851997 FLL851996:FLL851997 FVH851996:FVH851997 GFD851996:GFD851997 GOZ851996:GOZ851997 GYV851996:GYV851997 HIR851996:HIR851997 HSN851996:HSN851997 ICJ851996:ICJ851997 IMF851996:IMF851997 IWB851996:IWB851997 JFX851996:JFX851997 JPT851996:JPT851997 JZP851996:JZP851997 KJL851996:KJL851997 KTH851996:KTH851997 LDD851996:LDD851997 LMZ851996:LMZ851997 LWV851996:LWV851997 MGR851996:MGR851997 MQN851996:MQN851997 NAJ851996:NAJ851997 NKF851996:NKF851997 NUB851996:NUB851997 ODX851996:ODX851997 ONT851996:ONT851997 OXP851996:OXP851997 PHL851996:PHL851997 PRH851996:PRH851997 QBD851996:QBD851997 QKZ851996:QKZ851997 QUV851996:QUV851997 RER851996:RER851997 RON851996:RON851997 RYJ851996:RYJ851997 SIF851996:SIF851997 SSB851996:SSB851997 TBX851996:TBX851997 TLT851996:TLT851997 TVP851996:TVP851997 UFL851996:UFL851997 UPH851996:UPH851997 UZD851996:UZD851997 VIZ851996:VIZ851997 VSV851996:VSV851997 WCR851996:WCR851997 WMN851996:WMN851997 WWJ851996:WWJ851997 AB917532:AB917533 JX917532:JX917533 TT917532:TT917533 ADP917532:ADP917533 ANL917532:ANL917533 AXH917532:AXH917533 BHD917532:BHD917533 BQZ917532:BQZ917533 CAV917532:CAV917533 CKR917532:CKR917533 CUN917532:CUN917533 DEJ917532:DEJ917533 DOF917532:DOF917533 DYB917532:DYB917533 EHX917532:EHX917533 ERT917532:ERT917533 FBP917532:FBP917533 FLL917532:FLL917533 FVH917532:FVH917533 GFD917532:GFD917533 GOZ917532:GOZ917533 GYV917532:GYV917533 HIR917532:HIR917533 HSN917532:HSN917533 ICJ917532:ICJ917533 IMF917532:IMF917533 IWB917532:IWB917533 JFX917532:JFX917533 JPT917532:JPT917533 JZP917532:JZP917533 KJL917532:KJL917533 KTH917532:KTH917533 LDD917532:LDD917533 LMZ917532:LMZ917533 LWV917532:LWV917533 MGR917532:MGR917533 MQN917532:MQN917533 NAJ917532:NAJ917533 NKF917532:NKF917533 NUB917532:NUB917533 ODX917532:ODX917533 ONT917532:ONT917533 OXP917532:OXP917533 PHL917532:PHL917533 PRH917532:PRH917533 QBD917532:QBD917533 QKZ917532:QKZ917533 QUV917532:QUV917533 RER917532:RER917533 RON917532:RON917533 RYJ917532:RYJ917533 SIF917532:SIF917533 SSB917532:SSB917533 TBX917532:TBX917533 TLT917532:TLT917533 TVP917532:TVP917533 UFL917532:UFL917533 UPH917532:UPH917533 UZD917532:UZD917533 VIZ917532:VIZ917533 VSV917532:VSV917533 WCR917532:WCR917533 WMN917532:WMN917533 WWJ917532:WWJ917533 AB983068:AB983069 JX983068:JX983069 TT983068:TT983069 ADP983068:ADP983069 ANL983068:ANL983069 AXH983068:AXH983069 BHD983068:BHD983069 BQZ983068:BQZ983069 CAV983068:CAV983069 CKR983068:CKR983069 CUN983068:CUN983069 DEJ983068:DEJ983069 DOF983068:DOF983069 DYB983068:DYB983069 EHX983068:EHX983069 ERT983068:ERT983069 FBP983068:FBP983069 FLL983068:FLL983069 FVH983068:FVH983069 GFD983068:GFD983069 GOZ983068:GOZ983069 GYV983068:GYV983069 HIR983068:HIR983069 HSN983068:HSN983069 ICJ983068:ICJ983069 IMF983068:IMF983069 IWB983068:IWB983069 JFX983068:JFX983069 JPT983068:JPT983069 JZP983068:JZP983069 KJL983068:KJL983069 KTH983068:KTH983069 LDD983068:LDD983069 LMZ983068:LMZ983069 LWV983068:LWV983069 MGR983068:MGR983069 MQN983068:MQN983069 NAJ983068:NAJ983069 NKF983068:NKF983069 NUB983068:NUB983069 ODX983068:ODX983069 ONT983068:ONT983069 OXP983068:OXP983069 PHL983068:PHL983069 PRH983068:PRH983069 QBD983068:QBD983069 QKZ983068:QKZ983069 QUV983068:QUV983069 RER983068:RER983069 RON983068:RON983069 RYJ983068:RYJ983069 SIF983068:SIF983069 SSB983068:SSB983069 TBX983068:TBX983069 TLT983068:TLT983069 TVP983068:TVP983069 UFL983068:UFL983069 UPH983068:UPH983069 UZD983068:UZD983069 VIZ983068:VIZ983069 VSV983068:VSV983069 WCR983068:WCR983069 WMN983068:WMN983069 WWJ983068:WWJ983069 AD28:AD29 JZ28:JZ29 TV28:TV29 ADR28:ADR29 ANN28:ANN29 AXJ28:AXJ29 BHF28:BHF29 BRB28:BRB29 CAX28:CAX29 CKT28:CKT29 CUP28:CUP29 DEL28:DEL29 DOH28:DOH29 DYD28:DYD29 EHZ28:EHZ29 ERV28:ERV29 FBR28:FBR29 FLN28:FLN29 FVJ28:FVJ29 GFF28:GFF29 GPB28:GPB29 GYX28:GYX29 HIT28:HIT29 HSP28:HSP29 ICL28:ICL29 IMH28:IMH29 IWD28:IWD29 JFZ28:JFZ29 JPV28:JPV29 JZR28:JZR29 KJN28:KJN29 KTJ28:KTJ29 LDF28:LDF29 LNB28:LNB29 LWX28:LWX29 MGT28:MGT29 MQP28:MQP29 NAL28:NAL29 NKH28:NKH29 NUD28:NUD29 ODZ28:ODZ29 ONV28:ONV29 OXR28:OXR29 PHN28:PHN29 PRJ28:PRJ29 QBF28:QBF29 QLB28:QLB29 QUX28:QUX29 RET28:RET29 ROP28:ROP29 RYL28:RYL29 SIH28:SIH29 SSD28:SSD29 TBZ28:TBZ29 TLV28:TLV29 TVR28:TVR29 UFN28:UFN29 UPJ28:UPJ29 UZF28:UZF29 VJB28:VJB29 VSX28:VSX29 WCT28:WCT29 WMP28:WMP29 WWL28:WWL29 AD65564:AD65565 JZ65564:JZ65565 TV65564:TV65565 ADR65564:ADR65565 ANN65564:ANN65565 AXJ65564:AXJ65565 BHF65564:BHF65565 BRB65564:BRB65565 CAX65564:CAX65565 CKT65564:CKT65565 CUP65564:CUP65565 DEL65564:DEL65565 DOH65564:DOH65565 DYD65564:DYD65565 EHZ65564:EHZ65565 ERV65564:ERV65565 FBR65564:FBR65565 FLN65564:FLN65565 FVJ65564:FVJ65565 GFF65564:GFF65565 GPB65564:GPB65565 GYX65564:GYX65565 HIT65564:HIT65565 HSP65564:HSP65565 ICL65564:ICL65565 IMH65564:IMH65565 IWD65564:IWD65565 JFZ65564:JFZ65565 JPV65564:JPV65565 JZR65564:JZR65565 KJN65564:KJN65565 KTJ65564:KTJ65565 LDF65564:LDF65565 LNB65564:LNB65565 LWX65564:LWX65565 MGT65564:MGT65565 MQP65564:MQP65565 NAL65564:NAL65565 NKH65564:NKH65565 NUD65564:NUD65565 ODZ65564:ODZ65565 ONV65564:ONV65565 OXR65564:OXR65565 PHN65564:PHN65565 PRJ65564:PRJ65565 QBF65564:QBF65565 QLB65564:QLB65565 QUX65564:QUX65565 RET65564:RET65565 ROP65564:ROP65565 RYL65564:RYL65565 SIH65564:SIH65565 SSD65564:SSD65565 TBZ65564:TBZ65565 TLV65564:TLV65565 TVR65564:TVR65565 UFN65564:UFN65565 UPJ65564:UPJ65565 UZF65564:UZF65565 VJB65564:VJB65565 VSX65564:VSX65565 WCT65564:WCT65565 WMP65564:WMP65565 WWL65564:WWL65565 AD131100:AD131101 JZ131100:JZ131101 TV131100:TV131101 ADR131100:ADR131101 ANN131100:ANN131101 AXJ131100:AXJ131101 BHF131100:BHF131101 BRB131100:BRB131101 CAX131100:CAX131101 CKT131100:CKT131101 CUP131100:CUP131101 DEL131100:DEL131101 DOH131100:DOH131101 DYD131100:DYD131101 EHZ131100:EHZ131101 ERV131100:ERV131101 FBR131100:FBR131101 FLN131100:FLN131101 FVJ131100:FVJ131101 GFF131100:GFF131101 GPB131100:GPB131101 GYX131100:GYX131101 HIT131100:HIT131101 HSP131100:HSP131101 ICL131100:ICL131101 IMH131100:IMH131101 IWD131100:IWD131101 JFZ131100:JFZ131101 JPV131100:JPV131101 JZR131100:JZR131101 KJN131100:KJN131101 KTJ131100:KTJ131101 LDF131100:LDF131101 LNB131100:LNB131101 LWX131100:LWX131101 MGT131100:MGT131101 MQP131100:MQP131101 NAL131100:NAL131101 NKH131100:NKH131101 NUD131100:NUD131101 ODZ131100:ODZ131101 ONV131100:ONV131101 OXR131100:OXR131101 PHN131100:PHN131101 PRJ131100:PRJ131101 QBF131100:QBF131101 QLB131100:QLB131101 QUX131100:QUX131101 RET131100:RET131101 ROP131100:ROP131101 RYL131100:RYL131101 SIH131100:SIH131101 SSD131100:SSD131101 TBZ131100:TBZ131101 TLV131100:TLV131101 TVR131100:TVR131101 UFN131100:UFN131101 UPJ131100:UPJ131101 UZF131100:UZF131101 VJB131100:VJB131101 VSX131100:VSX131101 WCT131100:WCT131101 WMP131100:WMP131101 WWL131100:WWL131101 AD196636:AD196637 JZ196636:JZ196637 TV196636:TV196637 ADR196636:ADR196637 ANN196636:ANN196637 AXJ196636:AXJ196637 BHF196636:BHF196637 BRB196636:BRB196637 CAX196636:CAX196637 CKT196636:CKT196637 CUP196636:CUP196637 DEL196636:DEL196637 DOH196636:DOH196637 DYD196636:DYD196637 EHZ196636:EHZ196637 ERV196636:ERV196637 FBR196636:FBR196637 FLN196636:FLN196637 FVJ196636:FVJ196637 GFF196636:GFF196637 GPB196636:GPB196637 GYX196636:GYX196637 HIT196636:HIT196637 HSP196636:HSP196637 ICL196636:ICL196637 IMH196636:IMH196637 IWD196636:IWD196637 JFZ196636:JFZ196637 JPV196636:JPV196637 JZR196636:JZR196637 KJN196636:KJN196637 KTJ196636:KTJ196637 LDF196636:LDF196637 LNB196636:LNB196637 LWX196636:LWX196637 MGT196636:MGT196637 MQP196636:MQP196637 NAL196636:NAL196637 NKH196636:NKH196637 NUD196636:NUD196637 ODZ196636:ODZ196637 ONV196636:ONV196637 OXR196636:OXR196637 PHN196636:PHN196637 PRJ196636:PRJ196637 QBF196636:QBF196637 QLB196636:QLB196637 QUX196636:QUX196637 RET196636:RET196637 ROP196636:ROP196637 RYL196636:RYL196637 SIH196636:SIH196637 SSD196636:SSD196637 TBZ196636:TBZ196637 TLV196636:TLV196637 TVR196636:TVR196637 UFN196636:UFN196637 UPJ196636:UPJ196637 UZF196636:UZF196637 VJB196636:VJB196637 VSX196636:VSX196637 WCT196636:WCT196637 WMP196636:WMP196637 WWL196636:WWL196637 AD262172:AD262173 JZ262172:JZ262173 TV262172:TV262173 ADR262172:ADR262173 ANN262172:ANN262173 AXJ262172:AXJ262173 BHF262172:BHF262173 BRB262172:BRB262173 CAX262172:CAX262173 CKT262172:CKT262173 CUP262172:CUP262173 DEL262172:DEL262173 DOH262172:DOH262173 DYD262172:DYD262173 EHZ262172:EHZ262173 ERV262172:ERV262173 FBR262172:FBR262173 FLN262172:FLN262173 FVJ262172:FVJ262173 GFF262172:GFF262173 GPB262172:GPB262173 GYX262172:GYX262173 HIT262172:HIT262173 HSP262172:HSP262173 ICL262172:ICL262173 IMH262172:IMH262173 IWD262172:IWD262173 JFZ262172:JFZ262173 JPV262172:JPV262173 JZR262172:JZR262173 KJN262172:KJN262173 KTJ262172:KTJ262173 LDF262172:LDF262173 LNB262172:LNB262173 LWX262172:LWX262173 MGT262172:MGT262173 MQP262172:MQP262173 NAL262172:NAL262173 NKH262172:NKH262173 NUD262172:NUD262173 ODZ262172:ODZ262173 ONV262172:ONV262173 OXR262172:OXR262173 PHN262172:PHN262173 PRJ262172:PRJ262173 QBF262172:QBF262173 QLB262172:QLB262173 QUX262172:QUX262173 RET262172:RET262173 ROP262172:ROP262173 RYL262172:RYL262173 SIH262172:SIH262173 SSD262172:SSD262173 TBZ262172:TBZ262173 TLV262172:TLV262173 TVR262172:TVR262173 UFN262172:UFN262173 UPJ262172:UPJ262173 UZF262172:UZF262173 VJB262172:VJB262173 VSX262172:VSX262173 WCT262172:WCT262173 WMP262172:WMP262173 WWL262172:WWL262173 AD327708:AD327709 JZ327708:JZ327709 TV327708:TV327709 ADR327708:ADR327709 ANN327708:ANN327709 AXJ327708:AXJ327709 BHF327708:BHF327709 BRB327708:BRB327709 CAX327708:CAX327709 CKT327708:CKT327709 CUP327708:CUP327709 DEL327708:DEL327709 DOH327708:DOH327709 DYD327708:DYD327709 EHZ327708:EHZ327709 ERV327708:ERV327709 FBR327708:FBR327709 FLN327708:FLN327709 FVJ327708:FVJ327709 GFF327708:GFF327709 GPB327708:GPB327709 GYX327708:GYX327709 HIT327708:HIT327709 HSP327708:HSP327709 ICL327708:ICL327709 IMH327708:IMH327709 IWD327708:IWD327709 JFZ327708:JFZ327709 JPV327708:JPV327709 JZR327708:JZR327709 KJN327708:KJN327709 KTJ327708:KTJ327709 LDF327708:LDF327709 LNB327708:LNB327709 LWX327708:LWX327709 MGT327708:MGT327709 MQP327708:MQP327709 NAL327708:NAL327709 NKH327708:NKH327709 NUD327708:NUD327709 ODZ327708:ODZ327709 ONV327708:ONV327709 OXR327708:OXR327709 PHN327708:PHN327709 PRJ327708:PRJ327709 QBF327708:QBF327709 QLB327708:QLB327709 QUX327708:QUX327709 RET327708:RET327709 ROP327708:ROP327709 RYL327708:RYL327709 SIH327708:SIH327709 SSD327708:SSD327709 TBZ327708:TBZ327709 TLV327708:TLV327709 TVR327708:TVR327709 UFN327708:UFN327709 UPJ327708:UPJ327709 UZF327708:UZF327709 VJB327708:VJB327709 VSX327708:VSX327709 WCT327708:WCT327709 WMP327708:WMP327709 WWL327708:WWL327709 AD393244:AD393245 JZ393244:JZ393245 TV393244:TV393245 ADR393244:ADR393245 ANN393244:ANN393245 AXJ393244:AXJ393245 BHF393244:BHF393245 BRB393244:BRB393245 CAX393244:CAX393245 CKT393244:CKT393245 CUP393244:CUP393245 DEL393244:DEL393245 DOH393244:DOH393245 DYD393244:DYD393245 EHZ393244:EHZ393245 ERV393244:ERV393245 FBR393244:FBR393245 FLN393244:FLN393245 FVJ393244:FVJ393245 GFF393244:GFF393245 GPB393244:GPB393245 GYX393244:GYX393245 HIT393244:HIT393245 HSP393244:HSP393245 ICL393244:ICL393245 IMH393244:IMH393245 IWD393244:IWD393245 JFZ393244:JFZ393245 JPV393244:JPV393245 JZR393244:JZR393245 KJN393244:KJN393245 KTJ393244:KTJ393245 LDF393244:LDF393245 LNB393244:LNB393245 LWX393244:LWX393245 MGT393244:MGT393245 MQP393244:MQP393245 NAL393244:NAL393245 NKH393244:NKH393245 NUD393244:NUD393245 ODZ393244:ODZ393245 ONV393244:ONV393245 OXR393244:OXR393245 PHN393244:PHN393245 PRJ393244:PRJ393245 QBF393244:QBF393245 QLB393244:QLB393245 QUX393244:QUX393245 RET393244:RET393245 ROP393244:ROP393245 RYL393244:RYL393245 SIH393244:SIH393245 SSD393244:SSD393245 TBZ393244:TBZ393245 TLV393244:TLV393245 TVR393244:TVR393245 UFN393244:UFN393245 UPJ393244:UPJ393245 UZF393244:UZF393245 VJB393244:VJB393245 VSX393244:VSX393245 WCT393244:WCT393245 WMP393244:WMP393245 WWL393244:WWL393245 AD458780:AD458781 JZ458780:JZ458781 TV458780:TV458781 ADR458780:ADR458781 ANN458780:ANN458781 AXJ458780:AXJ458781 BHF458780:BHF458781 BRB458780:BRB458781 CAX458780:CAX458781 CKT458780:CKT458781 CUP458780:CUP458781 DEL458780:DEL458781 DOH458780:DOH458781 DYD458780:DYD458781 EHZ458780:EHZ458781 ERV458780:ERV458781 FBR458780:FBR458781 FLN458780:FLN458781 FVJ458780:FVJ458781 GFF458780:GFF458781 GPB458780:GPB458781 GYX458780:GYX458781 HIT458780:HIT458781 HSP458780:HSP458781 ICL458780:ICL458781 IMH458780:IMH458781 IWD458780:IWD458781 JFZ458780:JFZ458781 JPV458780:JPV458781 JZR458780:JZR458781 KJN458780:KJN458781 KTJ458780:KTJ458781 LDF458780:LDF458781 LNB458780:LNB458781 LWX458780:LWX458781 MGT458780:MGT458781 MQP458780:MQP458781 NAL458780:NAL458781 NKH458780:NKH458781 NUD458780:NUD458781 ODZ458780:ODZ458781 ONV458780:ONV458781 OXR458780:OXR458781 PHN458780:PHN458781 PRJ458780:PRJ458781 QBF458780:QBF458781 QLB458780:QLB458781 QUX458780:QUX458781 RET458780:RET458781 ROP458780:ROP458781 RYL458780:RYL458781 SIH458780:SIH458781 SSD458780:SSD458781 TBZ458780:TBZ458781 TLV458780:TLV458781 TVR458780:TVR458781 UFN458780:UFN458781 UPJ458780:UPJ458781 UZF458780:UZF458781 VJB458780:VJB458781 VSX458780:VSX458781 WCT458780:WCT458781 WMP458780:WMP458781 WWL458780:WWL458781 AD524316:AD524317 JZ524316:JZ524317 TV524316:TV524317 ADR524316:ADR524317 ANN524316:ANN524317 AXJ524316:AXJ524317 BHF524316:BHF524317 BRB524316:BRB524317 CAX524316:CAX524317 CKT524316:CKT524317 CUP524316:CUP524317 DEL524316:DEL524317 DOH524316:DOH524317 DYD524316:DYD524317 EHZ524316:EHZ524317 ERV524316:ERV524317 FBR524316:FBR524317 FLN524316:FLN524317 FVJ524316:FVJ524317 GFF524316:GFF524317 GPB524316:GPB524317 GYX524316:GYX524317 HIT524316:HIT524317 HSP524316:HSP524317 ICL524316:ICL524317 IMH524316:IMH524317 IWD524316:IWD524317 JFZ524316:JFZ524317 JPV524316:JPV524317 JZR524316:JZR524317 KJN524316:KJN524317 KTJ524316:KTJ524317 LDF524316:LDF524317 LNB524316:LNB524317 LWX524316:LWX524317 MGT524316:MGT524317 MQP524316:MQP524317 NAL524316:NAL524317 NKH524316:NKH524317 NUD524316:NUD524317 ODZ524316:ODZ524317 ONV524316:ONV524317 OXR524316:OXR524317 PHN524316:PHN524317 PRJ524316:PRJ524317 QBF524316:QBF524317 QLB524316:QLB524317 QUX524316:QUX524317 RET524316:RET524317 ROP524316:ROP524317 RYL524316:RYL524317 SIH524316:SIH524317 SSD524316:SSD524317 TBZ524316:TBZ524317 TLV524316:TLV524317 TVR524316:TVR524317 UFN524316:UFN524317 UPJ524316:UPJ524317 UZF524316:UZF524317 VJB524316:VJB524317 VSX524316:VSX524317 WCT524316:WCT524317 WMP524316:WMP524317 WWL524316:WWL524317 AD589852:AD589853 JZ589852:JZ589853 TV589852:TV589853 ADR589852:ADR589853 ANN589852:ANN589853 AXJ589852:AXJ589853 BHF589852:BHF589853 BRB589852:BRB589853 CAX589852:CAX589853 CKT589852:CKT589853 CUP589852:CUP589853 DEL589852:DEL589853 DOH589852:DOH589853 DYD589852:DYD589853 EHZ589852:EHZ589853 ERV589852:ERV589853 FBR589852:FBR589853 FLN589852:FLN589853 FVJ589852:FVJ589853 GFF589852:GFF589853 GPB589852:GPB589853 GYX589852:GYX589853 HIT589852:HIT589853 HSP589852:HSP589853 ICL589852:ICL589853 IMH589852:IMH589853 IWD589852:IWD589853 JFZ589852:JFZ589853 JPV589852:JPV589853 JZR589852:JZR589853 KJN589852:KJN589853 KTJ589852:KTJ589853 LDF589852:LDF589853 LNB589852:LNB589853 LWX589852:LWX589853 MGT589852:MGT589853 MQP589852:MQP589853 NAL589852:NAL589853 NKH589852:NKH589853 NUD589852:NUD589853 ODZ589852:ODZ589853 ONV589852:ONV589853 OXR589852:OXR589853 PHN589852:PHN589853 PRJ589852:PRJ589853 QBF589852:QBF589853 QLB589852:QLB589853 QUX589852:QUX589853 RET589852:RET589853 ROP589852:ROP589853 RYL589852:RYL589853 SIH589852:SIH589853 SSD589852:SSD589853 TBZ589852:TBZ589853 TLV589852:TLV589853 TVR589852:TVR589853 UFN589852:UFN589853 UPJ589852:UPJ589853 UZF589852:UZF589853 VJB589852:VJB589853 VSX589852:VSX589853 WCT589852:WCT589853 WMP589852:WMP589853 WWL589852:WWL589853 AD655388:AD655389 JZ655388:JZ655389 TV655388:TV655389 ADR655388:ADR655389 ANN655388:ANN655389 AXJ655388:AXJ655389 BHF655388:BHF655389 BRB655388:BRB655389 CAX655388:CAX655389 CKT655388:CKT655389 CUP655388:CUP655389 DEL655388:DEL655389 DOH655388:DOH655389 DYD655388:DYD655389 EHZ655388:EHZ655389 ERV655388:ERV655389 FBR655388:FBR655389 FLN655388:FLN655389 FVJ655388:FVJ655389 GFF655388:GFF655389 GPB655388:GPB655389 GYX655388:GYX655389 HIT655388:HIT655389 HSP655388:HSP655389 ICL655388:ICL655389 IMH655388:IMH655389 IWD655388:IWD655389 JFZ655388:JFZ655389 JPV655388:JPV655389 JZR655388:JZR655389 KJN655388:KJN655389 KTJ655388:KTJ655389 LDF655388:LDF655389 LNB655388:LNB655389 LWX655388:LWX655389 MGT655388:MGT655389 MQP655388:MQP655389 NAL655388:NAL655389 NKH655388:NKH655389 NUD655388:NUD655389 ODZ655388:ODZ655389 ONV655388:ONV655389 OXR655388:OXR655389 PHN655388:PHN655389 PRJ655388:PRJ655389 QBF655388:QBF655389 QLB655388:QLB655389 QUX655388:QUX655389 RET655388:RET655389 ROP655388:ROP655389 RYL655388:RYL655389 SIH655388:SIH655389 SSD655388:SSD655389 TBZ655388:TBZ655389 TLV655388:TLV655389 TVR655388:TVR655389 UFN655388:UFN655389 UPJ655388:UPJ655389 UZF655388:UZF655389 VJB655388:VJB655389 VSX655388:VSX655389 WCT655388:WCT655389 WMP655388:WMP655389 WWL655388:WWL655389 AD720924:AD720925 JZ720924:JZ720925 TV720924:TV720925 ADR720924:ADR720925 ANN720924:ANN720925 AXJ720924:AXJ720925 BHF720924:BHF720925 BRB720924:BRB720925 CAX720924:CAX720925 CKT720924:CKT720925 CUP720924:CUP720925 DEL720924:DEL720925 DOH720924:DOH720925 DYD720924:DYD720925 EHZ720924:EHZ720925 ERV720924:ERV720925 FBR720924:FBR720925 FLN720924:FLN720925 FVJ720924:FVJ720925 GFF720924:GFF720925 GPB720924:GPB720925 GYX720924:GYX720925 HIT720924:HIT720925 HSP720924:HSP720925 ICL720924:ICL720925 IMH720924:IMH720925 IWD720924:IWD720925 JFZ720924:JFZ720925 JPV720924:JPV720925 JZR720924:JZR720925 KJN720924:KJN720925 KTJ720924:KTJ720925 LDF720924:LDF720925 LNB720924:LNB720925 LWX720924:LWX720925 MGT720924:MGT720925 MQP720924:MQP720925 NAL720924:NAL720925 NKH720924:NKH720925 NUD720924:NUD720925 ODZ720924:ODZ720925 ONV720924:ONV720925 OXR720924:OXR720925 PHN720924:PHN720925 PRJ720924:PRJ720925 QBF720924:QBF720925 QLB720924:QLB720925 QUX720924:QUX720925 RET720924:RET720925 ROP720924:ROP720925 RYL720924:RYL720925 SIH720924:SIH720925 SSD720924:SSD720925 TBZ720924:TBZ720925 TLV720924:TLV720925 TVR720924:TVR720925 UFN720924:UFN720925 UPJ720924:UPJ720925 UZF720924:UZF720925 VJB720924:VJB720925 VSX720924:VSX720925 WCT720924:WCT720925 WMP720924:WMP720925 WWL720924:WWL720925 AD786460:AD786461 JZ786460:JZ786461 TV786460:TV786461 ADR786460:ADR786461 ANN786460:ANN786461 AXJ786460:AXJ786461 BHF786460:BHF786461 BRB786460:BRB786461 CAX786460:CAX786461 CKT786460:CKT786461 CUP786460:CUP786461 DEL786460:DEL786461 DOH786460:DOH786461 DYD786460:DYD786461 EHZ786460:EHZ786461 ERV786460:ERV786461 FBR786460:FBR786461 FLN786460:FLN786461 FVJ786460:FVJ786461 GFF786460:GFF786461 GPB786460:GPB786461 GYX786460:GYX786461 HIT786460:HIT786461 HSP786460:HSP786461 ICL786460:ICL786461 IMH786460:IMH786461 IWD786460:IWD786461 JFZ786460:JFZ786461 JPV786460:JPV786461 JZR786460:JZR786461 KJN786460:KJN786461 KTJ786460:KTJ786461 LDF786460:LDF786461 LNB786460:LNB786461 LWX786460:LWX786461 MGT786460:MGT786461 MQP786460:MQP786461 NAL786460:NAL786461 NKH786460:NKH786461 NUD786460:NUD786461 ODZ786460:ODZ786461 ONV786460:ONV786461 OXR786460:OXR786461 PHN786460:PHN786461 PRJ786460:PRJ786461 QBF786460:QBF786461 QLB786460:QLB786461 QUX786460:QUX786461 RET786460:RET786461 ROP786460:ROP786461 RYL786460:RYL786461 SIH786460:SIH786461 SSD786460:SSD786461 TBZ786460:TBZ786461 TLV786460:TLV786461 TVR786460:TVR786461 UFN786460:UFN786461 UPJ786460:UPJ786461 UZF786460:UZF786461 VJB786460:VJB786461 VSX786460:VSX786461 WCT786460:WCT786461 WMP786460:WMP786461 WWL786460:WWL786461 AD851996:AD851997 JZ851996:JZ851997 TV851996:TV851997 ADR851996:ADR851997 ANN851996:ANN851997 AXJ851996:AXJ851997 BHF851996:BHF851997 BRB851996:BRB851997 CAX851996:CAX851997 CKT851996:CKT851997 CUP851996:CUP851997 DEL851996:DEL851997 DOH851996:DOH851997 DYD851996:DYD851997 EHZ851996:EHZ851997 ERV851996:ERV851997 FBR851996:FBR851997 FLN851996:FLN851997 FVJ851996:FVJ851997 GFF851996:GFF851997 GPB851996:GPB851997 GYX851996:GYX851997 HIT851996:HIT851997 HSP851996:HSP851997 ICL851996:ICL851997 IMH851996:IMH851997 IWD851996:IWD851997 JFZ851996:JFZ851997 JPV851996:JPV851997 JZR851996:JZR851997 KJN851996:KJN851997 KTJ851996:KTJ851997 LDF851996:LDF851997 LNB851996:LNB851997 LWX851996:LWX851997 MGT851996:MGT851997 MQP851996:MQP851997 NAL851996:NAL851997 NKH851996:NKH851997 NUD851996:NUD851997 ODZ851996:ODZ851997 ONV851996:ONV851997 OXR851996:OXR851997 PHN851996:PHN851997 PRJ851996:PRJ851997 QBF851996:QBF851997 QLB851996:QLB851997 QUX851996:QUX851997 RET851996:RET851997 ROP851996:ROP851997 RYL851996:RYL851997 SIH851996:SIH851997 SSD851996:SSD851997 TBZ851996:TBZ851997 TLV851996:TLV851997 TVR851996:TVR851997 UFN851996:UFN851997 UPJ851996:UPJ851997 UZF851996:UZF851997 VJB851996:VJB851997 VSX851996:VSX851997 WCT851996:WCT851997 WMP851996:WMP851997 WWL851996:WWL851997 AD917532:AD917533 JZ917532:JZ917533 TV917532:TV917533 ADR917532:ADR917533 ANN917532:ANN917533 AXJ917532:AXJ917533 BHF917532:BHF917533 BRB917532:BRB917533 CAX917532:CAX917533 CKT917532:CKT917533 CUP917532:CUP917533 DEL917532:DEL917533 DOH917532:DOH917533 DYD917532:DYD917533 EHZ917532:EHZ917533 ERV917532:ERV917533 FBR917532:FBR917533 FLN917532:FLN917533 FVJ917532:FVJ917533 GFF917532:GFF917533 GPB917532:GPB917533 GYX917532:GYX917533 HIT917532:HIT917533 HSP917532:HSP917533 ICL917532:ICL917533 IMH917532:IMH917533 IWD917532:IWD917533 JFZ917532:JFZ917533 JPV917532:JPV917533 JZR917532:JZR917533 KJN917532:KJN917533 KTJ917532:KTJ917533 LDF917532:LDF917533 LNB917532:LNB917533 LWX917532:LWX917533 MGT917532:MGT917533 MQP917532:MQP917533 NAL917532:NAL917533 NKH917532:NKH917533 NUD917532:NUD917533 ODZ917532:ODZ917533 ONV917532:ONV917533 OXR917532:OXR917533 PHN917532:PHN917533 PRJ917532:PRJ917533 QBF917532:QBF917533 QLB917532:QLB917533 QUX917532:QUX917533 RET917532:RET917533 ROP917532:ROP917533 RYL917532:RYL917533 SIH917532:SIH917533 SSD917532:SSD917533 TBZ917532:TBZ917533 TLV917532:TLV917533 TVR917532:TVR917533 UFN917532:UFN917533 UPJ917532:UPJ917533 UZF917532:UZF917533 VJB917532:VJB917533 VSX917532:VSX917533 WCT917532:WCT917533 WMP917532:WMP917533 WWL917532:WWL917533 AD983068:AD983069 JZ983068:JZ983069 TV983068:TV983069 ADR983068:ADR983069 ANN983068:ANN983069 AXJ983068:AXJ983069 BHF983068:BHF983069 BRB983068:BRB983069 CAX983068:CAX983069 CKT983068:CKT983069 CUP983068:CUP983069 DEL983068:DEL983069 DOH983068:DOH983069 DYD983068:DYD983069 EHZ983068:EHZ983069 ERV983068:ERV983069 FBR983068:FBR983069 FLN983068:FLN983069 FVJ983068:FVJ983069 GFF983068:GFF983069 GPB983068:GPB983069 GYX983068:GYX983069 HIT983068:HIT983069 HSP983068:HSP983069 ICL983068:ICL983069 IMH983068:IMH983069 IWD983068:IWD983069 JFZ983068:JFZ983069 JPV983068:JPV983069 JZR983068:JZR983069 KJN983068:KJN983069 KTJ983068:KTJ983069 LDF983068:LDF983069 LNB983068:LNB983069 LWX983068:LWX983069 MGT983068:MGT983069 MQP983068:MQP983069 NAL983068:NAL983069 NKH983068:NKH983069 NUD983068:NUD983069 ODZ983068:ODZ983069 ONV983068:ONV983069 OXR983068:OXR983069 PHN983068:PHN983069 PRJ983068:PRJ983069 QBF983068:QBF983069 QLB983068:QLB983069 QUX983068:QUX983069 RET983068:RET983069 ROP983068:ROP983069 RYL983068:RYL983069 SIH983068:SIH983069 SSD983068:SSD983069 TBZ983068:TBZ983069 TLV983068:TLV983069 TVR983068:TVR983069 UFN983068:UFN983069 UPJ983068:UPJ983069 UZF983068:UZF983069 VJB983068:VJB983069 VSX983068:VSX983069 WCT983068:WCT983069 WMP983068:WMP983069 WWL983068:WWL983069 AB44 JX44 TT44 ADP44 ANL44 AXH44 BHD44 BQZ44 CAV44 CKR44 CUN44 DEJ44 DOF44 DYB44 EHX44 ERT44 FBP44 FLL44 FVH44 GFD44 GOZ44 GYV44 HIR44 HSN44 ICJ44 IMF44 IWB44 JFX44 JPT44 JZP44 KJL44 KTH44 LDD44 LMZ44 LWV44 MGR44 MQN44 NAJ44 NKF44 NUB44 ODX44 ONT44 OXP44 PHL44 PRH44 QBD44 QKZ44 QUV44 RER44 RON44 RYJ44 SIF44 SSB44 TBX44 TLT44 TVP44 UFL44 UPH44 UZD44 VIZ44 VSV44 WCR44 WMN44 WWJ44 AB65580 JX65580 TT65580 ADP65580 ANL65580 AXH65580 BHD65580 BQZ65580 CAV65580 CKR65580 CUN65580 DEJ65580 DOF65580 DYB65580 EHX65580 ERT65580 FBP65580 FLL65580 FVH65580 GFD65580 GOZ65580 GYV65580 HIR65580 HSN65580 ICJ65580 IMF65580 IWB65580 JFX65580 JPT65580 JZP65580 KJL65580 KTH65580 LDD65580 LMZ65580 LWV65580 MGR65580 MQN65580 NAJ65580 NKF65580 NUB65580 ODX65580 ONT65580 OXP65580 PHL65580 PRH65580 QBD65580 QKZ65580 QUV65580 RER65580 RON65580 RYJ65580 SIF65580 SSB65580 TBX65580 TLT65580 TVP65580 UFL65580 UPH65580 UZD65580 VIZ65580 VSV65580 WCR65580 WMN65580 WWJ65580 AB131116 JX131116 TT131116 ADP131116 ANL131116 AXH131116 BHD131116 BQZ131116 CAV131116 CKR131116 CUN131116 DEJ131116 DOF131116 DYB131116 EHX131116 ERT131116 FBP131116 FLL131116 FVH131116 GFD131116 GOZ131116 GYV131116 HIR131116 HSN131116 ICJ131116 IMF131116 IWB131116 JFX131116 JPT131116 JZP131116 KJL131116 KTH131116 LDD131116 LMZ131116 LWV131116 MGR131116 MQN131116 NAJ131116 NKF131116 NUB131116 ODX131116 ONT131116 OXP131116 PHL131116 PRH131116 QBD131116 QKZ131116 QUV131116 RER131116 RON131116 RYJ131116 SIF131116 SSB131116 TBX131116 TLT131116 TVP131116 UFL131116 UPH131116 UZD131116 VIZ131116 VSV131116 WCR131116 WMN131116 WWJ131116 AB196652 JX196652 TT196652 ADP196652 ANL196652 AXH196652 BHD196652 BQZ196652 CAV196652 CKR196652 CUN196652 DEJ196652 DOF196652 DYB196652 EHX196652 ERT196652 FBP196652 FLL196652 FVH196652 GFD196652 GOZ196652 GYV196652 HIR196652 HSN196652 ICJ196652 IMF196652 IWB196652 JFX196652 JPT196652 JZP196652 KJL196652 KTH196652 LDD196652 LMZ196652 LWV196652 MGR196652 MQN196652 NAJ196652 NKF196652 NUB196652 ODX196652 ONT196652 OXP196652 PHL196652 PRH196652 QBD196652 QKZ196652 QUV196652 RER196652 RON196652 RYJ196652 SIF196652 SSB196652 TBX196652 TLT196652 TVP196652 UFL196652 UPH196652 UZD196652 VIZ196652 VSV196652 WCR196652 WMN196652 WWJ196652 AB262188 JX262188 TT262188 ADP262188 ANL262188 AXH262188 BHD262188 BQZ262188 CAV262188 CKR262188 CUN262188 DEJ262188 DOF262188 DYB262188 EHX262188 ERT262188 FBP262188 FLL262188 FVH262188 GFD262188 GOZ262188 GYV262188 HIR262188 HSN262188 ICJ262188 IMF262188 IWB262188 JFX262188 JPT262188 JZP262188 KJL262188 KTH262188 LDD262188 LMZ262188 LWV262188 MGR262188 MQN262188 NAJ262188 NKF262188 NUB262188 ODX262188 ONT262188 OXP262188 PHL262188 PRH262188 QBD262188 QKZ262188 QUV262188 RER262188 RON262188 RYJ262188 SIF262188 SSB262188 TBX262188 TLT262188 TVP262188 UFL262188 UPH262188 UZD262188 VIZ262188 VSV262188 WCR262188 WMN262188 WWJ262188 AB327724 JX327724 TT327724 ADP327724 ANL327724 AXH327724 BHD327724 BQZ327724 CAV327724 CKR327724 CUN327724 DEJ327724 DOF327724 DYB327724 EHX327724 ERT327724 FBP327724 FLL327724 FVH327724 GFD327724 GOZ327724 GYV327724 HIR327724 HSN327724 ICJ327724 IMF327724 IWB327724 JFX327724 JPT327724 JZP327724 KJL327724 KTH327724 LDD327724 LMZ327724 LWV327724 MGR327724 MQN327724 NAJ327724 NKF327724 NUB327724 ODX327724 ONT327724 OXP327724 PHL327724 PRH327724 QBD327724 QKZ327724 QUV327724 RER327724 RON327724 RYJ327724 SIF327724 SSB327724 TBX327724 TLT327724 TVP327724 UFL327724 UPH327724 UZD327724 VIZ327724 VSV327724 WCR327724 WMN327724 WWJ327724 AB393260 JX393260 TT393260 ADP393260 ANL393260 AXH393260 BHD393260 BQZ393260 CAV393260 CKR393260 CUN393260 DEJ393260 DOF393260 DYB393260 EHX393260 ERT393260 FBP393260 FLL393260 FVH393260 GFD393260 GOZ393260 GYV393260 HIR393260 HSN393260 ICJ393260 IMF393260 IWB393260 JFX393260 JPT393260 JZP393260 KJL393260 KTH393260 LDD393260 LMZ393260 LWV393260 MGR393260 MQN393260 NAJ393260 NKF393260 NUB393260 ODX393260 ONT393260 OXP393260 PHL393260 PRH393260 QBD393260 QKZ393260 QUV393260 RER393260 RON393260 RYJ393260 SIF393260 SSB393260 TBX393260 TLT393260 TVP393260 UFL393260 UPH393260 UZD393260 VIZ393260 VSV393260 WCR393260 WMN393260 WWJ393260 AB458796 JX458796 TT458796 ADP458796 ANL458796 AXH458796 BHD458796 BQZ458796 CAV458796 CKR458796 CUN458796 DEJ458796 DOF458796 DYB458796 EHX458796 ERT458796 FBP458796 FLL458796 FVH458796 GFD458796 GOZ458796 GYV458796 HIR458796 HSN458796 ICJ458796 IMF458796 IWB458796 JFX458796 JPT458796 JZP458796 KJL458796 KTH458796 LDD458796 LMZ458796 LWV458796 MGR458796 MQN458796 NAJ458796 NKF458796 NUB458796 ODX458796 ONT458796 OXP458796 PHL458796 PRH458796 QBD458796 QKZ458796 QUV458796 RER458796 RON458796 RYJ458796 SIF458796 SSB458796 TBX458796 TLT458796 TVP458796 UFL458796 UPH458796 UZD458796 VIZ458796 VSV458796 WCR458796 WMN458796 WWJ458796 AB524332 JX524332 TT524332 ADP524332 ANL524332 AXH524332 BHD524332 BQZ524332 CAV524332 CKR524332 CUN524332 DEJ524332 DOF524332 DYB524332 EHX524332 ERT524332 FBP524332 FLL524332 FVH524332 GFD524332 GOZ524332 GYV524332 HIR524332 HSN524332 ICJ524332 IMF524332 IWB524332 JFX524332 JPT524332 JZP524332 KJL524332 KTH524332 LDD524332 LMZ524332 LWV524332 MGR524332 MQN524332 NAJ524332 NKF524332 NUB524332 ODX524332 ONT524332 OXP524332 PHL524332 PRH524332 QBD524332 QKZ524332 QUV524332 RER524332 RON524332 RYJ524332 SIF524332 SSB524332 TBX524332 TLT524332 TVP524332 UFL524332 UPH524332 UZD524332 VIZ524332 VSV524332 WCR524332 WMN524332 WWJ524332 AB589868 JX589868 TT589868 ADP589868 ANL589868 AXH589868 BHD589868 BQZ589868 CAV589868 CKR589868 CUN589868 DEJ589868 DOF589868 DYB589868 EHX589868 ERT589868 FBP589868 FLL589868 FVH589868 GFD589868 GOZ589868 GYV589868 HIR589868 HSN589868 ICJ589868 IMF589868 IWB589868 JFX589868 JPT589868 JZP589868 KJL589868 KTH589868 LDD589868 LMZ589868 LWV589868 MGR589868 MQN589868 NAJ589868 NKF589868 NUB589868 ODX589868 ONT589868 OXP589868 PHL589868 PRH589868 QBD589868 QKZ589868 QUV589868 RER589868 RON589868 RYJ589868 SIF589868 SSB589868 TBX589868 TLT589868 TVP589868 UFL589868 UPH589868 UZD589868 VIZ589868 VSV589868 WCR589868 WMN589868 WWJ589868 AB655404 JX655404 TT655404 ADP655404 ANL655404 AXH655404 BHD655404 BQZ655404 CAV655404 CKR655404 CUN655404 DEJ655404 DOF655404 DYB655404 EHX655404 ERT655404 FBP655404 FLL655404 FVH655404 GFD655404 GOZ655404 GYV655404 HIR655404 HSN655404 ICJ655404 IMF655404 IWB655404 JFX655404 JPT655404 JZP655404 KJL655404 KTH655404 LDD655404 LMZ655404 LWV655404 MGR655404 MQN655404 NAJ655404 NKF655404 NUB655404 ODX655404 ONT655404 OXP655404 PHL655404 PRH655404 QBD655404 QKZ655404 QUV655404 RER655404 RON655404 RYJ655404 SIF655404 SSB655404 TBX655404 TLT655404 TVP655404 UFL655404 UPH655404 UZD655404 VIZ655404 VSV655404 WCR655404 WMN655404 WWJ655404 AB720940 JX720940 TT720940 ADP720940 ANL720940 AXH720940 BHD720940 BQZ720940 CAV720940 CKR720940 CUN720940 DEJ720940 DOF720940 DYB720940 EHX720940 ERT720940 FBP720940 FLL720940 FVH720940 GFD720940 GOZ720940 GYV720940 HIR720940 HSN720940 ICJ720940 IMF720940 IWB720940 JFX720940 JPT720940 JZP720940 KJL720940 KTH720940 LDD720940 LMZ720940 LWV720940 MGR720940 MQN720940 NAJ720940 NKF720940 NUB720940 ODX720940 ONT720940 OXP720940 PHL720940 PRH720940 QBD720940 QKZ720940 QUV720940 RER720940 RON720940 RYJ720940 SIF720940 SSB720940 TBX720940 TLT720940 TVP720940 UFL720940 UPH720940 UZD720940 VIZ720940 VSV720940 WCR720940 WMN720940 WWJ720940 AB786476 JX786476 TT786476 ADP786476 ANL786476 AXH786476 BHD786476 BQZ786476 CAV786476 CKR786476 CUN786476 DEJ786476 DOF786476 DYB786476 EHX786476 ERT786476 FBP786476 FLL786476 FVH786476 GFD786476 GOZ786476 GYV786476 HIR786476 HSN786476 ICJ786476 IMF786476 IWB786476 JFX786476 JPT786476 JZP786476 KJL786476 KTH786476 LDD786476 LMZ786476 LWV786476 MGR786476 MQN786476 NAJ786476 NKF786476 NUB786476 ODX786476 ONT786476 OXP786476 PHL786476 PRH786476 QBD786476 QKZ786476 QUV786476 RER786476 RON786476 RYJ786476 SIF786476 SSB786476 TBX786476 TLT786476 TVP786476 UFL786476 UPH786476 UZD786476 VIZ786476 VSV786476 WCR786476 WMN786476 WWJ786476 AB852012 JX852012 TT852012 ADP852012 ANL852012 AXH852012 BHD852012 BQZ852012 CAV852012 CKR852012 CUN852012 DEJ852012 DOF852012 DYB852012 EHX852012 ERT852012 FBP852012 FLL852012 FVH852012 GFD852012 GOZ852012 GYV852012 HIR852012 HSN852012 ICJ852012 IMF852012 IWB852012 JFX852012 JPT852012 JZP852012 KJL852012 KTH852012 LDD852012 LMZ852012 LWV852012 MGR852012 MQN852012 NAJ852012 NKF852012 NUB852012 ODX852012 ONT852012 OXP852012 PHL852012 PRH852012 QBD852012 QKZ852012 QUV852012 RER852012 RON852012 RYJ852012 SIF852012 SSB852012 TBX852012 TLT852012 TVP852012 UFL852012 UPH852012 UZD852012 VIZ852012 VSV852012 WCR852012 WMN852012 WWJ852012 AB917548 JX917548 TT917548 ADP917548 ANL917548 AXH917548 BHD917548 BQZ917548 CAV917548 CKR917548 CUN917548 DEJ917548 DOF917548 DYB917548 EHX917548 ERT917548 FBP917548 FLL917548 FVH917548 GFD917548 GOZ917548 GYV917548 HIR917548 HSN917548 ICJ917548 IMF917548 IWB917548 JFX917548 JPT917548 JZP917548 KJL917548 KTH917548 LDD917548 LMZ917548 LWV917548 MGR917548 MQN917548 NAJ917548 NKF917548 NUB917548 ODX917548 ONT917548 OXP917548 PHL917548 PRH917548 QBD917548 QKZ917548 QUV917548 RER917548 RON917548 RYJ917548 SIF917548 SSB917548 TBX917548 TLT917548 TVP917548 UFL917548 UPH917548 UZD917548 VIZ917548 VSV917548 WCR917548 WMN917548 WWJ917548 AB983084 JX983084 TT983084 ADP983084 ANL983084 AXH983084 BHD983084 BQZ983084 CAV983084 CKR983084 CUN983084 DEJ983084 DOF983084 DYB983084 EHX983084 ERT983084 FBP983084 FLL983084 FVH983084 GFD983084 GOZ983084 GYV983084 HIR983084 HSN983084 ICJ983084 IMF983084 IWB983084 JFX983084 JPT983084 JZP983084 KJL983084 KTH983084 LDD983084 LMZ983084 LWV983084 MGR983084 MQN983084 NAJ983084 NKF983084 NUB983084 ODX983084 ONT983084 OXP983084 PHL983084 PRH983084 QBD983084 QKZ983084 QUV983084 RER983084 RON983084 RYJ983084 SIF983084 SSB983084 TBX983084 TLT983084 TVP983084 UFL983084 UPH983084 UZD983084 VIZ983084 VSV983084 WCR983084 WMN983084 WWJ983084 AD44 JZ44 TV44 ADR44 ANN44 AXJ44 BHF44 BRB44 CAX44 CKT44 CUP44 DEL44 DOH44 DYD44 EHZ44 ERV44 FBR44 FLN44 FVJ44 GFF44 GPB44 GYX44 HIT44 HSP44 ICL44 IMH44 IWD44 JFZ44 JPV44 JZR44 KJN44 KTJ44 LDF44 LNB44 LWX44 MGT44 MQP44 NAL44 NKH44 NUD44 ODZ44 ONV44 OXR44 PHN44 PRJ44 QBF44 QLB44 QUX44 RET44 ROP44 RYL44 SIH44 SSD44 TBZ44 TLV44 TVR44 UFN44 UPJ44 UZF44 VJB44 VSX44 WCT44 WMP44 WWL44 AD65580 JZ65580 TV65580 ADR65580 ANN65580 AXJ65580 BHF65580 BRB65580 CAX65580 CKT65580 CUP65580 DEL65580 DOH65580 DYD65580 EHZ65580 ERV65580 FBR65580 FLN65580 FVJ65580 GFF65580 GPB65580 GYX65580 HIT65580 HSP65580 ICL65580 IMH65580 IWD65580 JFZ65580 JPV65580 JZR65580 KJN65580 KTJ65580 LDF65580 LNB65580 LWX65580 MGT65580 MQP65580 NAL65580 NKH65580 NUD65580 ODZ65580 ONV65580 OXR65580 PHN65580 PRJ65580 QBF65580 QLB65580 QUX65580 RET65580 ROP65580 RYL65580 SIH65580 SSD65580 TBZ65580 TLV65580 TVR65580 UFN65580 UPJ65580 UZF65580 VJB65580 VSX65580 WCT65580 WMP65580 WWL65580 AD131116 JZ131116 TV131116 ADR131116 ANN131116 AXJ131116 BHF131116 BRB131116 CAX131116 CKT131116 CUP131116 DEL131116 DOH131116 DYD131116 EHZ131116 ERV131116 FBR131116 FLN131116 FVJ131116 GFF131116 GPB131116 GYX131116 HIT131116 HSP131116 ICL131116 IMH131116 IWD131116 JFZ131116 JPV131116 JZR131116 KJN131116 KTJ131116 LDF131116 LNB131116 LWX131116 MGT131116 MQP131116 NAL131116 NKH131116 NUD131116 ODZ131116 ONV131116 OXR131116 PHN131116 PRJ131116 QBF131116 QLB131116 QUX131116 RET131116 ROP131116 RYL131116 SIH131116 SSD131116 TBZ131116 TLV131116 TVR131116 UFN131116 UPJ131116 UZF131116 VJB131116 VSX131116 WCT131116 WMP131116 WWL131116 AD196652 JZ196652 TV196652 ADR196652 ANN196652 AXJ196652 BHF196652 BRB196652 CAX196652 CKT196652 CUP196652 DEL196652 DOH196652 DYD196652 EHZ196652 ERV196652 FBR196652 FLN196652 FVJ196652 GFF196652 GPB196652 GYX196652 HIT196652 HSP196652 ICL196652 IMH196652 IWD196652 JFZ196652 JPV196652 JZR196652 KJN196652 KTJ196652 LDF196652 LNB196652 LWX196652 MGT196652 MQP196652 NAL196652 NKH196652 NUD196652 ODZ196652 ONV196652 OXR196652 PHN196652 PRJ196652 QBF196652 QLB196652 QUX196652 RET196652 ROP196652 RYL196652 SIH196652 SSD196652 TBZ196652 TLV196652 TVR196652 UFN196652 UPJ196652 UZF196652 VJB196652 VSX196652 WCT196652 WMP196652 WWL196652 AD262188 JZ262188 TV262188 ADR262188 ANN262188 AXJ262188 BHF262188 BRB262188 CAX262188 CKT262188 CUP262188 DEL262188 DOH262188 DYD262188 EHZ262188 ERV262188 FBR262188 FLN262188 FVJ262188 GFF262188 GPB262188 GYX262188 HIT262188 HSP262188 ICL262188 IMH262188 IWD262188 JFZ262188 JPV262188 JZR262188 KJN262188 KTJ262188 LDF262188 LNB262188 LWX262188 MGT262188 MQP262188 NAL262188 NKH262188 NUD262188 ODZ262188 ONV262188 OXR262188 PHN262188 PRJ262188 QBF262188 QLB262188 QUX262188 RET262188 ROP262188 RYL262188 SIH262188 SSD262188 TBZ262188 TLV262188 TVR262188 UFN262188 UPJ262188 UZF262188 VJB262188 VSX262188 WCT262188 WMP262188 WWL262188 AD327724 JZ327724 TV327724 ADR327724 ANN327724 AXJ327724 BHF327724 BRB327724 CAX327724 CKT327724 CUP327724 DEL327724 DOH327724 DYD327724 EHZ327724 ERV327724 FBR327724 FLN327724 FVJ327724 GFF327724 GPB327724 GYX327724 HIT327724 HSP327724 ICL327724 IMH327724 IWD327724 JFZ327724 JPV327724 JZR327724 KJN327724 KTJ327724 LDF327724 LNB327724 LWX327724 MGT327724 MQP327724 NAL327724 NKH327724 NUD327724 ODZ327724 ONV327724 OXR327724 PHN327724 PRJ327724 QBF327724 QLB327724 QUX327724 RET327724 ROP327724 RYL327724 SIH327724 SSD327724 TBZ327724 TLV327724 TVR327724 UFN327724 UPJ327724 UZF327724 VJB327724 VSX327724 WCT327724 WMP327724 WWL327724 AD393260 JZ393260 TV393260 ADR393260 ANN393260 AXJ393260 BHF393260 BRB393260 CAX393260 CKT393260 CUP393260 DEL393260 DOH393260 DYD393260 EHZ393260 ERV393260 FBR393260 FLN393260 FVJ393260 GFF393260 GPB393260 GYX393260 HIT393260 HSP393260 ICL393260 IMH393260 IWD393260 JFZ393260 JPV393260 JZR393260 KJN393260 KTJ393260 LDF393260 LNB393260 LWX393260 MGT393260 MQP393260 NAL393260 NKH393260 NUD393260 ODZ393260 ONV393260 OXR393260 PHN393260 PRJ393260 QBF393260 QLB393260 QUX393260 RET393260 ROP393260 RYL393260 SIH393260 SSD393260 TBZ393260 TLV393260 TVR393260 UFN393260 UPJ393260 UZF393260 VJB393260 VSX393260 WCT393260 WMP393260 WWL393260 AD458796 JZ458796 TV458796 ADR458796 ANN458796 AXJ458796 BHF458796 BRB458796 CAX458796 CKT458796 CUP458796 DEL458796 DOH458796 DYD458796 EHZ458796 ERV458796 FBR458796 FLN458796 FVJ458796 GFF458796 GPB458796 GYX458796 HIT458796 HSP458796 ICL458796 IMH458796 IWD458796 JFZ458796 JPV458796 JZR458796 KJN458796 KTJ458796 LDF458796 LNB458796 LWX458796 MGT458796 MQP458796 NAL458796 NKH458796 NUD458796 ODZ458796 ONV458796 OXR458796 PHN458796 PRJ458796 QBF458796 QLB458796 QUX458796 RET458796 ROP458796 RYL458796 SIH458796 SSD458796 TBZ458796 TLV458796 TVR458796 UFN458796 UPJ458796 UZF458796 VJB458796 VSX458796 WCT458796 WMP458796 WWL458796 AD524332 JZ524332 TV524332 ADR524332 ANN524332 AXJ524332 BHF524332 BRB524332 CAX524332 CKT524332 CUP524332 DEL524332 DOH524332 DYD524332 EHZ524332 ERV524332 FBR524332 FLN524332 FVJ524332 GFF524332 GPB524332 GYX524332 HIT524332 HSP524332 ICL524332 IMH524332 IWD524332 JFZ524332 JPV524332 JZR524332 KJN524332 KTJ524332 LDF524332 LNB524332 LWX524332 MGT524332 MQP524332 NAL524332 NKH524332 NUD524332 ODZ524332 ONV524332 OXR524332 PHN524332 PRJ524332 QBF524332 QLB524332 QUX524332 RET524332 ROP524332 RYL524332 SIH524332 SSD524332 TBZ524332 TLV524332 TVR524332 UFN524332 UPJ524332 UZF524332 VJB524332 VSX524332 WCT524332 WMP524332 WWL524332 AD589868 JZ589868 TV589868 ADR589868 ANN589868 AXJ589868 BHF589868 BRB589868 CAX589868 CKT589868 CUP589868 DEL589868 DOH589868 DYD589868 EHZ589868 ERV589868 FBR589868 FLN589868 FVJ589868 GFF589868 GPB589868 GYX589868 HIT589868 HSP589868 ICL589868 IMH589868 IWD589868 JFZ589868 JPV589868 JZR589868 KJN589868 KTJ589868 LDF589868 LNB589868 LWX589868 MGT589868 MQP589868 NAL589868 NKH589868 NUD589868 ODZ589868 ONV589868 OXR589868 PHN589868 PRJ589868 QBF589868 QLB589868 QUX589868 RET589868 ROP589868 RYL589868 SIH589868 SSD589868 TBZ589868 TLV589868 TVR589868 UFN589868 UPJ589868 UZF589868 VJB589868 VSX589868 WCT589868 WMP589868 WWL589868 AD655404 JZ655404 TV655404 ADR655404 ANN655404 AXJ655404 BHF655404 BRB655404 CAX655404 CKT655404 CUP655404 DEL655404 DOH655404 DYD655404 EHZ655404 ERV655404 FBR655404 FLN655404 FVJ655404 GFF655404 GPB655404 GYX655404 HIT655404 HSP655404 ICL655404 IMH655404 IWD655404 JFZ655404 JPV655404 JZR655404 KJN655404 KTJ655404 LDF655404 LNB655404 LWX655404 MGT655404 MQP655404 NAL655404 NKH655404 NUD655404 ODZ655404 ONV655404 OXR655404 PHN655404 PRJ655404 QBF655404 QLB655404 QUX655404 RET655404 ROP655404 RYL655404 SIH655404 SSD655404 TBZ655404 TLV655404 TVR655404 UFN655404 UPJ655404 UZF655404 VJB655404 VSX655404 WCT655404 WMP655404 WWL655404 AD720940 JZ720940 TV720940 ADR720940 ANN720940 AXJ720940 BHF720940 BRB720940 CAX720940 CKT720940 CUP720940 DEL720940 DOH720940 DYD720940 EHZ720940 ERV720940 FBR720940 FLN720940 FVJ720940 GFF720940 GPB720940 GYX720940 HIT720940 HSP720940 ICL720940 IMH720940 IWD720940 JFZ720940 JPV720940 JZR720940 KJN720940 KTJ720940 LDF720940 LNB720940 LWX720940 MGT720940 MQP720940 NAL720940 NKH720940 NUD720940 ODZ720940 ONV720940 OXR720940 PHN720940 PRJ720940 QBF720940 QLB720940 QUX720940 RET720940 ROP720940 RYL720940 SIH720940 SSD720940 TBZ720940 TLV720940 TVR720940 UFN720940 UPJ720940 UZF720940 VJB720940 VSX720940 WCT720940 WMP720940 WWL720940 AD786476 JZ786476 TV786476 ADR786476 ANN786476 AXJ786476 BHF786476 BRB786476 CAX786476 CKT786476 CUP786476 DEL786476 DOH786476 DYD786476 EHZ786476 ERV786476 FBR786476 FLN786476 FVJ786476 GFF786476 GPB786476 GYX786476 HIT786476 HSP786476 ICL786476 IMH786476 IWD786476 JFZ786476 JPV786476 JZR786476 KJN786476 KTJ786476 LDF786476 LNB786476 LWX786476 MGT786476 MQP786476 NAL786476 NKH786476 NUD786476 ODZ786476 ONV786476 OXR786476 PHN786476 PRJ786476 QBF786476 QLB786476 QUX786476 RET786476 ROP786476 RYL786476 SIH786476 SSD786476 TBZ786476 TLV786476 TVR786476 UFN786476 UPJ786476 UZF786476 VJB786476 VSX786476 WCT786476 WMP786476 WWL786476 AD852012 JZ852012 TV852012 ADR852012 ANN852012 AXJ852012 BHF852012 BRB852012 CAX852012 CKT852012 CUP852012 DEL852012 DOH852012 DYD852012 EHZ852012 ERV852012 FBR852012 FLN852012 FVJ852012 GFF852012 GPB852012 GYX852012 HIT852012 HSP852012 ICL852012 IMH852012 IWD852012 JFZ852012 JPV852012 JZR852012 KJN852012 KTJ852012 LDF852012 LNB852012 LWX852012 MGT852012 MQP852012 NAL852012 NKH852012 NUD852012 ODZ852012 ONV852012 OXR852012 PHN852012 PRJ852012 QBF852012 QLB852012 QUX852012 RET852012 ROP852012 RYL852012 SIH852012 SSD852012 TBZ852012 TLV852012 TVR852012 UFN852012 UPJ852012 UZF852012 VJB852012 VSX852012 WCT852012 WMP852012 WWL852012 AD917548 JZ917548 TV917548 ADR917548 ANN917548 AXJ917548 BHF917548 BRB917548 CAX917548 CKT917548 CUP917548 DEL917548 DOH917548 DYD917548 EHZ917548 ERV917548 FBR917548 FLN917548 FVJ917548 GFF917548 GPB917548 GYX917548 HIT917548 HSP917548 ICL917548 IMH917548 IWD917548 JFZ917548 JPV917548 JZR917548 KJN917548 KTJ917548 LDF917548 LNB917548 LWX917548 MGT917548 MQP917548 NAL917548 NKH917548 NUD917548 ODZ917548 ONV917548 OXR917548 PHN917548 PRJ917548 QBF917548 QLB917548 QUX917548 RET917548 ROP917548 RYL917548 SIH917548 SSD917548 TBZ917548 TLV917548 TVR917548 UFN917548 UPJ917548 UZF917548 VJB917548 VSX917548 WCT917548 WMP917548 WWL917548 AD983084 JZ983084 TV983084 ADR983084 ANN983084 AXJ983084 BHF983084 BRB983084 CAX983084 CKT983084 CUP983084 DEL983084 DOH983084 DYD983084 EHZ983084 ERV983084 FBR983084 FLN983084 FVJ983084 GFF983084 GPB983084 GYX983084 HIT983084 HSP983084 ICL983084 IMH983084 IWD983084 JFZ983084 JPV983084 JZR983084 KJN983084 KTJ983084 LDF983084 LNB983084 LWX983084 MGT983084 MQP983084 NAL983084 NKH983084 NUD983084 ODZ983084 ONV983084 OXR983084 PHN983084 PRJ983084 QBF983084 QLB983084 QUX983084 RET983084 ROP983084 RYL983084 SIH983084 SSD983084 TBZ983084 TLV983084 TVR983084 UFN983084 UPJ983084 UZF983084 VJB983084 VSX983084 WCT983084 WMP983084 WWL983084 AB48 JX48 TT48 ADP48 ANL48 AXH48 BHD48 BQZ48 CAV48 CKR48 CUN48 DEJ48 DOF48 DYB48 EHX48 ERT48 FBP48 FLL48 FVH48 GFD48 GOZ48 GYV48 HIR48 HSN48 ICJ48 IMF48 IWB48 JFX48 JPT48 JZP48 KJL48 KTH48 LDD48 LMZ48 LWV48 MGR48 MQN48 NAJ48 NKF48 NUB48 ODX48 ONT48 OXP48 PHL48 PRH48 QBD48 QKZ48 QUV48 RER48 RON48 RYJ48 SIF48 SSB48 TBX48 TLT48 TVP48 UFL48 UPH48 UZD48 VIZ48 VSV48 WCR48 WMN48 WWJ48 AB65584 JX65584 TT65584 ADP65584 ANL65584 AXH65584 BHD65584 BQZ65584 CAV65584 CKR65584 CUN65584 DEJ65584 DOF65584 DYB65584 EHX65584 ERT65584 FBP65584 FLL65584 FVH65584 GFD65584 GOZ65584 GYV65584 HIR65584 HSN65584 ICJ65584 IMF65584 IWB65584 JFX65584 JPT65584 JZP65584 KJL65584 KTH65584 LDD65584 LMZ65584 LWV65584 MGR65584 MQN65584 NAJ65584 NKF65584 NUB65584 ODX65584 ONT65584 OXP65584 PHL65584 PRH65584 QBD65584 QKZ65584 QUV65584 RER65584 RON65584 RYJ65584 SIF65584 SSB65584 TBX65584 TLT65584 TVP65584 UFL65584 UPH65584 UZD65584 VIZ65584 VSV65584 WCR65584 WMN65584 WWJ65584 AB131120 JX131120 TT131120 ADP131120 ANL131120 AXH131120 BHD131120 BQZ131120 CAV131120 CKR131120 CUN131120 DEJ131120 DOF131120 DYB131120 EHX131120 ERT131120 FBP131120 FLL131120 FVH131120 GFD131120 GOZ131120 GYV131120 HIR131120 HSN131120 ICJ131120 IMF131120 IWB131120 JFX131120 JPT131120 JZP131120 KJL131120 KTH131120 LDD131120 LMZ131120 LWV131120 MGR131120 MQN131120 NAJ131120 NKF131120 NUB131120 ODX131120 ONT131120 OXP131120 PHL131120 PRH131120 QBD131120 QKZ131120 QUV131120 RER131120 RON131120 RYJ131120 SIF131120 SSB131120 TBX131120 TLT131120 TVP131120 UFL131120 UPH131120 UZD131120 VIZ131120 VSV131120 WCR131120 WMN131120 WWJ131120 AB196656 JX196656 TT196656 ADP196656 ANL196656 AXH196656 BHD196656 BQZ196656 CAV196656 CKR196656 CUN196656 DEJ196656 DOF196656 DYB196656 EHX196656 ERT196656 FBP196656 FLL196656 FVH196656 GFD196656 GOZ196656 GYV196656 HIR196656 HSN196656 ICJ196656 IMF196656 IWB196656 JFX196656 JPT196656 JZP196656 KJL196656 KTH196656 LDD196656 LMZ196656 LWV196656 MGR196656 MQN196656 NAJ196656 NKF196656 NUB196656 ODX196656 ONT196656 OXP196656 PHL196656 PRH196656 QBD196656 QKZ196656 QUV196656 RER196656 RON196656 RYJ196656 SIF196656 SSB196656 TBX196656 TLT196656 TVP196656 UFL196656 UPH196656 UZD196656 VIZ196656 VSV196656 WCR196656 WMN196656 WWJ196656 AB262192 JX262192 TT262192 ADP262192 ANL262192 AXH262192 BHD262192 BQZ262192 CAV262192 CKR262192 CUN262192 DEJ262192 DOF262192 DYB262192 EHX262192 ERT262192 FBP262192 FLL262192 FVH262192 GFD262192 GOZ262192 GYV262192 HIR262192 HSN262192 ICJ262192 IMF262192 IWB262192 JFX262192 JPT262192 JZP262192 KJL262192 KTH262192 LDD262192 LMZ262192 LWV262192 MGR262192 MQN262192 NAJ262192 NKF262192 NUB262192 ODX262192 ONT262192 OXP262192 PHL262192 PRH262192 QBD262192 QKZ262192 QUV262192 RER262192 RON262192 RYJ262192 SIF262192 SSB262192 TBX262192 TLT262192 TVP262192 UFL262192 UPH262192 UZD262192 VIZ262192 VSV262192 WCR262192 WMN262192 WWJ262192 AB327728 JX327728 TT327728 ADP327728 ANL327728 AXH327728 BHD327728 BQZ327728 CAV327728 CKR327728 CUN327728 DEJ327728 DOF327728 DYB327728 EHX327728 ERT327728 FBP327728 FLL327728 FVH327728 GFD327728 GOZ327728 GYV327728 HIR327728 HSN327728 ICJ327728 IMF327728 IWB327728 JFX327728 JPT327728 JZP327728 KJL327728 KTH327728 LDD327728 LMZ327728 LWV327728 MGR327728 MQN327728 NAJ327728 NKF327728 NUB327728 ODX327728 ONT327728 OXP327728 PHL327728 PRH327728 QBD327728 QKZ327728 QUV327728 RER327728 RON327728 RYJ327728 SIF327728 SSB327728 TBX327728 TLT327728 TVP327728 UFL327728 UPH327728 UZD327728 VIZ327728 VSV327728 WCR327728 WMN327728 WWJ327728 AB393264 JX393264 TT393264 ADP393264 ANL393264 AXH393264 BHD393264 BQZ393264 CAV393264 CKR393264 CUN393264 DEJ393264 DOF393264 DYB393264 EHX393264 ERT393264 FBP393264 FLL393264 FVH393264 GFD393264 GOZ393264 GYV393264 HIR393264 HSN393264 ICJ393264 IMF393264 IWB393264 JFX393264 JPT393264 JZP393264 KJL393264 KTH393264 LDD393264 LMZ393264 LWV393264 MGR393264 MQN393264 NAJ393264 NKF393264 NUB393264 ODX393264 ONT393264 OXP393264 PHL393264 PRH393264 QBD393264 QKZ393264 QUV393264 RER393264 RON393264 RYJ393264 SIF393264 SSB393264 TBX393264 TLT393264 TVP393264 UFL393264 UPH393264 UZD393264 VIZ393264 VSV393264 WCR393264 WMN393264 WWJ393264 AB458800 JX458800 TT458800 ADP458800 ANL458800 AXH458800 BHD458800 BQZ458800 CAV458800 CKR458800 CUN458800 DEJ458800 DOF458800 DYB458800 EHX458800 ERT458800 FBP458800 FLL458800 FVH458800 GFD458800 GOZ458800 GYV458800 HIR458800 HSN458800 ICJ458800 IMF458800 IWB458800 JFX458800 JPT458800 JZP458800 KJL458800 KTH458800 LDD458800 LMZ458800 LWV458800 MGR458800 MQN458800 NAJ458800 NKF458800 NUB458800 ODX458800 ONT458800 OXP458800 PHL458800 PRH458800 QBD458800 QKZ458800 QUV458800 RER458800 RON458800 RYJ458800 SIF458800 SSB458800 TBX458800 TLT458800 TVP458800 UFL458800 UPH458800 UZD458800 VIZ458800 VSV458800 WCR458800 WMN458800 WWJ458800 AB524336 JX524336 TT524336 ADP524336 ANL524336 AXH524336 BHD524336 BQZ524336 CAV524336 CKR524336 CUN524336 DEJ524336 DOF524336 DYB524336 EHX524336 ERT524336 FBP524336 FLL524336 FVH524336 GFD524336 GOZ524336 GYV524336 HIR524336 HSN524336 ICJ524336 IMF524336 IWB524336 JFX524336 JPT524336 JZP524336 KJL524336 KTH524336 LDD524336 LMZ524336 LWV524336 MGR524336 MQN524336 NAJ524336 NKF524336 NUB524336 ODX524336 ONT524336 OXP524336 PHL524336 PRH524336 QBD524336 QKZ524336 QUV524336 RER524336 RON524336 RYJ524336 SIF524336 SSB524336 TBX524336 TLT524336 TVP524336 UFL524336 UPH524336 UZD524336 VIZ524336 VSV524336 WCR524336 WMN524336 WWJ524336 AB589872 JX589872 TT589872 ADP589872 ANL589872 AXH589872 BHD589872 BQZ589872 CAV589872 CKR589872 CUN589872 DEJ589872 DOF589872 DYB589872 EHX589872 ERT589872 FBP589872 FLL589872 FVH589872 GFD589872 GOZ589872 GYV589872 HIR589872 HSN589872 ICJ589872 IMF589872 IWB589872 JFX589872 JPT589872 JZP589872 KJL589872 KTH589872 LDD589872 LMZ589872 LWV589872 MGR589872 MQN589872 NAJ589872 NKF589872 NUB589872 ODX589872 ONT589872 OXP589872 PHL589872 PRH589872 QBD589872 QKZ589872 QUV589872 RER589872 RON589872 RYJ589872 SIF589872 SSB589872 TBX589872 TLT589872 TVP589872 UFL589872 UPH589872 UZD589872 VIZ589872 VSV589872 WCR589872 WMN589872 WWJ589872 AB655408 JX655408 TT655408 ADP655408 ANL655408 AXH655408 BHD655408 BQZ655408 CAV655408 CKR655408 CUN655408 DEJ655408 DOF655408 DYB655408 EHX655408 ERT655408 FBP655408 FLL655408 FVH655408 GFD655408 GOZ655408 GYV655408 HIR655408 HSN655408 ICJ655408 IMF655408 IWB655408 JFX655408 JPT655408 JZP655408 KJL655408 KTH655408 LDD655408 LMZ655408 LWV655408 MGR655408 MQN655408 NAJ655408 NKF655408 NUB655408 ODX655408 ONT655408 OXP655408 PHL655408 PRH655408 QBD655408 QKZ655408 QUV655408 RER655408 RON655408 RYJ655408 SIF655408 SSB655408 TBX655408 TLT655408 TVP655408 UFL655408 UPH655408 UZD655408 VIZ655408 VSV655408 WCR655408 WMN655408 WWJ655408 AB720944 JX720944 TT720944 ADP720944 ANL720944 AXH720944 BHD720944 BQZ720944 CAV720944 CKR720944 CUN720944 DEJ720944 DOF720944 DYB720944 EHX720944 ERT720944 FBP720944 FLL720944 FVH720944 GFD720944 GOZ720944 GYV720944 HIR720944 HSN720944 ICJ720944 IMF720944 IWB720944 JFX720944 JPT720944 JZP720944 KJL720944 KTH720944 LDD720944 LMZ720944 LWV720944 MGR720944 MQN720944 NAJ720944 NKF720944 NUB720944 ODX720944 ONT720944 OXP720944 PHL720944 PRH720944 QBD720944 QKZ720944 QUV720944 RER720944 RON720944 RYJ720944 SIF720944 SSB720944 TBX720944 TLT720944 TVP720944 UFL720944 UPH720944 UZD720944 VIZ720944 VSV720944 WCR720944 WMN720944 WWJ720944 AB786480 JX786480 TT786480 ADP786480 ANL786480 AXH786480 BHD786480 BQZ786480 CAV786480 CKR786480 CUN786480 DEJ786480 DOF786480 DYB786480 EHX786480 ERT786480 FBP786480 FLL786480 FVH786480 GFD786480 GOZ786480 GYV786480 HIR786480 HSN786480 ICJ786480 IMF786480 IWB786480 JFX786480 JPT786480 JZP786480 KJL786480 KTH786480 LDD786480 LMZ786480 LWV786480 MGR786480 MQN786480 NAJ786480 NKF786480 NUB786480 ODX786480 ONT786480 OXP786480 PHL786480 PRH786480 QBD786480 QKZ786480 QUV786480 RER786480 RON786480 RYJ786480 SIF786480 SSB786480 TBX786480 TLT786480 TVP786480 UFL786480 UPH786480 UZD786480 VIZ786480 VSV786480 WCR786480 WMN786480 WWJ786480 AB852016 JX852016 TT852016 ADP852016 ANL852016 AXH852016 BHD852016 BQZ852016 CAV852016 CKR852016 CUN852016 DEJ852016 DOF852016 DYB852016 EHX852016 ERT852016 FBP852016 FLL852016 FVH852016 GFD852016 GOZ852016 GYV852016 HIR852016 HSN852016 ICJ852016 IMF852016 IWB852016 JFX852016 JPT852016 JZP852016 KJL852016 KTH852016 LDD852016 LMZ852016 LWV852016 MGR852016 MQN852016 NAJ852016 NKF852016 NUB852016 ODX852016 ONT852016 OXP852016 PHL852016 PRH852016 QBD852016 QKZ852016 QUV852016 RER852016 RON852016 RYJ852016 SIF852016 SSB852016 TBX852016 TLT852016 TVP852016 UFL852016 UPH852016 UZD852016 VIZ852016 VSV852016 WCR852016 WMN852016 WWJ852016 AB917552 JX917552 TT917552 ADP917552 ANL917552 AXH917552 BHD917552 BQZ917552 CAV917552 CKR917552 CUN917552 DEJ917552 DOF917552 DYB917552 EHX917552 ERT917552 FBP917552 FLL917552 FVH917552 GFD917552 GOZ917552 GYV917552 HIR917552 HSN917552 ICJ917552 IMF917552 IWB917552 JFX917552 JPT917552 JZP917552 KJL917552 KTH917552 LDD917552 LMZ917552 LWV917552 MGR917552 MQN917552 NAJ917552 NKF917552 NUB917552 ODX917552 ONT917552 OXP917552 PHL917552 PRH917552 QBD917552 QKZ917552 QUV917552 RER917552 RON917552 RYJ917552 SIF917552 SSB917552 TBX917552 TLT917552 TVP917552 UFL917552 UPH917552 UZD917552 VIZ917552 VSV917552 WCR917552 WMN917552 WWJ917552 AB983088 JX983088 TT983088 ADP983088 ANL983088 AXH983088 BHD983088 BQZ983088 CAV983088 CKR983088 CUN983088 DEJ983088 DOF983088 DYB983088 EHX983088 ERT983088 FBP983088 FLL983088 FVH983088 GFD983088 GOZ983088 GYV983088 HIR983088 HSN983088 ICJ983088 IMF983088 IWB983088 JFX983088 JPT983088 JZP983088 KJL983088 KTH983088 LDD983088 LMZ983088 LWV983088 MGR983088 MQN983088 NAJ983088 NKF983088 NUB983088 ODX983088 ONT983088 OXP983088 PHL983088 PRH983088 QBD983088 QKZ983088 QUV983088 RER983088 RON983088 RYJ983088 SIF983088 SSB983088 TBX983088 TLT983088 TVP983088 UFL983088 UPH983088 UZD983088 VIZ983088 VSV983088 WCR983088 WMN983088 WWJ983088 AD48 JZ48 TV48 ADR48 ANN48 AXJ48 BHF48 BRB48 CAX48 CKT48 CUP48 DEL48 DOH48 DYD48 EHZ48 ERV48 FBR48 FLN48 FVJ48 GFF48 GPB48 GYX48 HIT48 HSP48 ICL48 IMH48 IWD48 JFZ48 JPV48 JZR48 KJN48 KTJ48 LDF48 LNB48 LWX48 MGT48 MQP48 NAL48 NKH48 NUD48 ODZ48 ONV48 OXR48 PHN48 PRJ48 QBF48 QLB48 QUX48 RET48 ROP48 RYL48 SIH48 SSD48 TBZ48 TLV48 TVR48 UFN48 UPJ48 UZF48 VJB48 VSX48 WCT48 WMP48 WWL48 AD65584 JZ65584 TV65584 ADR65584 ANN65584 AXJ65584 BHF65584 BRB65584 CAX65584 CKT65584 CUP65584 DEL65584 DOH65584 DYD65584 EHZ65584 ERV65584 FBR65584 FLN65584 FVJ65584 GFF65584 GPB65584 GYX65584 HIT65584 HSP65584 ICL65584 IMH65584 IWD65584 JFZ65584 JPV65584 JZR65584 KJN65584 KTJ65584 LDF65584 LNB65584 LWX65584 MGT65584 MQP65584 NAL65584 NKH65584 NUD65584 ODZ65584 ONV65584 OXR65584 PHN65584 PRJ65584 QBF65584 QLB65584 QUX65584 RET65584 ROP65584 RYL65584 SIH65584 SSD65584 TBZ65584 TLV65584 TVR65584 UFN65584 UPJ65584 UZF65584 VJB65584 VSX65584 WCT65584 WMP65584 WWL65584 AD131120 JZ131120 TV131120 ADR131120 ANN131120 AXJ131120 BHF131120 BRB131120 CAX131120 CKT131120 CUP131120 DEL131120 DOH131120 DYD131120 EHZ131120 ERV131120 FBR131120 FLN131120 FVJ131120 GFF131120 GPB131120 GYX131120 HIT131120 HSP131120 ICL131120 IMH131120 IWD131120 JFZ131120 JPV131120 JZR131120 KJN131120 KTJ131120 LDF131120 LNB131120 LWX131120 MGT131120 MQP131120 NAL131120 NKH131120 NUD131120 ODZ131120 ONV131120 OXR131120 PHN131120 PRJ131120 QBF131120 QLB131120 QUX131120 RET131120 ROP131120 RYL131120 SIH131120 SSD131120 TBZ131120 TLV131120 TVR131120 UFN131120 UPJ131120 UZF131120 VJB131120 VSX131120 WCT131120 WMP131120 WWL131120 AD196656 JZ196656 TV196656 ADR196656 ANN196656 AXJ196656 BHF196656 BRB196656 CAX196656 CKT196656 CUP196656 DEL196656 DOH196656 DYD196656 EHZ196656 ERV196656 FBR196656 FLN196656 FVJ196656 GFF196656 GPB196656 GYX196656 HIT196656 HSP196656 ICL196656 IMH196656 IWD196656 JFZ196656 JPV196656 JZR196656 KJN196656 KTJ196656 LDF196656 LNB196656 LWX196656 MGT196656 MQP196656 NAL196656 NKH196656 NUD196656 ODZ196656 ONV196656 OXR196656 PHN196656 PRJ196656 QBF196656 QLB196656 QUX196656 RET196656 ROP196656 RYL196656 SIH196656 SSD196656 TBZ196656 TLV196656 TVR196656 UFN196656 UPJ196656 UZF196656 VJB196656 VSX196656 WCT196656 WMP196656 WWL196656 AD262192 JZ262192 TV262192 ADR262192 ANN262192 AXJ262192 BHF262192 BRB262192 CAX262192 CKT262192 CUP262192 DEL262192 DOH262192 DYD262192 EHZ262192 ERV262192 FBR262192 FLN262192 FVJ262192 GFF262192 GPB262192 GYX262192 HIT262192 HSP262192 ICL262192 IMH262192 IWD262192 JFZ262192 JPV262192 JZR262192 KJN262192 KTJ262192 LDF262192 LNB262192 LWX262192 MGT262192 MQP262192 NAL262192 NKH262192 NUD262192 ODZ262192 ONV262192 OXR262192 PHN262192 PRJ262192 QBF262192 QLB262192 QUX262192 RET262192 ROP262192 RYL262192 SIH262192 SSD262192 TBZ262192 TLV262192 TVR262192 UFN262192 UPJ262192 UZF262192 VJB262192 VSX262192 WCT262192 WMP262192 WWL262192 AD327728 JZ327728 TV327728 ADR327728 ANN327728 AXJ327728 BHF327728 BRB327728 CAX327728 CKT327728 CUP327728 DEL327728 DOH327728 DYD327728 EHZ327728 ERV327728 FBR327728 FLN327728 FVJ327728 GFF327728 GPB327728 GYX327728 HIT327728 HSP327728 ICL327728 IMH327728 IWD327728 JFZ327728 JPV327728 JZR327728 KJN327728 KTJ327728 LDF327728 LNB327728 LWX327728 MGT327728 MQP327728 NAL327728 NKH327728 NUD327728 ODZ327728 ONV327728 OXR327728 PHN327728 PRJ327728 QBF327728 QLB327728 QUX327728 RET327728 ROP327728 RYL327728 SIH327728 SSD327728 TBZ327728 TLV327728 TVR327728 UFN327728 UPJ327728 UZF327728 VJB327728 VSX327728 WCT327728 WMP327728 WWL327728 AD393264 JZ393264 TV393264 ADR393264 ANN393264 AXJ393264 BHF393264 BRB393264 CAX393264 CKT393264 CUP393264 DEL393264 DOH393264 DYD393264 EHZ393264 ERV393264 FBR393264 FLN393264 FVJ393264 GFF393264 GPB393264 GYX393264 HIT393264 HSP393264 ICL393264 IMH393264 IWD393264 JFZ393264 JPV393264 JZR393264 KJN393264 KTJ393264 LDF393264 LNB393264 LWX393264 MGT393264 MQP393264 NAL393264 NKH393264 NUD393264 ODZ393264 ONV393264 OXR393264 PHN393264 PRJ393264 QBF393264 QLB393264 QUX393264 RET393264 ROP393264 RYL393264 SIH393264 SSD393264 TBZ393264 TLV393264 TVR393264 UFN393264 UPJ393264 UZF393264 VJB393264 VSX393264 WCT393264 WMP393264 WWL393264 AD458800 JZ458800 TV458800 ADR458800 ANN458800 AXJ458800 BHF458800 BRB458800 CAX458800 CKT458800 CUP458800 DEL458800 DOH458800 DYD458800 EHZ458800 ERV458800 FBR458800 FLN458800 FVJ458800 GFF458800 GPB458800 GYX458800 HIT458800 HSP458800 ICL458800 IMH458800 IWD458800 JFZ458800 JPV458800 JZR458800 KJN458800 KTJ458800 LDF458800 LNB458800 LWX458800 MGT458800 MQP458800 NAL458800 NKH458800 NUD458800 ODZ458800 ONV458800 OXR458800 PHN458800 PRJ458800 QBF458800 QLB458800 QUX458800 RET458800 ROP458800 RYL458800 SIH458800 SSD458800 TBZ458800 TLV458800 TVR458800 UFN458800 UPJ458800 UZF458800 VJB458800 VSX458800 WCT458800 WMP458800 WWL458800 AD524336 JZ524336 TV524336 ADR524336 ANN524336 AXJ524336 BHF524336 BRB524336 CAX524336 CKT524336 CUP524336 DEL524336 DOH524336 DYD524336 EHZ524336 ERV524336 FBR524336 FLN524336 FVJ524336 GFF524336 GPB524336 GYX524336 HIT524336 HSP524336 ICL524336 IMH524336 IWD524336 JFZ524336 JPV524336 JZR524336 KJN524336 KTJ524336 LDF524336 LNB524336 LWX524336 MGT524336 MQP524336 NAL524336 NKH524336 NUD524336 ODZ524336 ONV524336 OXR524336 PHN524336 PRJ524336 QBF524336 QLB524336 QUX524336 RET524336 ROP524336 RYL524336 SIH524336 SSD524336 TBZ524336 TLV524336 TVR524336 UFN524336 UPJ524336 UZF524336 VJB524336 VSX524336 WCT524336 WMP524336 WWL524336 AD589872 JZ589872 TV589872 ADR589872 ANN589872 AXJ589872 BHF589872 BRB589872 CAX589872 CKT589872 CUP589872 DEL589872 DOH589872 DYD589872 EHZ589872 ERV589872 FBR589872 FLN589872 FVJ589872 GFF589872 GPB589872 GYX589872 HIT589872 HSP589872 ICL589872 IMH589872 IWD589872 JFZ589872 JPV589872 JZR589872 KJN589872 KTJ589872 LDF589872 LNB589872 LWX589872 MGT589872 MQP589872 NAL589872 NKH589872 NUD589872 ODZ589872 ONV589872 OXR589872 PHN589872 PRJ589872 QBF589872 QLB589872 QUX589872 RET589872 ROP589872 RYL589872 SIH589872 SSD589872 TBZ589872 TLV589872 TVR589872 UFN589872 UPJ589872 UZF589872 VJB589872 VSX589872 WCT589872 WMP589872 WWL589872 AD655408 JZ655408 TV655408 ADR655408 ANN655408 AXJ655408 BHF655408 BRB655408 CAX655408 CKT655408 CUP655408 DEL655408 DOH655408 DYD655408 EHZ655408 ERV655408 FBR655408 FLN655408 FVJ655408 GFF655408 GPB655408 GYX655408 HIT655408 HSP655408 ICL655408 IMH655408 IWD655408 JFZ655408 JPV655408 JZR655408 KJN655408 KTJ655408 LDF655408 LNB655408 LWX655408 MGT655408 MQP655408 NAL655408 NKH655408 NUD655408 ODZ655408 ONV655408 OXR655408 PHN655408 PRJ655408 QBF655408 QLB655408 QUX655408 RET655408 ROP655408 RYL655408 SIH655408 SSD655408 TBZ655408 TLV655408 TVR655408 UFN655408 UPJ655408 UZF655408 VJB655408 VSX655408 WCT655408 WMP655408 WWL655408 AD720944 JZ720944 TV720944 ADR720944 ANN720944 AXJ720944 BHF720944 BRB720944 CAX720944 CKT720944 CUP720944 DEL720944 DOH720944 DYD720944 EHZ720944 ERV720944 FBR720944 FLN720944 FVJ720944 GFF720944 GPB720944 GYX720944 HIT720944 HSP720944 ICL720944 IMH720944 IWD720944 JFZ720944 JPV720944 JZR720944 KJN720944 KTJ720944 LDF720944 LNB720944 LWX720944 MGT720944 MQP720944 NAL720944 NKH720944 NUD720944 ODZ720944 ONV720944 OXR720944 PHN720944 PRJ720944 QBF720944 QLB720944 QUX720944 RET720944 ROP720944 RYL720944 SIH720944 SSD720944 TBZ720944 TLV720944 TVR720944 UFN720944 UPJ720944 UZF720944 VJB720944 VSX720944 WCT720944 WMP720944 WWL720944 AD786480 JZ786480 TV786480 ADR786480 ANN786480 AXJ786480 BHF786480 BRB786480 CAX786480 CKT786480 CUP786480 DEL786480 DOH786480 DYD786480 EHZ786480 ERV786480 FBR786480 FLN786480 FVJ786480 GFF786480 GPB786480 GYX786480 HIT786480 HSP786480 ICL786480 IMH786480 IWD786480 JFZ786480 JPV786480 JZR786480 KJN786480 KTJ786480 LDF786480 LNB786480 LWX786480 MGT786480 MQP786480 NAL786480 NKH786480 NUD786480 ODZ786480 ONV786480 OXR786480 PHN786480 PRJ786480 QBF786480 QLB786480 QUX786480 RET786480 ROP786480 RYL786480 SIH786480 SSD786480 TBZ786480 TLV786480 TVR786480 UFN786480 UPJ786480 UZF786480 VJB786480 VSX786480 WCT786480 WMP786480 WWL786480 AD852016 JZ852016 TV852016 ADR852016 ANN852016 AXJ852016 BHF852016 BRB852016 CAX852016 CKT852016 CUP852016 DEL852016 DOH852016 DYD852016 EHZ852016 ERV852016 FBR852016 FLN852016 FVJ852016 GFF852016 GPB852016 GYX852016 HIT852016 HSP852016 ICL852016 IMH852016 IWD852016 JFZ852016 JPV852016 JZR852016 KJN852016 KTJ852016 LDF852016 LNB852016 LWX852016 MGT852016 MQP852016 NAL852016 NKH852016 NUD852016 ODZ852016 ONV852016 OXR852016 PHN852016 PRJ852016 QBF852016 QLB852016 QUX852016 RET852016 ROP852016 RYL852016 SIH852016 SSD852016 TBZ852016 TLV852016 TVR852016 UFN852016 UPJ852016 UZF852016 VJB852016 VSX852016 WCT852016 WMP852016 WWL852016 AD917552 JZ917552 TV917552 ADR917552 ANN917552 AXJ917552 BHF917552 BRB917552 CAX917552 CKT917552 CUP917552 DEL917552 DOH917552 DYD917552 EHZ917552 ERV917552 FBR917552 FLN917552 FVJ917552 GFF917552 GPB917552 GYX917552 HIT917552 HSP917552 ICL917552 IMH917552 IWD917552 JFZ917552 JPV917552 JZR917552 KJN917552 KTJ917552 LDF917552 LNB917552 LWX917552 MGT917552 MQP917552 NAL917552 NKH917552 NUD917552 ODZ917552 ONV917552 OXR917552 PHN917552 PRJ917552 QBF917552 QLB917552 QUX917552 RET917552 ROP917552 RYL917552 SIH917552 SSD917552 TBZ917552 TLV917552 TVR917552 UFN917552 UPJ917552 UZF917552 VJB917552 VSX917552 WCT917552 WMP917552 WWL917552 AD983088 JZ983088 TV983088 ADR983088 ANN983088 AXJ983088 BHF983088 BRB983088 CAX983088 CKT983088 CUP983088 DEL983088 DOH983088 DYD983088 EHZ983088 ERV983088 FBR983088 FLN983088 FVJ983088 GFF983088 GPB983088 GYX983088 HIT983088 HSP983088 ICL983088 IMH983088 IWD983088 JFZ983088 JPV983088 JZR983088 KJN983088 KTJ983088 LDF983088 LNB983088 LWX983088 MGT983088 MQP983088 NAL983088 NKH983088 NUD983088 ODZ983088 ONV983088 OXR983088 PHN983088 PRJ983088 QBF983088 QLB983088 QUX983088 RET983088 ROP983088 RYL983088 SIH983088 SSD983088 TBZ983088 TLV983088 TVR983088 UFN983088 UPJ983088 UZF983088 VJB983088 VSX983088 WCT983088 WMP983088 WWL983088 AB51 JX51 TT51 ADP51 ANL51 AXH51 BHD51 BQZ51 CAV51 CKR51 CUN51 DEJ51 DOF51 DYB51 EHX51 ERT51 FBP51 FLL51 FVH51 GFD51 GOZ51 GYV51 HIR51 HSN51 ICJ51 IMF51 IWB51 JFX51 JPT51 JZP51 KJL51 KTH51 LDD51 LMZ51 LWV51 MGR51 MQN51 NAJ51 NKF51 NUB51 ODX51 ONT51 OXP51 PHL51 PRH51 QBD51 QKZ51 QUV51 RER51 RON51 RYJ51 SIF51 SSB51 TBX51 TLT51 TVP51 UFL51 UPH51 UZD51 VIZ51 VSV51 WCR51 WMN51 WWJ51 AB65587 JX65587 TT65587 ADP65587 ANL65587 AXH65587 BHD65587 BQZ65587 CAV65587 CKR65587 CUN65587 DEJ65587 DOF65587 DYB65587 EHX65587 ERT65587 FBP65587 FLL65587 FVH65587 GFD65587 GOZ65587 GYV65587 HIR65587 HSN65587 ICJ65587 IMF65587 IWB65587 JFX65587 JPT65587 JZP65587 KJL65587 KTH65587 LDD65587 LMZ65587 LWV65587 MGR65587 MQN65587 NAJ65587 NKF65587 NUB65587 ODX65587 ONT65587 OXP65587 PHL65587 PRH65587 QBD65587 QKZ65587 QUV65587 RER65587 RON65587 RYJ65587 SIF65587 SSB65587 TBX65587 TLT65587 TVP65587 UFL65587 UPH65587 UZD65587 VIZ65587 VSV65587 WCR65587 WMN65587 WWJ65587 AB131123 JX131123 TT131123 ADP131123 ANL131123 AXH131123 BHD131123 BQZ131123 CAV131123 CKR131123 CUN131123 DEJ131123 DOF131123 DYB131123 EHX131123 ERT131123 FBP131123 FLL131123 FVH131123 GFD131123 GOZ131123 GYV131123 HIR131123 HSN131123 ICJ131123 IMF131123 IWB131123 JFX131123 JPT131123 JZP131123 KJL131123 KTH131123 LDD131123 LMZ131123 LWV131123 MGR131123 MQN131123 NAJ131123 NKF131123 NUB131123 ODX131123 ONT131123 OXP131123 PHL131123 PRH131123 QBD131123 QKZ131123 QUV131123 RER131123 RON131123 RYJ131123 SIF131123 SSB131123 TBX131123 TLT131123 TVP131123 UFL131123 UPH131123 UZD131123 VIZ131123 VSV131123 WCR131123 WMN131123 WWJ131123 AB196659 JX196659 TT196659 ADP196659 ANL196659 AXH196659 BHD196659 BQZ196659 CAV196659 CKR196659 CUN196659 DEJ196659 DOF196659 DYB196659 EHX196659 ERT196659 FBP196659 FLL196659 FVH196659 GFD196659 GOZ196659 GYV196659 HIR196659 HSN196659 ICJ196659 IMF196659 IWB196659 JFX196659 JPT196659 JZP196659 KJL196659 KTH196659 LDD196659 LMZ196659 LWV196659 MGR196659 MQN196659 NAJ196659 NKF196659 NUB196659 ODX196659 ONT196659 OXP196659 PHL196659 PRH196659 QBD196659 QKZ196659 QUV196659 RER196659 RON196659 RYJ196659 SIF196659 SSB196659 TBX196659 TLT196659 TVP196659 UFL196659 UPH196659 UZD196659 VIZ196659 VSV196659 WCR196659 WMN196659 WWJ196659 AB262195 JX262195 TT262195 ADP262195 ANL262195 AXH262195 BHD262195 BQZ262195 CAV262195 CKR262195 CUN262195 DEJ262195 DOF262195 DYB262195 EHX262195 ERT262195 FBP262195 FLL262195 FVH262195 GFD262195 GOZ262195 GYV262195 HIR262195 HSN262195 ICJ262195 IMF262195 IWB262195 JFX262195 JPT262195 JZP262195 KJL262195 KTH262195 LDD262195 LMZ262195 LWV262195 MGR262195 MQN262195 NAJ262195 NKF262195 NUB262195 ODX262195 ONT262195 OXP262195 PHL262195 PRH262195 QBD262195 QKZ262195 QUV262195 RER262195 RON262195 RYJ262195 SIF262195 SSB262195 TBX262195 TLT262195 TVP262195 UFL262195 UPH262195 UZD262195 VIZ262195 VSV262195 WCR262195 WMN262195 WWJ262195 AB327731 JX327731 TT327731 ADP327731 ANL327731 AXH327731 BHD327731 BQZ327731 CAV327731 CKR327731 CUN327731 DEJ327731 DOF327731 DYB327731 EHX327731 ERT327731 FBP327731 FLL327731 FVH327731 GFD327731 GOZ327731 GYV327731 HIR327731 HSN327731 ICJ327731 IMF327731 IWB327731 JFX327731 JPT327731 JZP327731 KJL327731 KTH327731 LDD327731 LMZ327731 LWV327731 MGR327731 MQN327731 NAJ327731 NKF327731 NUB327731 ODX327731 ONT327731 OXP327731 PHL327731 PRH327731 QBD327731 QKZ327731 QUV327731 RER327731 RON327731 RYJ327731 SIF327731 SSB327731 TBX327731 TLT327731 TVP327731 UFL327731 UPH327731 UZD327731 VIZ327731 VSV327731 WCR327731 WMN327731 WWJ327731 AB393267 JX393267 TT393267 ADP393267 ANL393267 AXH393267 BHD393267 BQZ393267 CAV393267 CKR393267 CUN393267 DEJ393267 DOF393267 DYB393267 EHX393267 ERT393267 FBP393267 FLL393267 FVH393267 GFD393267 GOZ393267 GYV393267 HIR393267 HSN393267 ICJ393267 IMF393267 IWB393267 JFX393267 JPT393267 JZP393267 KJL393267 KTH393267 LDD393267 LMZ393267 LWV393267 MGR393267 MQN393267 NAJ393267 NKF393267 NUB393267 ODX393267 ONT393267 OXP393267 PHL393267 PRH393267 QBD393267 QKZ393267 QUV393267 RER393267 RON393267 RYJ393267 SIF393267 SSB393267 TBX393267 TLT393267 TVP393267 UFL393267 UPH393267 UZD393267 VIZ393267 VSV393267 WCR393267 WMN393267 WWJ393267 AB458803 JX458803 TT458803 ADP458803 ANL458803 AXH458803 BHD458803 BQZ458803 CAV458803 CKR458803 CUN458803 DEJ458803 DOF458803 DYB458803 EHX458803 ERT458803 FBP458803 FLL458803 FVH458803 GFD458803 GOZ458803 GYV458803 HIR458803 HSN458803 ICJ458803 IMF458803 IWB458803 JFX458803 JPT458803 JZP458803 KJL458803 KTH458803 LDD458803 LMZ458803 LWV458803 MGR458803 MQN458803 NAJ458803 NKF458803 NUB458803 ODX458803 ONT458803 OXP458803 PHL458803 PRH458803 QBD458803 QKZ458803 QUV458803 RER458803 RON458803 RYJ458803 SIF458803 SSB458803 TBX458803 TLT458803 TVP458803 UFL458803 UPH458803 UZD458803 VIZ458803 VSV458803 WCR458803 WMN458803 WWJ458803 AB524339 JX524339 TT524339 ADP524339 ANL524339 AXH524339 BHD524339 BQZ524339 CAV524339 CKR524339 CUN524339 DEJ524339 DOF524339 DYB524339 EHX524339 ERT524339 FBP524339 FLL524339 FVH524339 GFD524339 GOZ524339 GYV524339 HIR524339 HSN524339 ICJ524339 IMF524339 IWB524339 JFX524339 JPT524339 JZP524339 KJL524339 KTH524339 LDD524339 LMZ524339 LWV524339 MGR524339 MQN524339 NAJ524339 NKF524339 NUB524339 ODX524339 ONT524339 OXP524339 PHL524339 PRH524339 QBD524339 QKZ524339 QUV524339 RER524339 RON524339 RYJ524339 SIF524339 SSB524339 TBX524339 TLT524339 TVP524339 UFL524339 UPH524339 UZD524339 VIZ524339 VSV524339 WCR524339 WMN524339 WWJ524339 AB589875 JX589875 TT589875 ADP589875 ANL589875 AXH589875 BHD589875 BQZ589875 CAV589875 CKR589875 CUN589875 DEJ589875 DOF589875 DYB589875 EHX589875 ERT589875 FBP589875 FLL589875 FVH589875 GFD589875 GOZ589875 GYV589875 HIR589875 HSN589875 ICJ589875 IMF589875 IWB589875 JFX589875 JPT589875 JZP589875 KJL589875 KTH589875 LDD589875 LMZ589875 LWV589875 MGR589875 MQN589875 NAJ589875 NKF589875 NUB589875 ODX589875 ONT589875 OXP589875 PHL589875 PRH589875 QBD589875 QKZ589875 QUV589875 RER589875 RON589875 RYJ589875 SIF589875 SSB589875 TBX589875 TLT589875 TVP589875 UFL589875 UPH589875 UZD589875 VIZ589875 VSV589875 WCR589875 WMN589875 WWJ589875 AB655411 JX655411 TT655411 ADP655411 ANL655411 AXH655411 BHD655411 BQZ655411 CAV655411 CKR655411 CUN655411 DEJ655411 DOF655411 DYB655411 EHX655411 ERT655411 FBP655411 FLL655411 FVH655411 GFD655411 GOZ655411 GYV655411 HIR655411 HSN655411 ICJ655411 IMF655411 IWB655411 JFX655411 JPT655411 JZP655411 KJL655411 KTH655411 LDD655411 LMZ655411 LWV655411 MGR655411 MQN655411 NAJ655411 NKF655411 NUB655411 ODX655411 ONT655411 OXP655411 PHL655411 PRH655411 QBD655411 QKZ655411 QUV655411 RER655411 RON655411 RYJ655411 SIF655411 SSB655411 TBX655411 TLT655411 TVP655411 UFL655411 UPH655411 UZD655411 VIZ655411 VSV655411 WCR655411 WMN655411 WWJ655411 AB720947 JX720947 TT720947 ADP720947 ANL720947 AXH720947 BHD720947 BQZ720947 CAV720947 CKR720947 CUN720947 DEJ720947 DOF720947 DYB720947 EHX720947 ERT720947 FBP720947 FLL720947 FVH720947 GFD720947 GOZ720947 GYV720947 HIR720947 HSN720947 ICJ720947 IMF720947 IWB720947 JFX720947 JPT720947 JZP720947 KJL720947 KTH720947 LDD720947 LMZ720947 LWV720947 MGR720947 MQN720947 NAJ720947 NKF720947 NUB720947 ODX720947 ONT720947 OXP720947 PHL720947 PRH720947 QBD720947 QKZ720947 QUV720947 RER720947 RON720947 RYJ720947 SIF720947 SSB720947 TBX720947 TLT720947 TVP720947 UFL720947 UPH720947 UZD720947 VIZ720947 VSV720947 WCR720947 WMN720947 WWJ720947 AB786483 JX786483 TT786483 ADP786483 ANL786483 AXH786483 BHD786483 BQZ786483 CAV786483 CKR786483 CUN786483 DEJ786483 DOF786483 DYB786483 EHX786483 ERT786483 FBP786483 FLL786483 FVH786483 GFD786483 GOZ786483 GYV786483 HIR786483 HSN786483 ICJ786483 IMF786483 IWB786483 JFX786483 JPT786483 JZP786483 KJL786483 KTH786483 LDD786483 LMZ786483 LWV786483 MGR786483 MQN786483 NAJ786483 NKF786483 NUB786483 ODX786483 ONT786483 OXP786483 PHL786483 PRH786483 QBD786483 QKZ786483 QUV786483 RER786483 RON786483 RYJ786483 SIF786483 SSB786483 TBX786483 TLT786483 TVP786483 UFL786483 UPH786483 UZD786483 VIZ786483 VSV786483 WCR786483 WMN786483 WWJ786483 AB852019 JX852019 TT852019 ADP852019 ANL852019 AXH852019 BHD852019 BQZ852019 CAV852019 CKR852019 CUN852019 DEJ852019 DOF852019 DYB852019 EHX852019 ERT852019 FBP852019 FLL852019 FVH852019 GFD852019 GOZ852019 GYV852019 HIR852019 HSN852019 ICJ852019 IMF852019 IWB852019 JFX852019 JPT852019 JZP852019 KJL852019 KTH852019 LDD852019 LMZ852019 LWV852019 MGR852019 MQN852019 NAJ852019 NKF852019 NUB852019 ODX852019 ONT852019 OXP852019 PHL852019 PRH852019 QBD852019 QKZ852019 QUV852019 RER852019 RON852019 RYJ852019 SIF852019 SSB852019 TBX852019 TLT852019 TVP852019 UFL852019 UPH852019 UZD852019 VIZ852019 VSV852019 WCR852019 WMN852019 WWJ852019 AB917555 JX917555 TT917555 ADP917555 ANL917555 AXH917555 BHD917555 BQZ917555 CAV917555 CKR917555 CUN917555 DEJ917555 DOF917555 DYB917555 EHX917555 ERT917555 FBP917555 FLL917555 FVH917555 GFD917555 GOZ917555 GYV917555 HIR917555 HSN917555 ICJ917555 IMF917555 IWB917555 JFX917555 JPT917555 JZP917555 KJL917555 KTH917555 LDD917555 LMZ917555 LWV917555 MGR917555 MQN917555 NAJ917555 NKF917555 NUB917555 ODX917555 ONT917555 OXP917555 PHL917555 PRH917555 QBD917555 QKZ917555 QUV917555 RER917555 RON917555 RYJ917555 SIF917555 SSB917555 TBX917555 TLT917555 TVP917555 UFL917555 UPH917555 UZD917555 VIZ917555 VSV917555 WCR917555 WMN917555 WWJ917555 AB983091 JX983091 TT983091 ADP983091 ANL983091 AXH983091 BHD983091 BQZ983091 CAV983091 CKR983091 CUN983091 DEJ983091 DOF983091 DYB983091 EHX983091 ERT983091 FBP983091 FLL983091 FVH983091 GFD983091 GOZ983091 GYV983091 HIR983091 HSN983091 ICJ983091 IMF983091 IWB983091 JFX983091 JPT983091 JZP983091 KJL983091 KTH983091 LDD983091 LMZ983091 LWV983091 MGR983091 MQN983091 NAJ983091 NKF983091 NUB983091 ODX983091 ONT983091 OXP983091 PHL983091 PRH983091 QBD983091 QKZ983091 QUV983091 RER983091 RON983091 RYJ983091 SIF983091 SSB983091 TBX983091 TLT983091 TVP983091 UFL983091 UPH983091 UZD983091 VIZ983091 VSV983091 WCR983091 WMN983091 WWJ983091 AD51 JZ51 TV51 ADR51 ANN51 AXJ51 BHF51 BRB51 CAX51 CKT51 CUP51 DEL51 DOH51 DYD51 EHZ51 ERV51 FBR51 FLN51 FVJ51 GFF51 GPB51 GYX51 HIT51 HSP51 ICL51 IMH51 IWD51 JFZ51 JPV51 JZR51 KJN51 KTJ51 LDF51 LNB51 LWX51 MGT51 MQP51 NAL51 NKH51 NUD51 ODZ51 ONV51 OXR51 PHN51 PRJ51 QBF51 QLB51 QUX51 RET51 ROP51 RYL51 SIH51 SSD51 TBZ51 TLV51 TVR51 UFN51 UPJ51 UZF51 VJB51 VSX51 WCT51 WMP51 WWL51 AD65587 JZ65587 TV65587 ADR65587 ANN65587 AXJ65587 BHF65587 BRB65587 CAX65587 CKT65587 CUP65587 DEL65587 DOH65587 DYD65587 EHZ65587 ERV65587 FBR65587 FLN65587 FVJ65587 GFF65587 GPB65587 GYX65587 HIT65587 HSP65587 ICL65587 IMH65587 IWD65587 JFZ65587 JPV65587 JZR65587 KJN65587 KTJ65587 LDF65587 LNB65587 LWX65587 MGT65587 MQP65587 NAL65587 NKH65587 NUD65587 ODZ65587 ONV65587 OXR65587 PHN65587 PRJ65587 QBF65587 QLB65587 QUX65587 RET65587 ROP65587 RYL65587 SIH65587 SSD65587 TBZ65587 TLV65587 TVR65587 UFN65587 UPJ65587 UZF65587 VJB65587 VSX65587 WCT65587 WMP65587 WWL65587 AD131123 JZ131123 TV131123 ADR131123 ANN131123 AXJ131123 BHF131123 BRB131123 CAX131123 CKT131123 CUP131123 DEL131123 DOH131123 DYD131123 EHZ131123 ERV131123 FBR131123 FLN131123 FVJ131123 GFF131123 GPB131123 GYX131123 HIT131123 HSP131123 ICL131123 IMH131123 IWD131123 JFZ131123 JPV131123 JZR131123 KJN131123 KTJ131123 LDF131123 LNB131123 LWX131123 MGT131123 MQP131123 NAL131123 NKH131123 NUD131123 ODZ131123 ONV131123 OXR131123 PHN131123 PRJ131123 QBF131123 QLB131123 QUX131123 RET131123 ROP131123 RYL131123 SIH131123 SSD131123 TBZ131123 TLV131123 TVR131123 UFN131123 UPJ131123 UZF131123 VJB131123 VSX131123 WCT131123 WMP131123 WWL131123 AD196659 JZ196659 TV196659 ADR196659 ANN196659 AXJ196659 BHF196659 BRB196659 CAX196659 CKT196659 CUP196659 DEL196659 DOH196659 DYD196659 EHZ196659 ERV196659 FBR196659 FLN196659 FVJ196659 GFF196659 GPB196659 GYX196659 HIT196659 HSP196659 ICL196659 IMH196659 IWD196659 JFZ196659 JPV196659 JZR196659 KJN196659 KTJ196659 LDF196659 LNB196659 LWX196659 MGT196659 MQP196659 NAL196659 NKH196659 NUD196659 ODZ196659 ONV196659 OXR196659 PHN196659 PRJ196659 QBF196659 QLB196659 QUX196659 RET196659 ROP196659 RYL196659 SIH196659 SSD196659 TBZ196659 TLV196659 TVR196659 UFN196659 UPJ196659 UZF196659 VJB196659 VSX196659 WCT196659 WMP196659 WWL196659 AD262195 JZ262195 TV262195 ADR262195 ANN262195 AXJ262195 BHF262195 BRB262195 CAX262195 CKT262195 CUP262195 DEL262195 DOH262195 DYD262195 EHZ262195 ERV262195 FBR262195 FLN262195 FVJ262195 GFF262195 GPB262195 GYX262195 HIT262195 HSP262195 ICL262195 IMH262195 IWD262195 JFZ262195 JPV262195 JZR262195 KJN262195 KTJ262195 LDF262195 LNB262195 LWX262195 MGT262195 MQP262195 NAL262195 NKH262195 NUD262195 ODZ262195 ONV262195 OXR262195 PHN262195 PRJ262195 QBF262195 QLB262195 QUX262195 RET262195 ROP262195 RYL262195 SIH262195 SSD262195 TBZ262195 TLV262195 TVR262195 UFN262195 UPJ262195 UZF262195 VJB262195 VSX262195 WCT262195 WMP262195 WWL262195 AD327731 JZ327731 TV327731 ADR327731 ANN327731 AXJ327731 BHF327731 BRB327731 CAX327731 CKT327731 CUP327731 DEL327731 DOH327731 DYD327731 EHZ327731 ERV327731 FBR327731 FLN327731 FVJ327731 GFF327731 GPB327731 GYX327731 HIT327731 HSP327731 ICL327731 IMH327731 IWD327731 JFZ327731 JPV327731 JZR327731 KJN327731 KTJ327731 LDF327731 LNB327731 LWX327731 MGT327731 MQP327731 NAL327731 NKH327731 NUD327731 ODZ327731 ONV327731 OXR327731 PHN327731 PRJ327731 QBF327731 QLB327731 QUX327731 RET327731 ROP327731 RYL327731 SIH327731 SSD327731 TBZ327731 TLV327731 TVR327731 UFN327731 UPJ327731 UZF327731 VJB327731 VSX327731 WCT327731 WMP327731 WWL327731 AD393267 JZ393267 TV393267 ADR393267 ANN393267 AXJ393267 BHF393267 BRB393267 CAX393267 CKT393267 CUP393267 DEL393267 DOH393267 DYD393267 EHZ393267 ERV393267 FBR393267 FLN393267 FVJ393267 GFF393267 GPB393267 GYX393267 HIT393267 HSP393267 ICL393267 IMH393267 IWD393267 JFZ393267 JPV393267 JZR393267 KJN393267 KTJ393267 LDF393267 LNB393267 LWX393267 MGT393267 MQP393267 NAL393267 NKH393267 NUD393267 ODZ393267 ONV393267 OXR393267 PHN393267 PRJ393267 QBF393267 QLB393267 QUX393267 RET393267 ROP393267 RYL393267 SIH393267 SSD393267 TBZ393267 TLV393267 TVR393267 UFN393267 UPJ393267 UZF393267 VJB393267 VSX393267 WCT393267 WMP393267 WWL393267 AD458803 JZ458803 TV458803 ADR458803 ANN458803 AXJ458803 BHF458803 BRB458803 CAX458803 CKT458803 CUP458803 DEL458803 DOH458803 DYD458803 EHZ458803 ERV458803 FBR458803 FLN458803 FVJ458803 GFF458803 GPB458803 GYX458803 HIT458803 HSP458803 ICL458803 IMH458803 IWD458803 JFZ458803 JPV458803 JZR458803 KJN458803 KTJ458803 LDF458803 LNB458803 LWX458803 MGT458803 MQP458803 NAL458803 NKH458803 NUD458803 ODZ458803 ONV458803 OXR458803 PHN458803 PRJ458803 QBF458803 QLB458803 QUX458803 RET458803 ROP458803 RYL458803 SIH458803 SSD458803 TBZ458803 TLV458803 TVR458803 UFN458803 UPJ458803 UZF458803 VJB458803 VSX458803 WCT458803 WMP458803 WWL458803 AD524339 JZ524339 TV524339 ADR524339 ANN524339 AXJ524339 BHF524339 BRB524339 CAX524339 CKT524339 CUP524339 DEL524339 DOH524339 DYD524339 EHZ524339 ERV524339 FBR524339 FLN524339 FVJ524339 GFF524339 GPB524339 GYX524339 HIT524339 HSP524339 ICL524339 IMH524339 IWD524339 JFZ524339 JPV524339 JZR524339 KJN524339 KTJ524339 LDF524339 LNB524339 LWX524339 MGT524339 MQP524339 NAL524339 NKH524339 NUD524339 ODZ524339 ONV524339 OXR524339 PHN524339 PRJ524339 QBF524339 QLB524339 QUX524339 RET524339 ROP524339 RYL524339 SIH524339 SSD524339 TBZ524339 TLV524339 TVR524339 UFN524339 UPJ524339 UZF524339 VJB524339 VSX524339 WCT524339 WMP524339 WWL524339 AD589875 JZ589875 TV589875 ADR589875 ANN589875 AXJ589875 BHF589875 BRB589875 CAX589875 CKT589875 CUP589875 DEL589875 DOH589875 DYD589875 EHZ589875 ERV589875 FBR589875 FLN589875 FVJ589875 GFF589875 GPB589875 GYX589875 HIT589875 HSP589875 ICL589875 IMH589875 IWD589875 JFZ589875 JPV589875 JZR589875 KJN589875 KTJ589875 LDF589875 LNB589875 LWX589875 MGT589875 MQP589875 NAL589875 NKH589875 NUD589875 ODZ589875 ONV589875 OXR589875 PHN589875 PRJ589875 QBF589875 QLB589875 QUX589875 RET589875 ROP589875 RYL589875 SIH589875 SSD589875 TBZ589875 TLV589875 TVR589875 UFN589875 UPJ589875 UZF589875 VJB589875 VSX589875 WCT589875 WMP589875 WWL589875 AD655411 JZ655411 TV655411 ADR655411 ANN655411 AXJ655411 BHF655411 BRB655411 CAX655411 CKT655411 CUP655411 DEL655411 DOH655411 DYD655411 EHZ655411 ERV655411 FBR655411 FLN655411 FVJ655411 GFF655411 GPB655411 GYX655411 HIT655411 HSP655411 ICL655411 IMH655411 IWD655411 JFZ655411 JPV655411 JZR655411 KJN655411 KTJ655411 LDF655411 LNB655411 LWX655411 MGT655411 MQP655411 NAL655411 NKH655411 NUD655411 ODZ655411 ONV655411 OXR655411 PHN655411 PRJ655411 QBF655411 QLB655411 QUX655411 RET655411 ROP655411 RYL655411 SIH655411 SSD655411 TBZ655411 TLV655411 TVR655411 UFN655411 UPJ655411 UZF655411 VJB655411 VSX655411 WCT655411 WMP655411 WWL655411 AD720947 JZ720947 TV720947 ADR720947 ANN720947 AXJ720947 BHF720947 BRB720947 CAX720947 CKT720947 CUP720947 DEL720947 DOH720947 DYD720947 EHZ720947 ERV720947 FBR720947 FLN720947 FVJ720947 GFF720947 GPB720947 GYX720947 HIT720947 HSP720947 ICL720947 IMH720947 IWD720947 JFZ720947 JPV720947 JZR720947 KJN720947 KTJ720947 LDF720947 LNB720947 LWX720947 MGT720947 MQP720947 NAL720947 NKH720947 NUD720947 ODZ720947 ONV720947 OXR720947 PHN720947 PRJ720947 QBF720947 QLB720947 QUX720947 RET720947 ROP720947 RYL720947 SIH720947 SSD720947 TBZ720947 TLV720947 TVR720947 UFN720947 UPJ720947 UZF720947 VJB720947 VSX720947 WCT720947 WMP720947 WWL720947 AD786483 JZ786483 TV786483 ADR786483 ANN786483 AXJ786483 BHF786483 BRB786483 CAX786483 CKT786483 CUP786483 DEL786483 DOH786483 DYD786483 EHZ786483 ERV786483 FBR786483 FLN786483 FVJ786483 GFF786483 GPB786483 GYX786483 HIT786483 HSP786483 ICL786483 IMH786483 IWD786483 JFZ786483 JPV786483 JZR786483 KJN786483 KTJ786483 LDF786483 LNB786483 LWX786483 MGT786483 MQP786483 NAL786483 NKH786483 NUD786483 ODZ786483 ONV786483 OXR786483 PHN786483 PRJ786483 QBF786483 QLB786483 QUX786483 RET786483 ROP786483 RYL786483 SIH786483 SSD786483 TBZ786483 TLV786483 TVR786483 UFN786483 UPJ786483 UZF786483 VJB786483 VSX786483 WCT786483 WMP786483 WWL786483 AD852019 JZ852019 TV852019 ADR852019 ANN852019 AXJ852019 BHF852019 BRB852019 CAX852019 CKT852019 CUP852019 DEL852019 DOH852019 DYD852019 EHZ852019 ERV852019 FBR852019 FLN852019 FVJ852019 GFF852019 GPB852019 GYX852019 HIT852019 HSP852019 ICL852019 IMH852019 IWD852019 JFZ852019 JPV852019 JZR852019 KJN852019 KTJ852019 LDF852019 LNB852019 LWX852019 MGT852019 MQP852019 NAL852019 NKH852019 NUD852019 ODZ852019 ONV852019 OXR852019 PHN852019 PRJ852019 QBF852019 QLB852019 QUX852019 RET852019 ROP852019 RYL852019 SIH852019 SSD852019 TBZ852019 TLV852019 TVR852019 UFN852019 UPJ852019 UZF852019 VJB852019 VSX852019 WCT852019 WMP852019 WWL852019 AD917555 JZ917555 TV917555 ADR917555 ANN917555 AXJ917555 BHF917555 BRB917555 CAX917555 CKT917555 CUP917555 DEL917555 DOH917555 DYD917555 EHZ917555 ERV917555 FBR917555 FLN917555 FVJ917555 GFF917555 GPB917555 GYX917555 HIT917555 HSP917555 ICL917555 IMH917555 IWD917555 JFZ917555 JPV917555 JZR917555 KJN917555 KTJ917555 LDF917555 LNB917555 LWX917555 MGT917555 MQP917555 NAL917555 NKH917555 NUD917555 ODZ917555 ONV917555 OXR917555 PHN917555 PRJ917555 QBF917555 QLB917555 QUX917555 RET917555 ROP917555 RYL917555 SIH917555 SSD917555 TBZ917555 TLV917555 TVR917555 UFN917555 UPJ917555 UZF917555 VJB917555 VSX917555 WCT917555 WMP917555 WWL917555 AD983091 JZ983091 TV983091 ADR983091 ANN983091 AXJ983091 BHF983091 BRB983091 CAX983091 CKT983091 CUP983091 DEL983091 DOH983091 DYD983091 EHZ983091 ERV983091 FBR983091 FLN983091 FVJ983091 GFF983091 GPB983091 GYX983091 HIT983091 HSP983091 ICL983091 IMH983091 IWD983091 JFZ983091 JPV983091 JZR983091 KJN983091 KTJ983091 LDF983091 LNB983091 LWX983091 MGT983091 MQP983091 NAL983091 NKH983091 NUD983091 ODZ983091 ONV983091 OXR983091 PHN983091 PRJ983091 QBF983091 QLB983091 QUX983091 RET983091 ROP983091 RYL983091 SIH983091 SSD983091 TBZ983091 TLV983091 TVR983091 UFN983091 UPJ983091 UZF983091 VJB983091 VSX983091 WCT983091 WMP983091 WWL983091 AB54 JX54 TT54 ADP54 ANL54 AXH54 BHD54 BQZ54 CAV54 CKR54 CUN54 DEJ54 DOF54 DYB54 EHX54 ERT54 FBP54 FLL54 FVH54 GFD54 GOZ54 GYV54 HIR54 HSN54 ICJ54 IMF54 IWB54 JFX54 JPT54 JZP54 KJL54 KTH54 LDD54 LMZ54 LWV54 MGR54 MQN54 NAJ54 NKF54 NUB54 ODX54 ONT54 OXP54 PHL54 PRH54 QBD54 QKZ54 QUV54 RER54 RON54 RYJ54 SIF54 SSB54 TBX54 TLT54 TVP54 UFL54 UPH54 UZD54 VIZ54 VSV54 WCR54 WMN54 WWJ54 AB65590 JX65590 TT65590 ADP65590 ANL65590 AXH65590 BHD65590 BQZ65590 CAV65590 CKR65590 CUN65590 DEJ65590 DOF65590 DYB65590 EHX65590 ERT65590 FBP65590 FLL65590 FVH65590 GFD65590 GOZ65590 GYV65590 HIR65590 HSN65590 ICJ65590 IMF65590 IWB65590 JFX65590 JPT65590 JZP65590 KJL65590 KTH65590 LDD65590 LMZ65590 LWV65590 MGR65590 MQN65590 NAJ65590 NKF65590 NUB65590 ODX65590 ONT65590 OXP65590 PHL65590 PRH65590 QBD65590 QKZ65590 QUV65590 RER65590 RON65590 RYJ65590 SIF65590 SSB65590 TBX65590 TLT65590 TVP65590 UFL65590 UPH65590 UZD65590 VIZ65590 VSV65590 WCR65590 WMN65590 WWJ65590 AB131126 JX131126 TT131126 ADP131126 ANL131126 AXH131126 BHD131126 BQZ131126 CAV131126 CKR131126 CUN131126 DEJ131126 DOF131126 DYB131126 EHX131126 ERT131126 FBP131126 FLL131126 FVH131126 GFD131126 GOZ131126 GYV131126 HIR131126 HSN131126 ICJ131126 IMF131126 IWB131126 JFX131126 JPT131126 JZP131126 KJL131126 KTH131126 LDD131126 LMZ131126 LWV131126 MGR131126 MQN131126 NAJ131126 NKF131126 NUB131126 ODX131126 ONT131126 OXP131126 PHL131126 PRH131126 QBD131126 QKZ131126 QUV131126 RER131126 RON131126 RYJ131126 SIF131126 SSB131126 TBX131126 TLT131126 TVP131126 UFL131126 UPH131126 UZD131126 VIZ131126 VSV131126 WCR131126 WMN131126 WWJ131126 AB196662 JX196662 TT196662 ADP196662 ANL196662 AXH196662 BHD196662 BQZ196662 CAV196662 CKR196662 CUN196662 DEJ196662 DOF196662 DYB196662 EHX196662 ERT196662 FBP196662 FLL196662 FVH196662 GFD196662 GOZ196662 GYV196662 HIR196662 HSN196662 ICJ196662 IMF196662 IWB196662 JFX196662 JPT196662 JZP196662 KJL196662 KTH196662 LDD196662 LMZ196662 LWV196662 MGR196662 MQN196662 NAJ196662 NKF196662 NUB196662 ODX196662 ONT196662 OXP196662 PHL196662 PRH196662 QBD196662 QKZ196662 QUV196662 RER196662 RON196662 RYJ196662 SIF196662 SSB196662 TBX196662 TLT196662 TVP196662 UFL196662 UPH196662 UZD196662 VIZ196662 VSV196662 WCR196662 WMN196662 WWJ196662 AB262198 JX262198 TT262198 ADP262198 ANL262198 AXH262198 BHD262198 BQZ262198 CAV262198 CKR262198 CUN262198 DEJ262198 DOF262198 DYB262198 EHX262198 ERT262198 FBP262198 FLL262198 FVH262198 GFD262198 GOZ262198 GYV262198 HIR262198 HSN262198 ICJ262198 IMF262198 IWB262198 JFX262198 JPT262198 JZP262198 KJL262198 KTH262198 LDD262198 LMZ262198 LWV262198 MGR262198 MQN262198 NAJ262198 NKF262198 NUB262198 ODX262198 ONT262198 OXP262198 PHL262198 PRH262198 QBD262198 QKZ262198 QUV262198 RER262198 RON262198 RYJ262198 SIF262198 SSB262198 TBX262198 TLT262198 TVP262198 UFL262198 UPH262198 UZD262198 VIZ262198 VSV262198 WCR262198 WMN262198 WWJ262198 AB327734 JX327734 TT327734 ADP327734 ANL327734 AXH327734 BHD327734 BQZ327734 CAV327734 CKR327734 CUN327734 DEJ327734 DOF327734 DYB327734 EHX327734 ERT327734 FBP327734 FLL327734 FVH327734 GFD327734 GOZ327734 GYV327734 HIR327734 HSN327734 ICJ327734 IMF327734 IWB327734 JFX327734 JPT327734 JZP327734 KJL327734 KTH327734 LDD327734 LMZ327734 LWV327734 MGR327734 MQN327734 NAJ327734 NKF327734 NUB327734 ODX327734 ONT327734 OXP327734 PHL327734 PRH327734 QBD327734 QKZ327734 QUV327734 RER327734 RON327734 RYJ327734 SIF327734 SSB327734 TBX327734 TLT327734 TVP327734 UFL327734 UPH327734 UZD327734 VIZ327734 VSV327734 WCR327734 WMN327734 WWJ327734 AB393270 JX393270 TT393270 ADP393270 ANL393270 AXH393270 BHD393270 BQZ393270 CAV393270 CKR393270 CUN393270 DEJ393270 DOF393270 DYB393270 EHX393270 ERT393270 FBP393270 FLL393270 FVH393270 GFD393270 GOZ393270 GYV393270 HIR393270 HSN393270 ICJ393270 IMF393270 IWB393270 JFX393270 JPT393270 JZP393270 KJL393270 KTH393270 LDD393270 LMZ393270 LWV393270 MGR393270 MQN393270 NAJ393270 NKF393270 NUB393270 ODX393270 ONT393270 OXP393270 PHL393270 PRH393270 QBD393270 QKZ393270 QUV393270 RER393270 RON393270 RYJ393270 SIF393270 SSB393270 TBX393270 TLT393270 TVP393270 UFL393270 UPH393270 UZD393270 VIZ393270 VSV393270 WCR393270 WMN393270 WWJ393270 AB458806 JX458806 TT458806 ADP458806 ANL458806 AXH458806 BHD458806 BQZ458806 CAV458806 CKR458806 CUN458806 DEJ458806 DOF458806 DYB458806 EHX458806 ERT458806 FBP458806 FLL458806 FVH458806 GFD458806 GOZ458806 GYV458806 HIR458806 HSN458806 ICJ458806 IMF458806 IWB458806 JFX458806 JPT458806 JZP458806 KJL458806 KTH458806 LDD458806 LMZ458806 LWV458806 MGR458806 MQN458806 NAJ458806 NKF458806 NUB458806 ODX458806 ONT458806 OXP458806 PHL458806 PRH458806 QBD458806 QKZ458806 QUV458806 RER458806 RON458806 RYJ458806 SIF458806 SSB458806 TBX458806 TLT458806 TVP458806 UFL458806 UPH458806 UZD458806 VIZ458806 VSV458806 WCR458806 WMN458806 WWJ458806 AB524342 JX524342 TT524342 ADP524342 ANL524342 AXH524342 BHD524342 BQZ524342 CAV524342 CKR524342 CUN524342 DEJ524342 DOF524342 DYB524342 EHX524342 ERT524342 FBP524342 FLL524342 FVH524342 GFD524342 GOZ524342 GYV524342 HIR524342 HSN524342 ICJ524342 IMF524342 IWB524342 JFX524342 JPT524342 JZP524342 KJL524342 KTH524342 LDD524342 LMZ524342 LWV524342 MGR524342 MQN524342 NAJ524342 NKF524342 NUB524342 ODX524342 ONT524342 OXP524342 PHL524342 PRH524342 QBD524342 QKZ524342 QUV524342 RER524342 RON524342 RYJ524342 SIF524342 SSB524342 TBX524342 TLT524342 TVP524342 UFL524342 UPH524342 UZD524342 VIZ524342 VSV524342 WCR524342 WMN524342 WWJ524342 AB589878 JX589878 TT589878 ADP589878 ANL589878 AXH589878 BHD589878 BQZ589878 CAV589878 CKR589878 CUN589878 DEJ589878 DOF589878 DYB589878 EHX589878 ERT589878 FBP589878 FLL589878 FVH589878 GFD589878 GOZ589878 GYV589878 HIR589878 HSN589878 ICJ589878 IMF589878 IWB589878 JFX589878 JPT589878 JZP589878 KJL589878 KTH589878 LDD589878 LMZ589878 LWV589878 MGR589878 MQN589878 NAJ589878 NKF589878 NUB589878 ODX589878 ONT589878 OXP589878 PHL589878 PRH589878 QBD589878 QKZ589878 QUV589878 RER589878 RON589878 RYJ589878 SIF589878 SSB589878 TBX589878 TLT589878 TVP589878 UFL589878 UPH589878 UZD589878 VIZ589878 VSV589878 WCR589878 WMN589878 WWJ589878 AB655414 JX655414 TT655414 ADP655414 ANL655414 AXH655414 BHD655414 BQZ655414 CAV655414 CKR655414 CUN655414 DEJ655414 DOF655414 DYB655414 EHX655414 ERT655414 FBP655414 FLL655414 FVH655414 GFD655414 GOZ655414 GYV655414 HIR655414 HSN655414 ICJ655414 IMF655414 IWB655414 JFX655414 JPT655414 JZP655414 KJL655414 KTH655414 LDD655414 LMZ655414 LWV655414 MGR655414 MQN655414 NAJ655414 NKF655414 NUB655414 ODX655414 ONT655414 OXP655414 PHL655414 PRH655414 QBD655414 QKZ655414 QUV655414 RER655414 RON655414 RYJ655414 SIF655414 SSB655414 TBX655414 TLT655414 TVP655414 UFL655414 UPH655414 UZD655414 VIZ655414 VSV655414 WCR655414 WMN655414 WWJ655414 AB720950 JX720950 TT720950 ADP720950 ANL720950 AXH720950 BHD720950 BQZ720950 CAV720950 CKR720950 CUN720950 DEJ720950 DOF720950 DYB720950 EHX720950 ERT720950 FBP720950 FLL720950 FVH720950 GFD720950 GOZ720950 GYV720950 HIR720950 HSN720950 ICJ720950 IMF720950 IWB720950 JFX720950 JPT720950 JZP720950 KJL720950 KTH720950 LDD720950 LMZ720950 LWV720950 MGR720950 MQN720950 NAJ720950 NKF720950 NUB720950 ODX720950 ONT720950 OXP720950 PHL720950 PRH720950 QBD720950 QKZ720950 QUV720950 RER720950 RON720950 RYJ720950 SIF720950 SSB720950 TBX720950 TLT720950 TVP720950 UFL720950 UPH720950 UZD720950 VIZ720950 VSV720950 WCR720950 WMN720950 WWJ720950 AB786486 JX786486 TT786486 ADP786486 ANL786486 AXH786486 BHD786486 BQZ786486 CAV786486 CKR786486 CUN786486 DEJ786486 DOF786486 DYB786486 EHX786486 ERT786486 FBP786486 FLL786486 FVH786486 GFD786486 GOZ786486 GYV786486 HIR786486 HSN786486 ICJ786486 IMF786486 IWB786486 JFX786486 JPT786486 JZP786486 KJL786486 KTH786486 LDD786486 LMZ786486 LWV786486 MGR786486 MQN786486 NAJ786486 NKF786486 NUB786486 ODX786486 ONT786486 OXP786486 PHL786486 PRH786486 QBD786486 QKZ786486 QUV786486 RER786486 RON786486 RYJ786486 SIF786486 SSB786486 TBX786486 TLT786486 TVP786486 UFL786486 UPH786486 UZD786486 VIZ786486 VSV786486 WCR786486 WMN786486 WWJ786486 AB852022 JX852022 TT852022 ADP852022 ANL852022 AXH852022 BHD852022 BQZ852022 CAV852022 CKR852022 CUN852022 DEJ852022 DOF852022 DYB852022 EHX852022 ERT852022 FBP852022 FLL852022 FVH852022 GFD852022 GOZ852022 GYV852022 HIR852022 HSN852022 ICJ852022 IMF852022 IWB852022 JFX852022 JPT852022 JZP852022 KJL852022 KTH852022 LDD852022 LMZ852022 LWV852022 MGR852022 MQN852022 NAJ852022 NKF852022 NUB852022 ODX852022 ONT852022 OXP852022 PHL852022 PRH852022 QBD852022 QKZ852022 QUV852022 RER852022 RON852022 RYJ852022 SIF852022 SSB852022 TBX852022 TLT852022 TVP852022 UFL852022 UPH852022 UZD852022 VIZ852022 VSV852022 WCR852022 WMN852022 WWJ852022 AB917558 JX917558 TT917558 ADP917558 ANL917558 AXH917558 BHD917558 BQZ917558 CAV917558 CKR917558 CUN917558 DEJ917558 DOF917558 DYB917558 EHX917558 ERT917558 FBP917558 FLL917558 FVH917558 GFD917558 GOZ917558 GYV917558 HIR917558 HSN917558 ICJ917558 IMF917558 IWB917558 JFX917558 JPT917558 JZP917558 KJL917558 KTH917558 LDD917558 LMZ917558 LWV917558 MGR917558 MQN917558 NAJ917558 NKF917558 NUB917558 ODX917558 ONT917558 OXP917558 PHL917558 PRH917558 QBD917558 QKZ917558 QUV917558 RER917558 RON917558 RYJ917558 SIF917558 SSB917558 TBX917558 TLT917558 TVP917558 UFL917558 UPH917558 UZD917558 VIZ917558 VSV917558 WCR917558 WMN917558 WWJ917558 AB983094 JX983094 TT983094 ADP983094 ANL983094 AXH983094 BHD983094 BQZ983094 CAV983094 CKR983094 CUN983094 DEJ983094 DOF983094 DYB983094 EHX983094 ERT983094 FBP983094 FLL983094 FVH983094 GFD983094 GOZ983094 GYV983094 HIR983094 HSN983094 ICJ983094 IMF983094 IWB983094 JFX983094 JPT983094 JZP983094 KJL983094 KTH983094 LDD983094 LMZ983094 LWV983094 MGR983094 MQN983094 NAJ983094 NKF983094 NUB983094 ODX983094 ONT983094 OXP983094 PHL983094 PRH983094 QBD983094 QKZ983094 QUV983094 RER983094 RON983094 RYJ983094 SIF983094 SSB983094 TBX983094 TLT983094 TVP983094 UFL983094 UPH983094 UZD983094 VIZ983094 VSV983094 WCR983094 WMN983094 WWJ983094 AD54 JZ54 TV54 ADR54 ANN54 AXJ54 BHF54 BRB54 CAX54 CKT54 CUP54 DEL54 DOH54 DYD54 EHZ54 ERV54 FBR54 FLN54 FVJ54 GFF54 GPB54 GYX54 HIT54 HSP54 ICL54 IMH54 IWD54 JFZ54 JPV54 JZR54 KJN54 KTJ54 LDF54 LNB54 LWX54 MGT54 MQP54 NAL54 NKH54 NUD54 ODZ54 ONV54 OXR54 PHN54 PRJ54 QBF54 QLB54 QUX54 RET54 ROP54 RYL54 SIH54 SSD54 TBZ54 TLV54 TVR54 UFN54 UPJ54 UZF54 VJB54 VSX54 WCT54 WMP54 WWL54 AD65590 JZ65590 TV65590 ADR65590 ANN65590 AXJ65590 BHF65590 BRB65590 CAX65590 CKT65590 CUP65590 DEL65590 DOH65590 DYD65590 EHZ65590 ERV65590 FBR65590 FLN65590 FVJ65590 GFF65590 GPB65590 GYX65590 HIT65590 HSP65590 ICL65590 IMH65590 IWD65590 JFZ65590 JPV65590 JZR65590 KJN65590 KTJ65590 LDF65590 LNB65590 LWX65590 MGT65590 MQP65590 NAL65590 NKH65590 NUD65590 ODZ65590 ONV65590 OXR65590 PHN65590 PRJ65590 QBF65590 QLB65590 QUX65590 RET65590 ROP65590 RYL65590 SIH65590 SSD65590 TBZ65590 TLV65590 TVR65590 UFN65590 UPJ65590 UZF65590 VJB65590 VSX65590 WCT65590 WMP65590 WWL65590 AD131126 JZ131126 TV131126 ADR131126 ANN131126 AXJ131126 BHF131126 BRB131126 CAX131126 CKT131126 CUP131126 DEL131126 DOH131126 DYD131126 EHZ131126 ERV131126 FBR131126 FLN131126 FVJ131126 GFF131126 GPB131126 GYX131126 HIT131126 HSP131126 ICL131126 IMH131126 IWD131126 JFZ131126 JPV131126 JZR131126 KJN131126 KTJ131126 LDF131126 LNB131126 LWX131126 MGT131126 MQP131126 NAL131126 NKH131126 NUD131126 ODZ131126 ONV131126 OXR131126 PHN131126 PRJ131126 QBF131126 QLB131126 QUX131126 RET131126 ROP131126 RYL131126 SIH131126 SSD131126 TBZ131126 TLV131126 TVR131126 UFN131126 UPJ131126 UZF131126 VJB131126 VSX131126 WCT131126 WMP131126 WWL131126 AD196662 JZ196662 TV196662 ADR196662 ANN196662 AXJ196662 BHF196662 BRB196662 CAX196662 CKT196662 CUP196662 DEL196662 DOH196662 DYD196662 EHZ196662 ERV196662 FBR196662 FLN196662 FVJ196662 GFF196662 GPB196662 GYX196662 HIT196662 HSP196662 ICL196662 IMH196662 IWD196662 JFZ196662 JPV196662 JZR196662 KJN196662 KTJ196662 LDF196662 LNB196662 LWX196662 MGT196662 MQP196662 NAL196662 NKH196662 NUD196662 ODZ196662 ONV196662 OXR196662 PHN196662 PRJ196662 QBF196662 QLB196662 QUX196662 RET196662 ROP196662 RYL196662 SIH196662 SSD196662 TBZ196662 TLV196662 TVR196662 UFN196662 UPJ196662 UZF196662 VJB196662 VSX196662 WCT196662 WMP196662 WWL196662 AD262198 JZ262198 TV262198 ADR262198 ANN262198 AXJ262198 BHF262198 BRB262198 CAX262198 CKT262198 CUP262198 DEL262198 DOH262198 DYD262198 EHZ262198 ERV262198 FBR262198 FLN262198 FVJ262198 GFF262198 GPB262198 GYX262198 HIT262198 HSP262198 ICL262198 IMH262198 IWD262198 JFZ262198 JPV262198 JZR262198 KJN262198 KTJ262198 LDF262198 LNB262198 LWX262198 MGT262198 MQP262198 NAL262198 NKH262198 NUD262198 ODZ262198 ONV262198 OXR262198 PHN262198 PRJ262198 QBF262198 QLB262198 QUX262198 RET262198 ROP262198 RYL262198 SIH262198 SSD262198 TBZ262198 TLV262198 TVR262198 UFN262198 UPJ262198 UZF262198 VJB262198 VSX262198 WCT262198 WMP262198 WWL262198 AD327734 JZ327734 TV327734 ADR327734 ANN327734 AXJ327734 BHF327734 BRB327734 CAX327734 CKT327734 CUP327734 DEL327734 DOH327734 DYD327734 EHZ327734 ERV327734 FBR327734 FLN327734 FVJ327734 GFF327734 GPB327734 GYX327734 HIT327734 HSP327734 ICL327734 IMH327734 IWD327734 JFZ327734 JPV327734 JZR327734 KJN327734 KTJ327734 LDF327734 LNB327734 LWX327734 MGT327734 MQP327734 NAL327734 NKH327734 NUD327734 ODZ327734 ONV327734 OXR327734 PHN327734 PRJ327734 QBF327734 QLB327734 QUX327734 RET327734 ROP327734 RYL327734 SIH327734 SSD327734 TBZ327734 TLV327734 TVR327734 UFN327734 UPJ327734 UZF327734 VJB327734 VSX327734 WCT327734 WMP327734 WWL327734 AD393270 JZ393270 TV393270 ADR393270 ANN393270 AXJ393270 BHF393270 BRB393270 CAX393270 CKT393270 CUP393270 DEL393270 DOH393270 DYD393270 EHZ393270 ERV393270 FBR393270 FLN393270 FVJ393270 GFF393270 GPB393270 GYX393270 HIT393270 HSP393270 ICL393270 IMH393270 IWD393270 JFZ393270 JPV393270 JZR393270 KJN393270 KTJ393270 LDF393270 LNB393270 LWX393270 MGT393270 MQP393270 NAL393270 NKH393270 NUD393270 ODZ393270 ONV393270 OXR393270 PHN393270 PRJ393270 QBF393270 QLB393270 QUX393270 RET393270 ROP393270 RYL393270 SIH393270 SSD393270 TBZ393270 TLV393270 TVR393270 UFN393270 UPJ393270 UZF393270 VJB393270 VSX393270 WCT393270 WMP393270 WWL393270 AD458806 JZ458806 TV458806 ADR458806 ANN458806 AXJ458806 BHF458806 BRB458806 CAX458806 CKT458806 CUP458806 DEL458806 DOH458806 DYD458806 EHZ458806 ERV458806 FBR458806 FLN458806 FVJ458806 GFF458806 GPB458806 GYX458806 HIT458806 HSP458806 ICL458806 IMH458806 IWD458806 JFZ458806 JPV458806 JZR458806 KJN458806 KTJ458806 LDF458806 LNB458806 LWX458806 MGT458806 MQP458806 NAL458806 NKH458806 NUD458806 ODZ458806 ONV458806 OXR458806 PHN458806 PRJ458806 QBF458806 QLB458806 QUX458806 RET458806 ROP458806 RYL458806 SIH458806 SSD458806 TBZ458806 TLV458806 TVR458806 UFN458806 UPJ458806 UZF458806 VJB458806 VSX458806 WCT458806 WMP458806 WWL458806 AD524342 JZ524342 TV524342 ADR524342 ANN524342 AXJ524342 BHF524342 BRB524342 CAX524342 CKT524342 CUP524342 DEL524342 DOH524342 DYD524342 EHZ524342 ERV524342 FBR524342 FLN524342 FVJ524342 GFF524342 GPB524342 GYX524342 HIT524342 HSP524342 ICL524342 IMH524342 IWD524342 JFZ524342 JPV524342 JZR524342 KJN524342 KTJ524342 LDF524342 LNB524342 LWX524342 MGT524342 MQP524342 NAL524342 NKH524342 NUD524342 ODZ524342 ONV524342 OXR524342 PHN524342 PRJ524342 QBF524342 QLB524342 QUX524342 RET524342 ROP524342 RYL524342 SIH524342 SSD524342 TBZ524342 TLV524342 TVR524342 UFN524342 UPJ524342 UZF524342 VJB524342 VSX524342 WCT524342 WMP524342 WWL524342 AD589878 JZ589878 TV589878 ADR589878 ANN589878 AXJ589878 BHF589878 BRB589878 CAX589878 CKT589878 CUP589878 DEL589878 DOH589878 DYD589878 EHZ589878 ERV589878 FBR589878 FLN589878 FVJ589878 GFF589878 GPB589878 GYX589878 HIT589878 HSP589878 ICL589878 IMH589878 IWD589878 JFZ589878 JPV589878 JZR589878 KJN589878 KTJ589878 LDF589878 LNB589878 LWX589878 MGT589878 MQP589878 NAL589878 NKH589878 NUD589878 ODZ589878 ONV589878 OXR589878 PHN589878 PRJ589878 QBF589878 QLB589878 QUX589878 RET589878 ROP589878 RYL589878 SIH589878 SSD589878 TBZ589878 TLV589878 TVR589878 UFN589878 UPJ589878 UZF589878 VJB589878 VSX589878 WCT589878 WMP589878 WWL589878 AD655414 JZ655414 TV655414 ADR655414 ANN655414 AXJ655414 BHF655414 BRB655414 CAX655414 CKT655414 CUP655414 DEL655414 DOH655414 DYD655414 EHZ655414 ERV655414 FBR655414 FLN655414 FVJ655414 GFF655414 GPB655414 GYX655414 HIT655414 HSP655414 ICL655414 IMH655414 IWD655414 JFZ655414 JPV655414 JZR655414 KJN655414 KTJ655414 LDF655414 LNB655414 LWX655414 MGT655414 MQP655414 NAL655414 NKH655414 NUD655414 ODZ655414 ONV655414 OXR655414 PHN655414 PRJ655414 QBF655414 QLB655414 QUX655414 RET655414 ROP655414 RYL655414 SIH655414 SSD655414 TBZ655414 TLV655414 TVR655414 UFN655414 UPJ655414 UZF655414 VJB655414 VSX655414 WCT655414 WMP655414 WWL655414 AD720950 JZ720950 TV720950 ADR720950 ANN720950 AXJ720950 BHF720950 BRB720950 CAX720950 CKT720950 CUP720950 DEL720950 DOH720950 DYD720950 EHZ720950 ERV720950 FBR720950 FLN720950 FVJ720950 GFF720950 GPB720950 GYX720950 HIT720950 HSP720950 ICL720950 IMH720950 IWD720950 JFZ720950 JPV720950 JZR720950 KJN720950 KTJ720950 LDF720950 LNB720950 LWX720950 MGT720950 MQP720950 NAL720950 NKH720950 NUD720950 ODZ720950 ONV720950 OXR720950 PHN720950 PRJ720950 QBF720950 QLB720950 QUX720950 RET720950 ROP720950 RYL720950 SIH720950 SSD720950 TBZ720950 TLV720950 TVR720950 UFN720950 UPJ720950 UZF720950 VJB720950 VSX720950 WCT720950 WMP720950 WWL720950 AD786486 JZ786486 TV786486 ADR786486 ANN786486 AXJ786486 BHF786486 BRB786486 CAX786486 CKT786486 CUP786486 DEL786486 DOH786486 DYD786486 EHZ786486 ERV786486 FBR786486 FLN786486 FVJ786486 GFF786486 GPB786486 GYX786486 HIT786486 HSP786486 ICL786486 IMH786486 IWD786486 JFZ786486 JPV786486 JZR786486 KJN786486 KTJ786486 LDF786486 LNB786486 LWX786486 MGT786486 MQP786486 NAL786486 NKH786486 NUD786486 ODZ786486 ONV786486 OXR786486 PHN786486 PRJ786486 QBF786486 QLB786486 QUX786486 RET786486 ROP786486 RYL786486 SIH786486 SSD786486 TBZ786486 TLV786486 TVR786486 UFN786486 UPJ786486 UZF786486 VJB786486 VSX786486 WCT786486 WMP786486 WWL786486 AD852022 JZ852022 TV852022 ADR852022 ANN852022 AXJ852022 BHF852022 BRB852022 CAX852022 CKT852022 CUP852022 DEL852022 DOH852022 DYD852022 EHZ852022 ERV852022 FBR852022 FLN852022 FVJ852022 GFF852022 GPB852022 GYX852022 HIT852022 HSP852022 ICL852022 IMH852022 IWD852022 JFZ852022 JPV852022 JZR852022 KJN852022 KTJ852022 LDF852022 LNB852022 LWX852022 MGT852022 MQP852022 NAL852022 NKH852022 NUD852022 ODZ852022 ONV852022 OXR852022 PHN852022 PRJ852022 QBF852022 QLB852022 QUX852022 RET852022 ROP852022 RYL852022 SIH852022 SSD852022 TBZ852022 TLV852022 TVR852022 UFN852022 UPJ852022 UZF852022 VJB852022 VSX852022 WCT852022 WMP852022 WWL852022 AD917558 JZ917558 TV917558 ADR917558 ANN917558 AXJ917558 BHF917558 BRB917558 CAX917558 CKT917558 CUP917558 DEL917558 DOH917558 DYD917558 EHZ917558 ERV917558 FBR917558 FLN917558 FVJ917558 GFF917558 GPB917558 GYX917558 HIT917558 HSP917558 ICL917558 IMH917558 IWD917558 JFZ917558 JPV917558 JZR917558 KJN917558 KTJ917558 LDF917558 LNB917558 LWX917558 MGT917558 MQP917558 NAL917558 NKH917558 NUD917558 ODZ917558 ONV917558 OXR917558 PHN917558 PRJ917558 QBF917558 QLB917558 QUX917558 RET917558 ROP917558 RYL917558 SIH917558 SSD917558 TBZ917558 TLV917558 TVR917558 UFN917558 UPJ917558 UZF917558 VJB917558 VSX917558 WCT917558 WMP917558 WWL917558 AD983094 JZ983094 TV983094 ADR983094 ANN983094 AXJ983094 BHF983094 BRB983094 CAX983094 CKT983094 CUP983094 DEL983094 DOH983094 DYD983094 EHZ983094 ERV983094 FBR983094 FLN983094 FVJ983094 GFF983094 GPB983094 GYX983094 HIT983094 HSP983094 ICL983094 IMH983094 IWD983094 JFZ983094 JPV983094 JZR983094 KJN983094 KTJ983094 LDF983094 LNB983094 LWX983094 MGT983094 MQP983094 NAL983094 NKH983094 NUD983094 ODZ983094 ONV983094 OXR983094 PHN983094 PRJ983094 QBF983094 QLB983094 QUX983094 RET983094 ROP983094 RYL983094 SIH983094 SSD983094 TBZ983094 TLV983094 TVR983094 UFN983094 UPJ983094 UZF983094 VJB983094 VSX983094 WCT983094 WMP983094 WWL983094 R10:R15 JN10:JN15 TJ10:TJ15 ADF10:ADF15 ANB10:ANB15 AWX10:AWX15 BGT10:BGT15 BQP10:BQP15 CAL10:CAL15 CKH10:CKH15 CUD10:CUD15 DDZ10:DDZ15 DNV10:DNV15 DXR10:DXR15 EHN10:EHN15 ERJ10:ERJ15 FBF10:FBF15 FLB10:FLB15 FUX10:FUX15 GET10:GET15 GOP10:GOP15 GYL10:GYL15 HIH10:HIH15 HSD10:HSD15 IBZ10:IBZ15 ILV10:ILV15 IVR10:IVR15 JFN10:JFN15 JPJ10:JPJ15 JZF10:JZF15 KJB10:KJB15 KSX10:KSX15 LCT10:LCT15 LMP10:LMP15 LWL10:LWL15 MGH10:MGH15 MQD10:MQD15 MZZ10:MZZ15 NJV10:NJV15 NTR10:NTR15 ODN10:ODN15 ONJ10:ONJ15 OXF10:OXF15 PHB10:PHB15 PQX10:PQX15 QAT10:QAT15 QKP10:QKP15 QUL10:QUL15 REH10:REH15 ROD10:ROD15 RXZ10:RXZ15 SHV10:SHV15 SRR10:SRR15 TBN10:TBN15 TLJ10:TLJ15 TVF10:TVF15 UFB10:UFB15 UOX10:UOX15 UYT10:UYT15 VIP10:VIP15 VSL10:VSL15 WCH10:WCH15 WMD10:WMD15 WVZ10:WVZ15 R65546:R65551 JN65546:JN65551 TJ65546:TJ65551 ADF65546:ADF65551 ANB65546:ANB65551 AWX65546:AWX65551 BGT65546:BGT65551 BQP65546:BQP65551 CAL65546:CAL65551 CKH65546:CKH65551 CUD65546:CUD65551 DDZ65546:DDZ65551 DNV65546:DNV65551 DXR65546:DXR65551 EHN65546:EHN65551 ERJ65546:ERJ65551 FBF65546:FBF65551 FLB65546:FLB65551 FUX65546:FUX65551 GET65546:GET65551 GOP65546:GOP65551 GYL65546:GYL65551 HIH65546:HIH65551 HSD65546:HSD65551 IBZ65546:IBZ65551 ILV65546:ILV65551 IVR65546:IVR65551 JFN65546:JFN65551 JPJ65546:JPJ65551 JZF65546:JZF65551 KJB65546:KJB65551 KSX65546:KSX65551 LCT65546:LCT65551 LMP65546:LMP65551 LWL65546:LWL65551 MGH65546:MGH65551 MQD65546:MQD65551 MZZ65546:MZZ65551 NJV65546:NJV65551 NTR65546:NTR65551 ODN65546:ODN65551 ONJ65546:ONJ65551 OXF65546:OXF65551 PHB65546:PHB65551 PQX65546:PQX65551 QAT65546:QAT65551 QKP65546:QKP65551 QUL65546:QUL65551 REH65546:REH65551 ROD65546:ROD65551 RXZ65546:RXZ65551 SHV65546:SHV65551 SRR65546:SRR65551 TBN65546:TBN65551 TLJ65546:TLJ65551 TVF65546:TVF65551 UFB65546:UFB65551 UOX65546:UOX65551 UYT65546:UYT65551 VIP65546:VIP65551 VSL65546:VSL65551 WCH65546:WCH65551 WMD65546:WMD65551 WVZ65546:WVZ65551 R131082:R131087 JN131082:JN131087 TJ131082:TJ131087 ADF131082:ADF131087 ANB131082:ANB131087 AWX131082:AWX131087 BGT131082:BGT131087 BQP131082:BQP131087 CAL131082:CAL131087 CKH131082:CKH131087 CUD131082:CUD131087 DDZ131082:DDZ131087 DNV131082:DNV131087 DXR131082:DXR131087 EHN131082:EHN131087 ERJ131082:ERJ131087 FBF131082:FBF131087 FLB131082:FLB131087 FUX131082:FUX131087 GET131082:GET131087 GOP131082:GOP131087 GYL131082:GYL131087 HIH131082:HIH131087 HSD131082:HSD131087 IBZ131082:IBZ131087 ILV131082:ILV131087 IVR131082:IVR131087 JFN131082:JFN131087 JPJ131082:JPJ131087 JZF131082:JZF131087 KJB131082:KJB131087 KSX131082:KSX131087 LCT131082:LCT131087 LMP131082:LMP131087 LWL131082:LWL131087 MGH131082:MGH131087 MQD131082:MQD131087 MZZ131082:MZZ131087 NJV131082:NJV131087 NTR131082:NTR131087 ODN131082:ODN131087 ONJ131082:ONJ131087 OXF131082:OXF131087 PHB131082:PHB131087 PQX131082:PQX131087 QAT131082:QAT131087 QKP131082:QKP131087 QUL131082:QUL131087 REH131082:REH131087 ROD131082:ROD131087 RXZ131082:RXZ131087 SHV131082:SHV131087 SRR131082:SRR131087 TBN131082:TBN131087 TLJ131082:TLJ131087 TVF131082:TVF131087 UFB131082:UFB131087 UOX131082:UOX131087 UYT131082:UYT131087 VIP131082:VIP131087 VSL131082:VSL131087 WCH131082:WCH131087 WMD131082:WMD131087 WVZ131082:WVZ131087 R196618:R196623 JN196618:JN196623 TJ196618:TJ196623 ADF196618:ADF196623 ANB196618:ANB196623 AWX196618:AWX196623 BGT196618:BGT196623 BQP196618:BQP196623 CAL196618:CAL196623 CKH196618:CKH196623 CUD196618:CUD196623 DDZ196618:DDZ196623 DNV196618:DNV196623 DXR196618:DXR196623 EHN196618:EHN196623 ERJ196618:ERJ196623 FBF196618:FBF196623 FLB196618:FLB196623 FUX196618:FUX196623 GET196618:GET196623 GOP196618:GOP196623 GYL196618:GYL196623 HIH196618:HIH196623 HSD196618:HSD196623 IBZ196618:IBZ196623 ILV196618:ILV196623 IVR196618:IVR196623 JFN196618:JFN196623 JPJ196618:JPJ196623 JZF196618:JZF196623 KJB196618:KJB196623 KSX196618:KSX196623 LCT196618:LCT196623 LMP196618:LMP196623 LWL196618:LWL196623 MGH196618:MGH196623 MQD196618:MQD196623 MZZ196618:MZZ196623 NJV196618:NJV196623 NTR196618:NTR196623 ODN196618:ODN196623 ONJ196618:ONJ196623 OXF196618:OXF196623 PHB196618:PHB196623 PQX196618:PQX196623 QAT196618:QAT196623 QKP196618:QKP196623 QUL196618:QUL196623 REH196618:REH196623 ROD196618:ROD196623 RXZ196618:RXZ196623 SHV196618:SHV196623 SRR196618:SRR196623 TBN196618:TBN196623 TLJ196618:TLJ196623 TVF196618:TVF196623 UFB196618:UFB196623 UOX196618:UOX196623 UYT196618:UYT196623 VIP196618:VIP196623 VSL196618:VSL196623 WCH196618:WCH196623 WMD196618:WMD196623 WVZ196618:WVZ196623 R262154:R262159 JN262154:JN262159 TJ262154:TJ262159 ADF262154:ADF262159 ANB262154:ANB262159 AWX262154:AWX262159 BGT262154:BGT262159 BQP262154:BQP262159 CAL262154:CAL262159 CKH262154:CKH262159 CUD262154:CUD262159 DDZ262154:DDZ262159 DNV262154:DNV262159 DXR262154:DXR262159 EHN262154:EHN262159 ERJ262154:ERJ262159 FBF262154:FBF262159 FLB262154:FLB262159 FUX262154:FUX262159 GET262154:GET262159 GOP262154:GOP262159 GYL262154:GYL262159 HIH262154:HIH262159 HSD262154:HSD262159 IBZ262154:IBZ262159 ILV262154:ILV262159 IVR262154:IVR262159 JFN262154:JFN262159 JPJ262154:JPJ262159 JZF262154:JZF262159 KJB262154:KJB262159 KSX262154:KSX262159 LCT262154:LCT262159 LMP262154:LMP262159 LWL262154:LWL262159 MGH262154:MGH262159 MQD262154:MQD262159 MZZ262154:MZZ262159 NJV262154:NJV262159 NTR262154:NTR262159 ODN262154:ODN262159 ONJ262154:ONJ262159 OXF262154:OXF262159 PHB262154:PHB262159 PQX262154:PQX262159 QAT262154:QAT262159 QKP262154:QKP262159 QUL262154:QUL262159 REH262154:REH262159 ROD262154:ROD262159 RXZ262154:RXZ262159 SHV262154:SHV262159 SRR262154:SRR262159 TBN262154:TBN262159 TLJ262154:TLJ262159 TVF262154:TVF262159 UFB262154:UFB262159 UOX262154:UOX262159 UYT262154:UYT262159 VIP262154:VIP262159 VSL262154:VSL262159 WCH262154:WCH262159 WMD262154:WMD262159 WVZ262154:WVZ262159 R327690:R327695 JN327690:JN327695 TJ327690:TJ327695 ADF327690:ADF327695 ANB327690:ANB327695 AWX327690:AWX327695 BGT327690:BGT327695 BQP327690:BQP327695 CAL327690:CAL327695 CKH327690:CKH327695 CUD327690:CUD327695 DDZ327690:DDZ327695 DNV327690:DNV327695 DXR327690:DXR327695 EHN327690:EHN327695 ERJ327690:ERJ327695 FBF327690:FBF327695 FLB327690:FLB327695 FUX327690:FUX327695 GET327690:GET327695 GOP327690:GOP327695 GYL327690:GYL327695 HIH327690:HIH327695 HSD327690:HSD327695 IBZ327690:IBZ327695 ILV327690:ILV327695 IVR327690:IVR327695 JFN327690:JFN327695 JPJ327690:JPJ327695 JZF327690:JZF327695 KJB327690:KJB327695 KSX327690:KSX327695 LCT327690:LCT327695 LMP327690:LMP327695 LWL327690:LWL327695 MGH327690:MGH327695 MQD327690:MQD327695 MZZ327690:MZZ327695 NJV327690:NJV327695 NTR327690:NTR327695 ODN327690:ODN327695 ONJ327690:ONJ327695 OXF327690:OXF327695 PHB327690:PHB327695 PQX327690:PQX327695 QAT327690:QAT327695 QKP327690:QKP327695 QUL327690:QUL327695 REH327690:REH327695 ROD327690:ROD327695 RXZ327690:RXZ327695 SHV327690:SHV327695 SRR327690:SRR327695 TBN327690:TBN327695 TLJ327690:TLJ327695 TVF327690:TVF327695 UFB327690:UFB327695 UOX327690:UOX327695 UYT327690:UYT327695 VIP327690:VIP327695 VSL327690:VSL327695 WCH327690:WCH327695 WMD327690:WMD327695 WVZ327690:WVZ327695 R393226:R393231 JN393226:JN393231 TJ393226:TJ393231 ADF393226:ADF393231 ANB393226:ANB393231 AWX393226:AWX393231 BGT393226:BGT393231 BQP393226:BQP393231 CAL393226:CAL393231 CKH393226:CKH393231 CUD393226:CUD393231 DDZ393226:DDZ393231 DNV393226:DNV393231 DXR393226:DXR393231 EHN393226:EHN393231 ERJ393226:ERJ393231 FBF393226:FBF393231 FLB393226:FLB393231 FUX393226:FUX393231 GET393226:GET393231 GOP393226:GOP393231 GYL393226:GYL393231 HIH393226:HIH393231 HSD393226:HSD393231 IBZ393226:IBZ393231 ILV393226:ILV393231 IVR393226:IVR393231 JFN393226:JFN393231 JPJ393226:JPJ393231 JZF393226:JZF393231 KJB393226:KJB393231 KSX393226:KSX393231 LCT393226:LCT393231 LMP393226:LMP393231 LWL393226:LWL393231 MGH393226:MGH393231 MQD393226:MQD393231 MZZ393226:MZZ393231 NJV393226:NJV393231 NTR393226:NTR393231 ODN393226:ODN393231 ONJ393226:ONJ393231 OXF393226:OXF393231 PHB393226:PHB393231 PQX393226:PQX393231 QAT393226:QAT393231 QKP393226:QKP393231 QUL393226:QUL393231 REH393226:REH393231 ROD393226:ROD393231 RXZ393226:RXZ393231 SHV393226:SHV393231 SRR393226:SRR393231 TBN393226:TBN393231 TLJ393226:TLJ393231 TVF393226:TVF393231 UFB393226:UFB393231 UOX393226:UOX393231 UYT393226:UYT393231 VIP393226:VIP393231 VSL393226:VSL393231 WCH393226:WCH393231 WMD393226:WMD393231 WVZ393226:WVZ393231 R458762:R458767 JN458762:JN458767 TJ458762:TJ458767 ADF458762:ADF458767 ANB458762:ANB458767 AWX458762:AWX458767 BGT458762:BGT458767 BQP458762:BQP458767 CAL458762:CAL458767 CKH458762:CKH458767 CUD458762:CUD458767 DDZ458762:DDZ458767 DNV458762:DNV458767 DXR458762:DXR458767 EHN458762:EHN458767 ERJ458762:ERJ458767 FBF458762:FBF458767 FLB458762:FLB458767 FUX458762:FUX458767 GET458762:GET458767 GOP458762:GOP458767 GYL458762:GYL458767 HIH458762:HIH458767 HSD458762:HSD458767 IBZ458762:IBZ458767 ILV458762:ILV458767 IVR458762:IVR458767 JFN458762:JFN458767 JPJ458762:JPJ458767 JZF458762:JZF458767 KJB458762:KJB458767 KSX458762:KSX458767 LCT458762:LCT458767 LMP458762:LMP458767 LWL458762:LWL458767 MGH458762:MGH458767 MQD458762:MQD458767 MZZ458762:MZZ458767 NJV458762:NJV458767 NTR458762:NTR458767 ODN458762:ODN458767 ONJ458762:ONJ458767 OXF458762:OXF458767 PHB458762:PHB458767 PQX458762:PQX458767 QAT458762:QAT458767 QKP458762:QKP458767 QUL458762:QUL458767 REH458762:REH458767 ROD458762:ROD458767 RXZ458762:RXZ458767 SHV458762:SHV458767 SRR458762:SRR458767 TBN458762:TBN458767 TLJ458762:TLJ458767 TVF458762:TVF458767 UFB458762:UFB458767 UOX458762:UOX458767 UYT458762:UYT458767 VIP458762:VIP458767 VSL458762:VSL458767 WCH458762:WCH458767 WMD458762:WMD458767 WVZ458762:WVZ458767 R524298:R524303 JN524298:JN524303 TJ524298:TJ524303 ADF524298:ADF524303 ANB524298:ANB524303 AWX524298:AWX524303 BGT524298:BGT524303 BQP524298:BQP524303 CAL524298:CAL524303 CKH524298:CKH524303 CUD524298:CUD524303 DDZ524298:DDZ524303 DNV524298:DNV524303 DXR524298:DXR524303 EHN524298:EHN524303 ERJ524298:ERJ524303 FBF524298:FBF524303 FLB524298:FLB524303 FUX524298:FUX524303 GET524298:GET524303 GOP524298:GOP524303 GYL524298:GYL524303 HIH524298:HIH524303 HSD524298:HSD524303 IBZ524298:IBZ524303 ILV524298:ILV524303 IVR524298:IVR524303 JFN524298:JFN524303 JPJ524298:JPJ524303 JZF524298:JZF524303 KJB524298:KJB524303 KSX524298:KSX524303 LCT524298:LCT524303 LMP524298:LMP524303 LWL524298:LWL524303 MGH524298:MGH524303 MQD524298:MQD524303 MZZ524298:MZZ524303 NJV524298:NJV524303 NTR524298:NTR524303 ODN524298:ODN524303 ONJ524298:ONJ524303 OXF524298:OXF524303 PHB524298:PHB524303 PQX524298:PQX524303 QAT524298:QAT524303 QKP524298:QKP524303 QUL524298:QUL524303 REH524298:REH524303 ROD524298:ROD524303 RXZ524298:RXZ524303 SHV524298:SHV524303 SRR524298:SRR524303 TBN524298:TBN524303 TLJ524298:TLJ524303 TVF524298:TVF524303 UFB524298:UFB524303 UOX524298:UOX524303 UYT524298:UYT524303 VIP524298:VIP524303 VSL524298:VSL524303 WCH524298:WCH524303 WMD524298:WMD524303 WVZ524298:WVZ524303 R589834:R589839 JN589834:JN589839 TJ589834:TJ589839 ADF589834:ADF589839 ANB589834:ANB589839 AWX589834:AWX589839 BGT589834:BGT589839 BQP589834:BQP589839 CAL589834:CAL589839 CKH589834:CKH589839 CUD589834:CUD589839 DDZ589834:DDZ589839 DNV589834:DNV589839 DXR589834:DXR589839 EHN589834:EHN589839 ERJ589834:ERJ589839 FBF589834:FBF589839 FLB589834:FLB589839 FUX589834:FUX589839 GET589834:GET589839 GOP589834:GOP589839 GYL589834:GYL589839 HIH589834:HIH589839 HSD589834:HSD589839 IBZ589834:IBZ589839 ILV589834:ILV589839 IVR589834:IVR589839 JFN589834:JFN589839 JPJ589834:JPJ589839 JZF589834:JZF589839 KJB589834:KJB589839 KSX589834:KSX589839 LCT589834:LCT589839 LMP589834:LMP589839 LWL589834:LWL589839 MGH589834:MGH589839 MQD589834:MQD589839 MZZ589834:MZZ589839 NJV589834:NJV589839 NTR589834:NTR589839 ODN589834:ODN589839 ONJ589834:ONJ589839 OXF589834:OXF589839 PHB589834:PHB589839 PQX589834:PQX589839 QAT589834:QAT589839 QKP589834:QKP589839 QUL589834:QUL589839 REH589834:REH589839 ROD589834:ROD589839 RXZ589834:RXZ589839 SHV589834:SHV589839 SRR589834:SRR589839 TBN589834:TBN589839 TLJ589834:TLJ589839 TVF589834:TVF589839 UFB589834:UFB589839 UOX589834:UOX589839 UYT589834:UYT589839 VIP589834:VIP589839 VSL589834:VSL589839 WCH589834:WCH589839 WMD589834:WMD589839 WVZ589834:WVZ589839 R655370:R655375 JN655370:JN655375 TJ655370:TJ655375 ADF655370:ADF655375 ANB655370:ANB655375 AWX655370:AWX655375 BGT655370:BGT655375 BQP655370:BQP655375 CAL655370:CAL655375 CKH655370:CKH655375 CUD655370:CUD655375 DDZ655370:DDZ655375 DNV655370:DNV655375 DXR655370:DXR655375 EHN655370:EHN655375 ERJ655370:ERJ655375 FBF655370:FBF655375 FLB655370:FLB655375 FUX655370:FUX655375 GET655370:GET655375 GOP655370:GOP655375 GYL655370:GYL655375 HIH655370:HIH655375 HSD655370:HSD655375 IBZ655370:IBZ655375 ILV655370:ILV655375 IVR655370:IVR655375 JFN655370:JFN655375 JPJ655370:JPJ655375 JZF655370:JZF655375 KJB655370:KJB655375 KSX655370:KSX655375 LCT655370:LCT655375 LMP655370:LMP655375 LWL655370:LWL655375 MGH655370:MGH655375 MQD655370:MQD655375 MZZ655370:MZZ655375 NJV655370:NJV655375 NTR655370:NTR655375 ODN655370:ODN655375 ONJ655370:ONJ655375 OXF655370:OXF655375 PHB655370:PHB655375 PQX655370:PQX655375 QAT655370:QAT655375 QKP655370:QKP655375 QUL655370:QUL655375 REH655370:REH655375 ROD655370:ROD655375 RXZ655370:RXZ655375 SHV655370:SHV655375 SRR655370:SRR655375 TBN655370:TBN655375 TLJ655370:TLJ655375 TVF655370:TVF655375 UFB655370:UFB655375 UOX655370:UOX655375 UYT655370:UYT655375 VIP655370:VIP655375 VSL655370:VSL655375 WCH655370:WCH655375 WMD655370:WMD655375 WVZ655370:WVZ655375 R720906:R720911 JN720906:JN720911 TJ720906:TJ720911 ADF720906:ADF720911 ANB720906:ANB720911 AWX720906:AWX720911 BGT720906:BGT720911 BQP720906:BQP720911 CAL720906:CAL720911 CKH720906:CKH720911 CUD720906:CUD720911 DDZ720906:DDZ720911 DNV720906:DNV720911 DXR720906:DXR720911 EHN720906:EHN720911 ERJ720906:ERJ720911 FBF720906:FBF720911 FLB720906:FLB720911 FUX720906:FUX720911 GET720906:GET720911 GOP720906:GOP720911 GYL720906:GYL720911 HIH720906:HIH720911 HSD720906:HSD720911 IBZ720906:IBZ720911 ILV720906:ILV720911 IVR720906:IVR720911 JFN720906:JFN720911 JPJ720906:JPJ720911 JZF720906:JZF720911 KJB720906:KJB720911 KSX720906:KSX720911 LCT720906:LCT720911 LMP720906:LMP720911 LWL720906:LWL720911 MGH720906:MGH720911 MQD720906:MQD720911 MZZ720906:MZZ720911 NJV720906:NJV720911 NTR720906:NTR720911 ODN720906:ODN720911 ONJ720906:ONJ720911 OXF720906:OXF720911 PHB720906:PHB720911 PQX720906:PQX720911 QAT720906:QAT720911 QKP720906:QKP720911 QUL720906:QUL720911 REH720906:REH720911 ROD720906:ROD720911 RXZ720906:RXZ720911 SHV720906:SHV720911 SRR720906:SRR720911 TBN720906:TBN720911 TLJ720906:TLJ720911 TVF720906:TVF720911 UFB720906:UFB720911 UOX720906:UOX720911 UYT720906:UYT720911 VIP720906:VIP720911 VSL720906:VSL720911 WCH720906:WCH720911 WMD720906:WMD720911 WVZ720906:WVZ720911 R786442:R786447 JN786442:JN786447 TJ786442:TJ786447 ADF786442:ADF786447 ANB786442:ANB786447 AWX786442:AWX786447 BGT786442:BGT786447 BQP786442:BQP786447 CAL786442:CAL786447 CKH786442:CKH786447 CUD786442:CUD786447 DDZ786442:DDZ786447 DNV786442:DNV786447 DXR786442:DXR786447 EHN786442:EHN786447 ERJ786442:ERJ786447 FBF786442:FBF786447 FLB786442:FLB786447 FUX786442:FUX786447 GET786442:GET786447 GOP786442:GOP786447 GYL786442:GYL786447 HIH786442:HIH786447 HSD786442:HSD786447 IBZ786442:IBZ786447 ILV786442:ILV786447 IVR786442:IVR786447 JFN786442:JFN786447 JPJ786442:JPJ786447 JZF786442:JZF786447 KJB786442:KJB786447 KSX786442:KSX786447 LCT786442:LCT786447 LMP786442:LMP786447 LWL786442:LWL786447 MGH786442:MGH786447 MQD786442:MQD786447 MZZ786442:MZZ786447 NJV786442:NJV786447 NTR786442:NTR786447 ODN786442:ODN786447 ONJ786442:ONJ786447 OXF786442:OXF786447 PHB786442:PHB786447 PQX786442:PQX786447 QAT786442:QAT786447 QKP786442:QKP786447 QUL786442:QUL786447 REH786442:REH786447 ROD786442:ROD786447 RXZ786442:RXZ786447 SHV786442:SHV786447 SRR786442:SRR786447 TBN786442:TBN786447 TLJ786442:TLJ786447 TVF786442:TVF786447 UFB786442:UFB786447 UOX786442:UOX786447 UYT786442:UYT786447 VIP786442:VIP786447 VSL786442:VSL786447 WCH786442:WCH786447 WMD786442:WMD786447 WVZ786442:WVZ786447 R851978:R851983 JN851978:JN851983 TJ851978:TJ851983 ADF851978:ADF851983 ANB851978:ANB851983 AWX851978:AWX851983 BGT851978:BGT851983 BQP851978:BQP851983 CAL851978:CAL851983 CKH851978:CKH851983 CUD851978:CUD851983 DDZ851978:DDZ851983 DNV851978:DNV851983 DXR851978:DXR851983 EHN851978:EHN851983 ERJ851978:ERJ851983 FBF851978:FBF851983 FLB851978:FLB851983 FUX851978:FUX851983 GET851978:GET851983 GOP851978:GOP851983 GYL851978:GYL851983 HIH851978:HIH851983 HSD851978:HSD851983 IBZ851978:IBZ851983 ILV851978:ILV851983 IVR851978:IVR851983 JFN851978:JFN851983 JPJ851978:JPJ851983 JZF851978:JZF851983 KJB851978:KJB851983 KSX851978:KSX851983 LCT851978:LCT851983 LMP851978:LMP851983 LWL851978:LWL851983 MGH851978:MGH851983 MQD851978:MQD851983 MZZ851978:MZZ851983 NJV851978:NJV851983 NTR851978:NTR851983 ODN851978:ODN851983 ONJ851978:ONJ851983 OXF851978:OXF851983 PHB851978:PHB851983 PQX851978:PQX851983 QAT851978:QAT851983 QKP851978:QKP851983 QUL851978:QUL851983 REH851978:REH851983 ROD851978:ROD851983 RXZ851978:RXZ851983 SHV851978:SHV851983 SRR851978:SRR851983 TBN851978:TBN851983 TLJ851978:TLJ851983 TVF851978:TVF851983 UFB851978:UFB851983 UOX851978:UOX851983 UYT851978:UYT851983 VIP851978:VIP851983 VSL851978:VSL851983 WCH851978:WCH851983 WMD851978:WMD851983 WVZ851978:WVZ851983 R917514:R917519 JN917514:JN917519 TJ917514:TJ917519 ADF917514:ADF917519 ANB917514:ANB917519 AWX917514:AWX917519 BGT917514:BGT917519 BQP917514:BQP917519 CAL917514:CAL917519 CKH917514:CKH917519 CUD917514:CUD917519 DDZ917514:DDZ917519 DNV917514:DNV917519 DXR917514:DXR917519 EHN917514:EHN917519 ERJ917514:ERJ917519 FBF917514:FBF917519 FLB917514:FLB917519 FUX917514:FUX917519 GET917514:GET917519 GOP917514:GOP917519 GYL917514:GYL917519 HIH917514:HIH917519 HSD917514:HSD917519 IBZ917514:IBZ917519 ILV917514:ILV917519 IVR917514:IVR917519 JFN917514:JFN917519 JPJ917514:JPJ917519 JZF917514:JZF917519 KJB917514:KJB917519 KSX917514:KSX917519 LCT917514:LCT917519 LMP917514:LMP917519 LWL917514:LWL917519 MGH917514:MGH917519 MQD917514:MQD917519 MZZ917514:MZZ917519 NJV917514:NJV917519 NTR917514:NTR917519 ODN917514:ODN917519 ONJ917514:ONJ917519 OXF917514:OXF917519 PHB917514:PHB917519 PQX917514:PQX917519 QAT917514:QAT917519 QKP917514:QKP917519 QUL917514:QUL917519 REH917514:REH917519 ROD917514:ROD917519 RXZ917514:RXZ917519 SHV917514:SHV917519 SRR917514:SRR917519 TBN917514:TBN917519 TLJ917514:TLJ917519 TVF917514:TVF917519 UFB917514:UFB917519 UOX917514:UOX917519 UYT917514:UYT917519 VIP917514:VIP917519 VSL917514:VSL917519 WCH917514:WCH917519 WMD917514:WMD917519 WVZ917514:WVZ917519 R983050:R983055 JN983050:JN983055 TJ983050:TJ983055 ADF983050:ADF983055 ANB983050:ANB983055 AWX983050:AWX983055 BGT983050:BGT983055 BQP983050:BQP983055 CAL983050:CAL983055 CKH983050:CKH983055 CUD983050:CUD983055 DDZ983050:DDZ983055 DNV983050:DNV983055 DXR983050:DXR983055 EHN983050:EHN983055 ERJ983050:ERJ983055 FBF983050:FBF983055 FLB983050:FLB983055 FUX983050:FUX983055 GET983050:GET983055 GOP983050:GOP983055 GYL983050:GYL983055 HIH983050:HIH983055 HSD983050:HSD983055 IBZ983050:IBZ983055 ILV983050:ILV983055 IVR983050:IVR983055 JFN983050:JFN983055 JPJ983050:JPJ983055 JZF983050:JZF983055 KJB983050:KJB983055 KSX983050:KSX983055 LCT983050:LCT983055 LMP983050:LMP983055 LWL983050:LWL983055 MGH983050:MGH983055 MQD983050:MQD983055 MZZ983050:MZZ983055 NJV983050:NJV983055 NTR983050:NTR983055 ODN983050:ODN983055 ONJ983050:ONJ983055 OXF983050:OXF983055 PHB983050:PHB983055 PQX983050:PQX983055 QAT983050:QAT983055 QKP983050:QKP983055 QUL983050:QUL983055 REH983050:REH983055 ROD983050:ROD983055 RXZ983050:RXZ983055 SHV983050:SHV983055 SRR983050:SRR983055 TBN983050:TBN983055 TLJ983050:TLJ983055 TVF983050:TVF983055 UFB983050:UFB983055 UOX983050:UOX983055 UYT983050:UYT983055 VIP983050:VIP983055 VSL983050:VSL983055 WCH983050:WCH983055 WMD983050:WMD983055 WVZ983050:WVZ983055 F9:F15 JB9:JB15 SX9:SX15 ACT9:ACT15 AMP9:AMP15 AWL9:AWL15 BGH9:BGH15 BQD9:BQD15 BZZ9:BZZ15 CJV9:CJV15 CTR9:CTR15 DDN9:DDN15 DNJ9:DNJ15 DXF9:DXF15 EHB9:EHB15 EQX9:EQX15 FAT9:FAT15 FKP9:FKP15 FUL9:FUL15 GEH9:GEH15 GOD9:GOD15 GXZ9:GXZ15 HHV9:HHV15 HRR9:HRR15 IBN9:IBN15 ILJ9:ILJ15 IVF9:IVF15 JFB9:JFB15 JOX9:JOX15 JYT9:JYT15 KIP9:KIP15 KSL9:KSL15 LCH9:LCH15 LMD9:LMD15 LVZ9:LVZ15 MFV9:MFV15 MPR9:MPR15 MZN9:MZN15 NJJ9:NJJ15 NTF9:NTF15 ODB9:ODB15 OMX9:OMX15 OWT9:OWT15 PGP9:PGP15 PQL9:PQL15 QAH9:QAH15 QKD9:QKD15 QTZ9:QTZ15 RDV9:RDV15 RNR9:RNR15 RXN9:RXN15 SHJ9:SHJ15 SRF9:SRF15 TBB9:TBB15 TKX9:TKX15 TUT9:TUT15 UEP9:UEP15 UOL9:UOL15 UYH9:UYH15 VID9:VID15 VRZ9:VRZ15 WBV9:WBV15 WLR9:WLR15 WVN9:WVN15 F65545:F65551 JB65545:JB65551 SX65545:SX65551 ACT65545:ACT65551 AMP65545:AMP65551 AWL65545:AWL65551 BGH65545:BGH65551 BQD65545:BQD65551 BZZ65545:BZZ65551 CJV65545:CJV65551 CTR65545:CTR65551 DDN65545:DDN65551 DNJ65545:DNJ65551 DXF65545:DXF65551 EHB65545:EHB65551 EQX65545:EQX65551 FAT65545:FAT65551 FKP65545:FKP65551 FUL65545:FUL65551 GEH65545:GEH65551 GOD65545:GOD65551 GXZ65545:GXZ65551 HHV65545:HHV65551 HRR65545:HRR65551 IBN65545:IBN65551 ILJ65545:ILJ65551 IVF65545:IVF65551 JFB65545:JFB65551 JOX65545:JOX65551 JYT65545:JYT65551 KIP65545:KIP65551 KSL65545:KSL65551 LCH65545:LCH65551 LMD65545:LMD65551 LVZ65545:LVZ65551 MFV65545:MFV65551 MPR65545:MPR65551 MZN65545:MZN65551 NJJ65545:NJJ65551 NTF65545:NTF65551 ODB65545:ODB65551 OMX65545:OMX65551 OWT65545:OWT65551 PGP65545:PGP65551 PQL65545:PQL65551 QAH65545:QAH65551 QKD65545:QKD65551 QTZ65545:QTZ65551 RDV65545:RDV65551 RNR65545:RNR65551 RXN65545:RXN65551 SHJ65545:SHJ65551 SRF65545:SRF65551 TBB65545:TBB65551 TKX65545:TKX65551 TUT65545:TUT65551 UEP65545:UEP65551 UOL65545:UOL65551 UYH65545:UYH65551 VID65545:VID65551 VRZ65545:VRZ65551 WBV65545:WBV65551 WLR65545:WLR65551 WVN65545:WVN65551 F131081:F131087 JB131081:JB131087 SX131081:SX131087 ACT131081:ACT131087 AMP131081:AMP131087 AWL131081:AWL131087 BGH131081:BGH131087 BQD131081:BQD131087 BZZ131081:BZZ131087 CJV131081:CJV131087 CTR131081:CTR131087 DDN131081:DDN131087 DNJ131081:DNJ131087 DXF131081:DXF131087 EHB131081:EHB131087 EQX131081:EQX131087 FAT131081:FAT131087 FKP131081:FKP131087 FUL131081:FUL131087 GEH131081:GEH131087 GOD131081:GOD131087 GXZ131081:GXZ131087 HHV131081:HHV131087 HRR131081:HRR131087 IBN131081:IBN131087 ILJ131081:ILJ131087 IVF131081:IVF131087 JFB131081:JFB131087 JOX131081:JOX131087 JYT131081:JYT131087 KIP131081:KIP131087 KSL131081:KSL131087 LCH131081:LCH131087 LMD131081:LMD131087 LVZ131081:LVZ131087 MFV131081:MFV131087 MPR131081:MPR131087 MZN131081:MZN131087 NJJ131081:NJJ131087 NTF131081:NTF131087 ODB131081:ODB131087 OMX131081:OMX131087 OWT131081:OWT131087 PGP131081:PGP131087 PQL131081:PQL131087 QAH131081:QAH131087 QKD131081:QKD131087 QTZ131081:QTZ131087 RDV131081:RDV131087 RNR131081:RNR131087 RXN131081:RXN131087 SHJ131081:SHJ131087 SRF131081:SRF131087 TBB131081:TBB131087 TKX131081:TKX131087 TUT131081:TUT131087 UEP131081:UEP131087 UOL131081:UOL131087 UYH131081:UYH131087 VID131081:VID131087 VRZ131081:VRZ131087 WBV131081:WBV131087 WLR131081:WLR131087 WVN131081:WVN131087 F196617:F196623 JB196617:JB196623 SX196617:SX196623 ACT196617:ACT196623 AMP196617:AMP196623 AWL196617:AWL196623 BGH196617:BGH196623 BQD196617:BQD196623 BZZ196617:BZZ196623 CJV196617:CJV196623 CTR196617:CTR196623 DDN196617:DDN196623 DNJ196617:DNJ196623 DXF196617:DXF196623 EHB196617:EHB196623 EQX196617:EQX196623 FAT196617:FAT196623 FKP196617:FKP196623 FUL196617:FUL196623 GEH196617:GEH196623 GOD196617:GOD196623 GXZ196617:GXZ196623 HHV196617:HHV196623 HRR196617:HRR196623 IBN196617:IBN196623 ILJ196617:ILJ196623 IVF196617:IVF196623 JFB196617:JFB196623 JOX196617:JOX196623 JYT196617:JYT196623 KIP196617:KIP196623 KSL196617:KSL196623 LCH196617:LCH196623 LMD196617:LMD196623 LVZ196617:LVZ196623 MFV196617:MFV196623 MPR196617:MPR196623 MZN196617:MZN196623 NJJ196617:NJJ196623 NTF196617:NTF196623 ODB196617:ODB196623 OMX196617:OMX196623 OWT196617:OWT196623 PGP196617:PGP196623 PQL196617:PQL196623 QAH196617:QAH196623 QKD196617:QKD196623 QTZ196617:QTZ196623 RDV196617:RDV196623 RNR196617:RNR196623 RXN196617:RXN196623 SHJ196617:SHJ196623 SRF196617:SRF196623 TBB196617:TBB196623 TKX196617:TKX196623 TUT196617:TUT196623 UEP196617:UEP196623 UOL196617:UOL196623 UYH196617:UYH196623 VID196617:VID196623 VRZ196617:VRZ196623 WBV196617:WBV196623 WLR196617:WLR196623 WVN196617:WVN196623 F262153:F262159 JB262153:JB262159 SX262153:SX262159 ACT262153:ACT262159 AMP262153:AMP262159 AWL262153:AWL262159 BGH262153:BGH262159 BQD262153:BQD262159 BZZ262153:BZZ262159 CJV262153:CJV262159 CTR262153:CTR262159 DDN262153:DDN262159 DNJ262153:DNJ262159 DXF262153:DXF262159 EHB262153:EHB262159 EQX262153:EQX262159 FAT262153:FAT262159 FKP262153:FKP262159 FUL262153:FUL262159 GEH262153:GEH262159 GOD262153:GOD262159 GXZ262153:GXZ262159 HHV262153:HHV262159 HRR262153:HRR262159 IBN262153:IBN262159 ILJ262153:ILJ262159 IVF262153:IVF262159 JFB262153:JFB262159 JOX262153:JOX262159 JYT262153:JYT262159 KIP262153:KIP262159 KSL262153:KSL262159 LCH262153:LCH262159 LMD262153:LMD262159 LVZ262153:LVZ262159 MFV262153:MFV262159 MPR262153:MPR262159 MZN262153:MZN262159 NJJ262153:NJJ262159 NTF262153:NTF262159 ODB262153:ODB262159 OMX262153:OMX262159 OWT262153:OWT262159 PGP262153:PGP262159 PQL262153:PQL262159 QAH262153:QAH262159 QKD262153:QKD262159 QTZ262153:QTZ262159 RDV262153:RDV262159 RNR262153:RNR262159 RXN262153:RXN262159 SHJ262153:SHJ262159 SRF262153:SRF262159 TBB262153:TBB262159 TKX262153:TKX262159 TUT262153:TUT262159 UEP262153:UEP262159 UOL262153:UOL262159 UYH262153:UYH262159 VID262153:VID262159 VRZ262153:VRZ262159 WBV262153:WBV262159 WLR262153:WLR262159 WVN262153:WVN262159 F327689:F327695 JB327689:JB327695 SX327689:SX327695 ACT327689:ACT327695 AMP327689:AMP327695 AWL327689:AWL327695 BGH327689:BGH327695 BQD327689:BQD327695 BZZ327689:BZZ327695 CJV327689:CJV327695 CTR327689:CTR327695 DDN327689:DDN327695 DNJ327689:DNJ327695 DXF327689:DXF327695 EHB327689:EHB327695 EQX327689:EQX327695 FAT327689:FAT327695 FKP327689:FKP327695 FUL327689:FUL327695 GEH327689:GEH327695 GOD327689:GOD327695 GXZ327689:GXZ327695 HHV327689:HHV327695 HRR327689:HRR327695 IBN327689:IBN327695 ILJ327689:ILJ327695 IVF327689:IVF327695 JFB327689:JFB327695 JOX327689:JOX327695 JYT327689:JYT327695 KIP327689:KIP327695 KSL327689:KSL327695 LCH327689:LCH327695 LMD327689:LMD327695 LVZ327689:LVZ327695 MFV327689:MFV327695 MPR327689:MPR327695 MZN327689:MZN327695 NJJ327689:NJJ327695 NTF327689:NTF327695 ODB327689:ODB327695 OMX327689:OMX327695 OWT327689:OWT327695 PGP327689:PGP327695 PQL327689:PQL327695 QAH327689:QAH327695 QKD327689:QKD327695 QTZ327689:QTZ327695 RDV327689:RDV327695 RNR327689:RNR327695 RXN327689:RXN327695 SHJ327689:SHJ327695 SRF327689:SRF327695 TBB327689:TBB327695 TKX327689:TKX327695 TUT327689:TUT327695 UEP327689:UEP327695 UOL327689:UOL327695 UYH327689:UYH327695 VID327689:VID327695 VRZ327689:VRZ327695 WBV327689:WBV327695 WLR327689:WLR327695 WVN327689:WVN327695 F393225:F393231 JB393225:JB393231 SX393225:SX393231 ACT393225:ACT393231 AMP393225:AMP393231 AWL393225:AWL393231 BGH393225:BGH393231 BQD393225:BQD393231 BZZ393225:BZZ393231 CJV393225:CJV393231 CTR393225:CTR393231 DDN393225:DDN393231 DNJ393225:DNJ393231 DXF393225:DXF393231 EHB393225:EHB393231 EQX393225:EQX393231 FAT393225:FAT393231 FKP393225:FKP393231 FUL393225:FUL393231 GEH393225:GEH393231 GOD393225:GOD393231 GXZ393225:GXZ393231 HHV393225:HHV393231 HRR393225:HRR393231 IBN393225:IBN393231 ILJ393225:ILJ393231 IVF393225:IVF393231 JFB393225:JFB393231 JOX393225:JOX393231 JYT393225:JYT393231 KIP393225:KIP393231 KSL393225:KSL393231 LCH393225:LCH393231 LMD393225:LMD393231 LVZ393225:LVZ393231 MFV393225:MFV393231 MPR393225:MPR393231 MZN393225:MZN393231 NJJ393225:NJJ393231 NTF393225:NTF393231 ODB393225:ODB393231 OMX393225:OMX393231 OWT393225:OWT393231 PGP393225:PGP393231 PQL393225:PQL393231 QAH393225:QAH393231 QKD393225:QKD393231 QTZ393225:QTZ393231 RDV393225:RDV393231 RNR393225:RNR393231 RXN393225:RXN393231 SHJ393225:SHJ393231 SRF393225:SRF393231 TBB393225:TBB393231 TKX393225:TKX393231 TUT393225:TUT393231 UEP393225:UEP393231 UOL393225:UOL393231 UYH393225:UYH393231 VID393225:VID393231 VRZ393225:VRZ393231 WBV393225:WBV393231 WLR393225:WLR393231 WVN393225:WVN393231 F458761:F458767 JB458761:JB458767 SX458761:SX458767 ACT458761:ACT458767 AMP458761:AMP458767 AWL458761:AWL458767 BGH458761:BGH458767 BQD458761:BQD458767 BZZ458761:BZZ458767 CJV458761:CJV458767 CTR458761:CTR458767 DDN458761:DDN458767 DNJ458761:DNJ458767 DXF458761:DXF458767 EHB458761:EHB458767 EQX458761:EQX458767 FAT458761:FAT458767 FKP458761:FKP458767 FUL458761:FUL458767 GEH458761:GEH458767 GOD458761:GOD458767 GXZ458761:GXZ458767 HHV458761:HHV458767 HRR458761:HRR458767 IBN458761:IBN458767 ILJ458761:ILJ458767 IVF458761:IVF458767 JFB458761:JFB458767 JOX458761:JOX458767 JYT458761:JYT458767 KIP458761:KIP458767 KSL458761:KSL458767 LCH458761:LCH458767 LMD458761:LMD458767 LVZ458761:LVZ458767 MFV458761:MFV458767 MPR458761:MPR458767 MZN458761:MZN458767 NJJ458761:NJJ458767 NTF458761:NTF458767 ODB458761:ODB458767 OMX458761:OMX458767 OWT458761:OWT458767 PGP458761:PGP458767 PQL458761:PQL458767 QAH458761:QAH458767 QKD458761:QKD458767 QTZ458761:QTZ458767 RDV458761:RDV458767 RNR458761:RNR458767 RXN458761:RXN458767 SHJ458761:SHJ458767 SRF458761:SRF458767 TBB458761:TBB458767 TKX458761:TKX458767 TUT458761:TUT458767 UEP458761:UEP458767 UOL458761:UOL458767 UYH458761:UYH458767 VID458761:VID458767 VRZ458761:VRZ458767 WBV458761:WBV458767 WLR458761:WLR458767 WVN458761:WVN458767 F524297:F524303 JB524297:JB524303 SX524297:SX524303 ACT524297:ACT524303 AMP524297:AMP524303 AWL524297:AWL524303 BGH524297:BGH524303 BQD524297:BQD524303 BZZ524297:BZZ524303 CJV524297:CJV524303 CTR524297:CTR524303 DDN524297:DDN524303 DNJ524297:DNJ524303 DXF524297:DXF524303 EHB524297:EHB524303 EQX524297:EQX524303 FAT524297:FAT524303 FKP524297:FKP524303 FUL524297:FUL524303 GEH524297:GEH524303 GOD524297:GOD524303 GXZ524297:GXZ524303 HHV524297:HHV524303 HRR524297:HRR524303 IBN524297:IBN524303 ILJ524297:ILJ524303 IVF524297:IVF524303 JFB524297:JFB524303 JOX524297:JOX524303 JYT524297:JYT524303 KIP524297:KIP524303 KSL524297:KSL524303 LCH524297:LCH524303 LMD524297:LMD524303 LVZ524297:LVZ524303 MFV524297:MFV524303 MPR524297:MPR524303 MZN524297:MZN524303 NJJ524297:NJJ524303 NTF524297:NTF524303 ODB524297:ODB524303 OMX524297:OMX524303 OWT524297:OWT524303 PGP524297:PGP524303 PQL524297:PQL524303 QAH524297:QAH524303 QKD524297:QKD524303 QTZ524297:QTZ524303 RDV524297:RDV524303 RNR524297:RNR524303 RXN524297:RXN524303 SHJ524297:SHJ524303 SRF524297:SRF524303 TBB524297:TBB524303 TKX524297:TKX524303 TUT524297:TUT524303 UEP524297:UEP524303 UOL524297:UOL524303 UYH524297:UYH524303 VID524297:VID524303 VRZ524297:VRZ524303 WBV524297:WBV524303 WLR524297:WLR524303 WVN524297:WVN524303 F589833:F589839 JB589833:JB589839 SX589833:SX589839 ACT589833:ACT589839 AMP589833:AMP589839 AWL589833:AWL589839 BGH589833:BGH589839 BQD589833:BQD589839 BZZ589833:BZZ589839 CJV589833:CJV589839 CTR589833:CTR589839 DDN589833:DDN589839 DNJ589833:DNJ589839 DXF589833:DXF589839 EHB589833:EHB589839 EQX589833:EQX589839 FAT589833:FAT589839 FKP589833:FKP589839 FUL589833:FUL589839 GEH589833:GEH589839 GOD589833:GOD589839 GXZ589833:GXZ589839 HHV589833:HHV589839 HRR589833:HRR589839 IBN589833:IBN589839 ILJ589833:ILJ589839 IVF589833:IVF589839 JFB589833:JFB589839 JOX589833:JOX589839 JYT589833:JYT589839 KIP589833:KIP589839 KSL589833:KSL589839 LCH589833:LCH589839 LMD589833:LMD589839 LVZ589833:LVZ589839 MFV589833:MFV589839 MPR589833:MPR589839 MZN589833:MZN589839 NJJ589833:NJJ589839 NTF589833:NTF589839 ODB589833:ODB589839 OMX589833:OMX589839 OWT589833:OWT589839 PGP589833:PGP589839 PQL589833:PQL589839 QAH589833:QAH589839 QKD589833:QKD589839 QTZ589833:QTZ589839 RDV589833:RDV589839 RNR589833:RNR589839 RXN589833:RXN589839 SHJ589833:SHJ589839 SRF589833:SRF589839 TBB589833:TBB589839 TKX589833:TKX589839 TUT589833:TUT589839 UEP589833:UEP589839 UOL589833:UOL589839 UYH589833:UYH589839 VID589833:VID589839 VRZ589833:VRZ589839 WBV589833:WBV589839 WLR589833:WLR589839 WVN589833:WVN589839 F655369:F655375 JB655369:JB655375 SX655369:SX655375 ACT655369:ACT655375 AMP655369:AMP655375 AWL655369:AWL655375 BGH655369:BGH655375 BQD655369:BQD655375 BZZ655369:BZZ655375 CJV655369:CJV655375 CTR655369:CTR655375 DDN655369:DDN655375 DNJ655369:DNJ655375 DXF655369:DXF655375 EHB655369:EHB655375 EQX655369:EQX655375 FAT655369:FAT655375 FKP655369:FKP655375 FUL655369:FUL655375 GEH655369:GEH655375 GOD655369:GOD655375 GXZ655369:GXZ655375 HHV655369:HHV655375 HRR655369:HRR655375 IBN655369:IBN655375 ILJ655369:ILJ655375 IVF655369:IVF655375 JFB655369:JFB655375 JOX655369:JOX655375 JYT655369:JYT655375 KIP655369:KIP655375 KSL655369:KSL655375 LCH655369:LCH655375 LMD655369:LMD655375 LVZ655369:LVZ655375 MFV655369:MFV655375 MPR655369:MPR655375 MZN655369:MZN655375 NJJ655369:NJJ655375 NTF655369:NTF655375 ODB655369:ODB655375 OMX655369:OMX655375 OWT655369:OWT655375 PGP655369:PGP655375 PQL655369:PQL655375 QAH655369:QAH655375 QKD655369:QKD655375 QTZ655369:QTZ655375 RDV655369:RDV655375 RNR655369:RNR655375 RXN655369:RXN655375 SHJ655369:SHJ655375 SRF655369:SRF655375 TBB655369:TBB655375 TKX655369:TKX655375 TUT655369:TUT655375 UEP655369:UEP655375 UOL655369:UOL655375 UYH655369:UYH655375 VID655369:VID655375 VRZ655369:VRZ655375 WBV655369:WBV655375 WLR655369:WLR655375 WVN655369:WVN655375 F720905:F720911 JB720905:JB720911 SX720905:SX720911 ACT720905:ACT720911 AMP720905:AMP720911 AWL720905:AWL720911 BGH720905:BGH720911 BQD720905:BQD720911 BZZ720905:BZZ720911 CJV720905:CJV720911 CTR720905:CTR720911 DDN720905:DDN720911 DNJ720905:DNJ720911 DXF720905:DXF720911 EHB720905:EHB720911 EQX720905:EQX720911 FAT720905:FAT720911 FKP720905:FKP720911 FUL720905:FUL720911 GEH720905:GEH720911 GOD720905:GOD720911 GXZ720905:GXZ720911 HHV720905:HHV720911 HRR720905:HRR720911 IBN720905:IBN720911 ILJ720905:ILJ720911 IVF720905:IVF720911 JFB720905:JFB720911 JOX720905:JOX720911 JYT720905:JYT720911 KIP720905:KIP720911 KSL720905:KSL720911 LCH720905:LCH720911 LMD720905:LMD720911 LVZ720905:LVZ720911 MFV720905:MFV720911 MPR720905:MPR720911 MZN720905:MZN720911 NJJ720905:NJJ720911 NTF720905:NTF720911 ODB720905:ODB720911 OMX720905:OMX720911 OWT720905:OWT720911 PGP720905:PGP720911 PQL720905:PQL720911 QAH720905:QAH720911 QKD720905:QKD720911 QTZ720905:QTZ720911 RDV720905:RDV720911 RNR720905:RNR720911 RXN720905:RXN720911 SHJ720905:SHJ720911 SRF720905:SRF720911 TBB720905:TBB720911 TKX720905:TKX720911 TUT720905:TUT720911 UEP720905:UEP720911 UOL720905:UOL720911 UYH720905:UYH720911 VID720905:VID720911 VRZ720905:VRZ720911 WBV720905:WBV720911 WLR720905:WLR720911 WVN720905:WVN720911 F786441:F786447 JB786441:JB786447 SX786441:SX786447 ACT786441:ACT786447 AMP786441:AMP786447 AWL786441:AWL786447 BGH786441:BGH786447 BQD786441:BQD786447 BZZ786441:BZZ786447 CJV786441:CJV786447 CTR786441:CTR786447 DDN786441:DDN786447 DNJ786441:DNJ786447 DXF786441:DXF786447 EHB786441:EHB786447 EQX786441:EQX786447 FAT786441:FAT786447 FKP786441:FKP786447 FUL786441:FUL786447 GEH786441:GEH786447 GOD786441:GOD786447 GXZ786441:GXZ786447 HHV786441:HHV786447 HRR786441:HRR786447 IBN786441:IBN786447 ILJ786441:ILJ786447 IVF786441:IVF786447 JFB786441:JFB786447 JOX786441:JOX786447 JYT786441:JYT786447 KIP786441:KIP786447 KSL786441:KSL786447 LCH786441:LCH786447 LMD786441:LMD786447 LVZ786441:LVZ786447 MFV786441:MFV786447 MPR786441:MPR786447 MZN786441:MZN786447 NJJ786441:NJJ786447 NTF786441:NTF786447 ODB786441:ODB786447 OMX786441:OMX786447 OWT786441:OWT786447 PGP786441:PGP786447 PQL786441:PQL786447 QAH786441:QAH786447 QKD786441:QKD786447 QTZ786441:QTZ786447 RDV786441:RDV786447 RNR786441:RNR786447 RXN786441:RXN786447 SHJ786441:SHJ786447 SRF786441:SRF786447 TBB786441:TBB786447 TKX786441:TKX786447 TUT786441:TUT786447 UEP786441:UEP786447 UOL786441:UOL786447 UYH786441:UYH786447 VID786441:VID786447 VRZ786441:VRZ786447 WBV786441:WBV786447 WLR786441:WLR786447 WVN786441:WVN786447 F851977:F851983 JB851977:JB851983 SX851977:SX851983 ACT851977:ACT851983 AMP851977:AMP851983 AWL851977:AWL851983 BGH851977:BGH851983 BQD851977:BQD851983 BZZ851977:BZZ851983 CJV851977:CJV851983 CTR851977:CTR851983 DDN851977:DDN851983 DNJ851977:DNJ851983 DXF851977:DXF851983 EHB851977:EHB851983 EQX851977:EQX851983 FAT851977:FAT851983 FKP851977:FKP851983 FUL851977:FUL851983 GEH851977:GEH851983 GOD851977:GOD851983 GXZ851977:GXZ851983 HHV851977:HHV851983 HRR851977:HRR851983 IBN851977:IBN851983 ILJ851977:ILJ851983 IVF851977:IVF851983 JFB851977:JFB851983 JOX851977:JOX851983 JYT851977:JYT851983 KIP851977:KIP851983 KSL851977:KSL851983 LCH851977:LCH851983 LMD851977:LMD851983 LVZ851977:LVZ851983 MFV851977:MFV851983 MPR851977:MPR851983 MZN851977:MZN851983 NJJ851977:NJJ851983 NTF851977:NTF851983 ODB851977:ODB851983 OMX851977:OMX851983 OWT851977:OWT851983 PGP851977:PGP851983 PQL851977:PQL851983 QAH851977:QAH851983 QKD851977:QKD851983 QTZ851977:QTZ851983 RDV851977:RDV851983 RNR851977:RNR851983 RXN851977:RXN851983 SHJ851977:SHJ851983 SRF851977:SRF851983 TBB851977:TBB851983 TKX851977:TKX851983 TUT851977:TUT851983 UEP851977:UEP851983 UOL851977:UOL851983 UYH851977:UYH851983 VID851977:VID851983 VRZ851977:VRZ851983 WBV851977:WBV851983 WLR851977:WLR851983 WVN851977:WVN851983 F917513:F917519 JB917513:JB917519 SX917513:SX917519 ACT917513:ACT917519 AMP917513:AMP917519 AWL917513:AWL917519 BGH917513:BGH917519 BQD917513:BQD917519 BZZ917513:BZZ917519 CJV917513:CJV917519 CTR917513:CTR917519 DDN917513:DDN917519 DNJ917513:DNJ917519 DXF917513:DXF917519 EHB917513:EHB917519 EQX917513:EQX917519 FAT917513:FAT917519 FKP917513:FKP917519 FUL917513:FUL917519 GEH917513:GEH917519 GOD917513:GOD917519 GXZ917513:GXZ917519 HHV917513:HHV917519 HRR917513:HRR917519 IBN917513:IBN917519 ILJ917513:ILJ917519 IVF917513:IVF917519 JFB917513:JFB917519 JOX917513:JOX917519 JYT917513:JYT917519 KIP917513:KIP917519 KSL917513:KSL917519 LCH917513:LCH917519 LMD917513:LMD917519 LVZ917513:LVZ917519 MFV917513:MFV917519 MPR917513:MPR917519 MZN917513:MZN917519 NJJ917513:NJJ917519 NTF917513:NTF917519 ODB917513:ODB917519 OMX917513:OMX917519 OWT917513:OWT917519 PGP917513:PGP917519 PQL917513:PQL917519 QAH917513:QAH917519 QKD917513:QKD917519 QTZ917513:QTZ917519 RDV917513:RDV917519 RNR917513:RNR917519 RXN917513:RXN917519 SHJ917513:SHJ917519 SRF917513:SRF917519 TBB917513:TBB917519 TKX917513:TKX917519 TUT917513:TUT917519 UEP917513:UEP917519 UOL917513:UOL917519 UYH917513:UYH917519 VID917513:VID917519 VRZ917513:VRZ917519 WBV917513:WBV917519 WLR917513:WLR917519 WVN917513:WVN917519 F983049:F983055 JB983049:JB983055 SX983049:SX983055 ACT983049:ACT983055 AMP983049:AMP983055 AWL983049:AWL983055 BGH983049:BGH983055 BQD983049:BQD983055 BZZ983049:BZZ983055 CJV983049:CJV983055 CTR983049:CTR983055 DDN983049:DDN983055 DNJ983049:DNJ983055 DXF983049:DXF983055 EHB983049:EHB983055 EQX983049:EQX983055 FAT983049:FAT983055 FKP983049:FKP983055 FUL983049:FUL983055 GEH983049:GEH983055 GOD983049:GOD983055 GXZ983049:GXZ983055 HHV983049:HHV983055 HRR983049:HRR983055 IBN983049:IBN983055 ILJ983049:ILJ983055 IVF983049:IVF983055 JFB983049:JFB983055 JOX983049:JOX983055 JYT983049:JYT983055 KIP983049:KIP983055 KSL983049:KSL983055 LCH983049:LCH983055 LMD983049:LMD983055 LVZ983049:LVZ983055 MFV983049:MFV983055 MPR983049:MPR983055 MZN983049:MZN983055 NJJ983049:NJJ983055 NTF983049:NTF983055 ODB983049:ODB983055 OMX983049:OMX983055 OWT983049:OWT983055 PGP983049:PGP983055 PQL983049:PQL983055 QAH983049:QAH983055 QKD983049:QKD983055 QTZ983049:QTZ983055 RDV983049:RDV983055 RNR983049:RNR983055 RXN983049:RXN983055 SHJ983049:SHJ983055 SRF983049:SRF983055 TBB983049:TBB983055 TKX983049:TKX983055 TUT983049:TUT983055 UEP983049:UEP983055 UOL983049:UOL983055 UYH983049:UYH983055 VID983049:VID983055 VRZ983049:VRZ983055 WBV983049:WBV983055 WLR983049:WLR983055 WVN983049:WVN983055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AE70"/>
  <sheetViews>
    <sheetView view="pageBreakPreview" zoomScaleNormal="100" zoomScaleSheetLayoutView="100" workbookViewId="0">
      <selection activeCell="J2" sqref="J2"/>
    </sheetView>
  </sheetViews>
  <sheetFormatPr defaultColWidth="3.125" defaultRowHeight="17.25" customHeight="1" x14ac:dyDescent="0.15"/>
  <cols>
    <col min="1" max="1" width="1.125" style="149" customWidth="1"/>
    <col min="2" max="2" width="2.75" style="148" customWidth="1"/>
    <col min="3" max="30" width="2.75" style="149" customWidth="1"/>
    <col min="31" max="31" width="1.125" style="149" customWidth="1"/>
    <col min="32" max="256" width="3.125" style="149"/>
    <col min="257" max="257" width="1.125" style="149" customWidth="1"/>
    <col min="258" max="286" width="2.75" style="149" customWidth="1"/>
    <col min="287" max="287" width="1.125" style="149" customWidth="1"/>
    <col min="288" max="512" width="3.125" style="149"/>
    <col min="513" max="513" width="1.125" style="149" customWidth="1"/>
    <col min="514" max="542" width="2.75" style="149" customWidth="1"/>
    <col min="543" max="543" width="1.125" style="149" customWidth="1"/>
    <col min="544" max="768" width="3.125" style="149"/>
    <col min="769" max="769" width="1.125" style="149" customWidth="1"/>
    <col min="770" max="798" width="2.75" style="149" customWidth="1"/>
    <col min="799" max="799" width="1.125" style="149" customWidth="1"/>
    <col min="800" max="1024" width="3.125" style="149"/>
    <col min="1025" max="1025" width="1.125" style="149" customWidth="1"/>
    <col min="1026" max="1054" width="2.75" style="149" customWidth="1"/>
    <col min="1055" max="1055" width="1.125" style="149" customWidth="1"/>
    <col min="1056" max="1280" width="3.125" style="149"/>
    <col min="1281" max="1281" width="1.125" style="149" customWidth="1"/>
    <col min="1282" max="1310" width="2.75" style="149" customWidth="1"/>
    <col min="1311" max="1311" width="1.125" style="149" customWidth="1"/>
    <col min="1312" max="1536" width="3.125" style="149"/>
    <col min="1537" max="1537" width="1.125" style="149" customWidth="1"/>
    <col min="1538" max="1566" width="2.75" style="149" customWidth="1"/>
    <col min="1567" max="1567" width="1.125" style="149" customWidth="1"/>
    <col min="1568" max="1792" width="3.125" style="149"/>
    <col min="1793" max="1793" width="1.125" style="149" customWidth="1"/>
    <col min="1794" max="1822" width="2.75" style="149" customWidth="1"/>
    <col min="1823" max="1823" width="1.125" style="149" customWidth="1"/>
    <col min="1824" max="2048" width="3.125" style="149"/>
    <col min="2049" max="2049" width="1.125" style="149" customWidth="1"/>
    <col min="2050" max="2078" width="2.75" style="149" customWidth="1"/>
    <col min="2079" max="2079" width="1.125" style="149" customWidth="1"/>
    <col min="2080" max="2304" width="3.125" style="149"/>
    <col min="2305" max="2305" width="1.125" style="149" customWidth="1"/>
    <col min="2306" max="2334" width="2.75" style="149" customWidth="1"/>
    <col min="2335" max="2335" width="1.125" style="149" customWidth="1"/>
    <col min="2336" max="2560" width="3.125" style="149"/>
    <col min="2561" max="2561" width="1.125" style="149" customWidth="1"/>
    <col min="2562" max="2590" width="2.75" style="149" customWidth="1"/>
    <col min="2591" max="2591" width="1.125" style="149" customWidth="1"/>
    <col min="2592" max="2816" width="3.125" style="149"/>
    <col min="2817" max="2817" width="1.125" style="149" customWidth="1"/>
    <col min="2818" max="2846" width="2.75" style="149" customWidth="1"/>
    <col min="2847" max="2847" width="1.125" style="149" customWidth="1"/>
    <col min="2848" max="3072" width="3.125" style="149"/>
    <col min="3073" max="3073" width="1.125" style="149" customWidth="1"/>
    <col min="3074" max="3102" width="2.75" style="149" customWidth="1"/>
    <col min="3103" max="3103" width="1.125" style="149" customWidth="1"/>
    <col min="3104" max="3328" width="3.125" style="149"/>
    <col min="3329" max="3329" width="1.125" style="149" customWidth="1"/>
    <col min="3330" max="3358" width="2.75" style="149" customWidth="1"/>
    <col min="3359" max="3359" width="1.125" style="149" customWidth="1"/>
    <col min="3360" max="3584" width="3.125" style="149"/>
    <col min="3585" max="3585" width="1.125" style="149" customWidth="1"/>
    <col min="3586" max="3614" width="2.75" style="149" customWidth="1"/>
    <col min="3615" max="3615" width="1.125" style="149" customWidth="1"/>
    <col min="3616" max="3840" width="3.125" style="149"/>
    <col min="3841" max="3841" width="1.125" style="149" customWidth="1"/>
    <col min="3842" max="3870" width="2.75" style="149" customWidth="1"/>
    <col min="3871" max="3871" width="1.125" style="149" customWidth="1"/>
    <col min="3872" max="4096" width="3.125" style="149"/>
    <col min="4097" max="4097" width="1.125" style="149" customWidth="1"/>
    <col min="4098" max="4126" width="2.75" style="149" customWidth="1"/>
    <col min="4127" max="4127" width="1.125" style="149" customWidth="1"/>
    <col min="4128" max="4352" width="3.125" style="149"/>
    <col min="4353" max="4353" width="1.125" style="149" customWidth="1"/>
    <col min="4354" max="4382" width="2.75" style="149" customWidth="1"/>
    <col min="4383" max="4383" width="1.125" style="149" customWidth="1"/>
    <col min="4384" max="4608" width="3.125" style="149"/>
    <col min="4609" max="4609" width="1.125" style="149" customWidth="1"/>
    <col min="4610" max="4638" width="2.75" style="149" customWidth="1"/>
    <col min="4639" max="4639" width="1.125" style="149" customWidth="1"/>
    <col min="4640" max="4864" width="3.125" style="149"/>
    <col min="4865" max="4865" width="1.125" style="149" customWidth="1"/>
    <col min="4866" max="4894" width="2.75" style="149" customWidth="1"/>
    <col min="4895" max="4895" width="1.125" style="149" customWidth="1"/>
    <col min="4896" max="5120" width="3.125" style="149"/>
    <col min="5121" max="5121" width="1.125" style="149" customWidth="1"/>
    <col min="5122" max="5150" width="2.75" style="149" customWidth="1"/>
    <col min="5151" max="5151" width="1.125" style="149" customWidth="1"/>
    <col min="5152" max="5376" width="3.125" style="149"/>
    <col min="5377" max="5377" width="1.125" style="149" customWidth="1"/>
    <col min="5378" max="5406" width="2.75" style="149" customWidth="1"/>
    <col min="5407" max="5407" width="1.125" style="149" customWidth="1"/>
    <col min="5408" max="5632" width="3.125" style="149"/>
    <col min="5633" max="5633" width="1.125" style="149" customWidth="1"/>
    <col min="5634" max="5662" width="2.75" style="149" customWidth="1"/>
    <col min="5663" max="5663" width="1.125" style="149" customWidth="1"/>
    <col min="5664" max="5888" width="3.125" style="149"/>
    <col min="5889" max="5889" width="1.125" style="149" customWidth="1"/>
    <col min="5890" max="5918" width="2.75" style="149" customWidth="1"/>
    <col min="5919" max="5919" width="1.125" style="149" customWidth="1"/>
    <col min="5920" max="6144" width="3.125" style="149"/>
    <col min="6145" max="6145" width="1.125" style="149" customWidth="1"/>
    <col min="6146" max="6174" width="2.75" style="149" customWidth="1"/>
    <col min="6175" max="6175" width="1.125" style="149" customWidth="1"/>
    <col min="6176" max="6400" width="3.125" style="149"/>
    <col min="6401" max="6401" width="1.125" style="149" customWidth="1"/>
    <col min="6402" max="6430" width="2.75" style="149" customWidth="1"/>
    <col min="6431" max="6431" width="1.125" style="149" customWidth="1"/>
    <col min="6432" max="6656" width="3.125" style="149"/>
    <col min="6657" max="6657" width="1.125" style="149" customWidth="1"/>
    <col min="6658" max="6686" width="2.75" style="149" customWidth="1"/>
    <col min="6687" max="6687" width="1.125" style="149" customWidth="1"/>
    <col min="6688" max="6912" width="3.125" style="149"/>
    <col min="6913" max="6913" width="1.125" style="149" customWidth="1"/>
    <col min="6914" max="6942" width="2.75" style="149" customWidth="1"/>
    <col min="6943" max="6943" width="1.125" style="149" customWidth="1"/>
    <col min="6944" max="7168" width="3.125" style="149"/>
    <col min="7169" max="7169" width="1.125" style="149" customWidth="1"/>
    <col min="7170" max="7198" width="2.75" style="149" customWidth="1"/>
    <col min="7199" max="7199" width="1.125" style="149" customWidth="1"/>
    <col min="7200" max="7424" width="3.125" style="149"/>
    <col min="7425" max="7425" width="1.125" style="149" customWidth="1"/>
    <col min="7426" max="7454" width="2.75" style="149" customWidth="1"/>
    <col min="7455" max="7455" width="1.125" style="149" customWidth="1"/>
    <col min="7456" max="7680" width="3.125" style="149"/>
    <col min="7681" max="7681" width="1.125" style="149" customWidth="1"/>
    <col min="7682" max="7710" width="2.75" style="149" customWidth="1"/>
    <col min="7711" max="7711" width="1.125" style="149" customWidth="1"/>
    <col min="7712" max="7936" width="3.125" style="149"/>
    <col min="7937" max="7937" width="1.125" style="149" customWidth="1"/>
    <col min="7938" max="7966" width="2.75" style="149" customWidth="1"/>
    <col min="7967" max="7967" width="1.125" style="149" customWidth="1"/>
    <col min="7968" max="8192" width="3.125" style="149"/>
    <col min="8193" max="8193" width="1.125" style="149" customWidth="1"/>
    <col min="8194" max="8222" width="2.75" style="149" customWidth="1"/>
    <col min="8223" max="8223" width="1.125" style="149" customWidth="1"/>
    <col min="8224" max="8448" width="3.125" style="149"/>
    <col min="8449" max="8449" width="1.125" style="149" customWidth="1"/>
    <col min="8450" max="8478" width="2.75" style="149" customWidth="1"/>
    <col min="8479" max="8479" width="1.125" style="149" customWidth="1"/>
    <col min="8480" max="8704" width="3.125" style="149"/>
    <col min="8705" max="8705" width="1.125" style="149" customWidth="1"/>
    <col min="8706" max="8734" width="2.75" style="149" customWidth="1"/>
    <col min="8735" max="8735" width="1.125" style="149" customWidth="1"/>
    <col min="8736" max="8960" width="3.125" style="149"/>
    <col min="8961" max="8961" width="1.125" style="149" customWidth="1"/>
    <col min="8962" max="8990" width="2.75" style="149" customWidth="1"/>
    <col min="8991" max="8991" width="1.125" style="149" customWidth="1"/>
    <col min="8992" max="9216" width="3.125" style="149"/>
    <col min="9217" max="9217" width="1.125" style="149" customWidth="1"/>
    <col min="9218" max="9246" width="2.75" style="149" customWidth="1"/>
    <col min="9247" max="9247" width="1.125" style="149" customWidth="1"/>
    <col min="9248" max="9472" width="3.125" style="149"/>
    <col min="9473" max="9473" width="1.125" style="149" customWidth="1"/>
    <col min="9474" max="9502" width="2.75" style="149" customWidth="1"/>
    <col min="9503" max="9503" width="1.125" style="149" customWidth="1"/>
    <col min="9504" max="9728" width="3.125" style="149"/>
    <col min="9729" max="9729" width="1.125" style="149" customWidth="1"/>
    <col min="9730" max="9758" width="2.75" style="149" customWidth="1"/>
    <col min="9759" max="9759" width="1.125" style="149" customWidth="1"/>
    <col min="9760" max="9984" width="3.125" style="149"/>
    <col min="9985" max="9985" width="1.125" style="149" customWidth="1"/>
    <col min="9986" max="10014" width="2.75" style="149" customWidth="1"/>
    <col min="10015" max="10015" width="1.125" style="149" customWidth="1"/>
    <col min="10016" max="10240" width="3.125" style="149"/>
    <col min="10241" max="10241" width="1.125" style="149" customWidth="1"/>
    <col min="10242" max="10270" width="2.75" style="149" customWidth="1"/>
    <col min="10271" max="10271" width="1.125" style="149" customWidth="1"/>
    <col min="10272" max="10496" width="3.125" style="149"/>
    <col min="10497" max="10497" width="1.125" style="149" customWidth="1"/>
    <col min="10498" max="10526" width="2.75" style="149" customWidth="1"/>
    <col min="10527" max="10527" width="1.125" style="149" customWidth="1"/>
    <col min="10528" max="10752" width="3.125" style="149"/>
    <col min="10753" max="10753" width="1.125" style="149" customWidth="1"/>
    <col min="10754" max="10782" width="2.75" style="149" customWidth="1"/>
    <col min="10783" max="10783" width="1.125" style="149" customWidth="1"/>
    <col min="10784" max="11008" width="3.125" style="149"/>
    <col min="11009" max="11009" width="1.125" style="149" customWidth="1"/>
    <col min="11010" max="11038" width="2.75" style="149" customWidth="1"/>
    <col min="11039" max="11039" width="1.125" style="149" customWidth="1"/>
    <col min="11040" max="11264" width="3.125" style="149"/>
    <col min="11265" max="11265" width="1.125" style="149" customWidth="1"/>
    <col min="11266" max="11294" width="2.75" style="149" customWidth="1"/>
    <col min="11295" max="11295" width="1.125" style="149" customWidth="1"/>
    <col min="11296" max="11520" width="3.125" style="149"/>
    <col min="11521" max="11521" width="1.125" style="149" customWidth="1"/>
    <col min="11522" max="11550" width="2.75" style="149" customWidth="1"/>
    <col min="11551" max="11551" width="1.125" style="149" customWidth="1"/>
    <col min="11552" max="11776" width="3.125" style="149"/>
    <col min="11777" max="11777" width="1.125" style="149" customWidth="1"/>
    <col min="11778" max="11806" width="2.75" style="149" customWidth="1"/>
    <col min="11807" max="11807" width="1.125" style="149" customWidth="1"/>
    <col min="11808" max="12032" width="3.125" style="149"/>
    <col min="12033" max="12033" width="1.125" style="149" customWidth="1"/>
    <col min="12034" max="12062" width="2.75" style="149" customWidth="1"/>
    <col min="12063" max="12063" width="1.125" style="149" customWidth="1"/>
    <col min="12064" max="12288" width="3.125" style="149"/>
    <col min="12289" max="12289" width="1.125" style="149" customWidth="1"/>
    <col min="12290" max="12318" width="2.75" style="149" customWidth="1"/>
    <col min="12319" max="12319" width="1.125" style="149" customWidth="1"/>
    <col min="12320" max="12544" width="3.125" style="149"/>
    <col min="12545" max="12545" width="1.125" style="149" customWidth="1"/>
    <col min="12546" max="12574" width="2.75" style="149" customWidth="1"/>
    <col min="12575" max="12575" width="1.125" style="149" customWidth="1"/>
    <col min="12576" max="12800" width="3.125" style="149"/>
    <col min="12801" max="12801" width="1.125" style="149" customWidth="1"/>
    <col min="12802" max="12830" width="2.75" style="149" customWidth="1"/>
    <col min="12831" max="12831" width="1.125" style="149" customWidth="1"/>
    <col min="12832" max="13056" width="3.125" style="149"/>
    <col min="13057" max="13057" width="1.125" style="149" customWidth="1"/>
    <col min="13058" max="13086" width="2.75" style="149" customWidth="1"/>
    <col min="13087" max="13087" width="1.125" style="149" customWidth="1"/>
    <col min="13088" max="13312" width="3.125" style="149"/>
    <col min="13313" max="13313" width="1.125" style="149" customWidth="1"/>
    <col min="13314" max="13342" width="2.75" style="149" customWidth="1"/>
    <col min="13343" max="13343" width="1.125" style="149" customWidth="1"/>
    <col min="13344" max="13568" width="3.125" style="149"/>
    <col min="13569" max="13569" width="1.125" style="149" customWidth="1"/>
    <col min="13570" max="13598" width="2.75" style="149" customWidth="1"/>
    <col min="13599" max="13599" width="1.125" style="149" customWidth="1"/>
    <col min="13600" max="13824" width="3.125" style="149"/>
    <col min="13825" max="13825" width="1.125" style="149" customWidth="1"/>
    <col min="13826" max="13854" width="2.75" style="149" customWidth="1"/>
    <col min="13855" max="13855" width="1.125" style="149" customWidth="1"/>
    <col min="13856" max="14080" width="3.125" style="149"/>
    <col min="14081" max="14081" width="1.125" style="149" customWidth="1"/>
    <col min="14082" max="14110" width="2.75" style="149" customWidth="1"/>
    <col min="14111" max="14111" width="1.125" style="149" customWidth="1"/>
    <col min="14112" max="14336" width="3.125" style="149"/>
    <col min="14337" max="14337" width="1.125" style="149" customWidth="1"/>
    <col min="14338" max="14366" width="2.75" style="149" customWidth="1"/>
    <col min="14367" max="14367" width="1.125" style="149" customWidth="1"/>
    <col min="14368" max="14592" width="3.125" style="149"/>
    <col min="14593" max="14593" width="1.125" style="149" customWidth="1"/>
    <col min="14594" max="14622" width="2.75" style="149" customWidth="1"/>
    <col min="14623" max="14623" width="1.125" style="149" customWidth="1"/>
    <col min="14624" max="14848" width="3.125" style="149"/>
    <col min="14849" max="14849" width="1.125" style="149" customWidth="1"/>
    <col min="14850" max="14878" width="2.75" style="149" customWidth="1"/>
    <col min="14879" max="14879" width="1.125" style="149" customWidth="1"/>
    <col min="14880" max="15104" width="3.125" style="149"/>
    <col min="15105" max="15105" width="1.125" style="149" customWidth="1"/>
    <col min="15106" max="15134" width="2.75" style="149" customWidth="1"/>
    <col min="15135" max="15135" width="1.125" style="149" customWidth="1"/>
    <col min="15136" max="15360" width="3.125" style="149"/>
    <col min="15361" max="15361" width="1.125" style="149" customWidth="1"/>
    <col min="15362" max="15390" width="2.75" style="149" customWidth="1"/>
    <col min="15391" max="15391" width="1.125" style="149" customWidth="1"/>
    <col min="15392" max="15616" width="3.125" style="149"/>
    <col min="15617" max="15617" width="1.125" style="149" customWidth="1"/>
    <col min="15618" max="15646" width="2.75" style="149" customWidth="1"/>
    <col min="15647" max="15647" width="1.125" style="149" customWidth="1"/>
    <col min="15648" max="15872" width="3.125" style="149"/>
    <col min="15873" max="15873" width="1.125" style="149" customWidth="1"/>
    <col min="15874" max="15902" width="2.75" style="149" customWidth="1"/>
    <col min="15903" max="15903" width="1.125" style="149" customWidth="1"/>
    <col min="15904" max="16128" width="3.125" style="149"/>
    <col min="16129" max="16129" width="1.125" style="149" customWidth="1"/>
    <col min="16130" max="16158" width="2.75" style="149" customWidth="1"/>
    <col min="16159" max="16159" width="1.125" style="149" customWidth="1"/>
    <col min="16160" max="16384" width="3.125" style="149"/>
  </cols>
  <sheetData>
    <row r="1" spans="2:30" s="96" customFormat="1" ht="17.25" customHeight="1" x14ac:dyDescent="0.4"/>
    <row r="2" spans="2:30" s="96" customFormat="1" ht="17.25" customHeight="1" x14ac:dyDescent="0.4">
      <c r="B2" s="96" t="s">
        <v>770</v>
      </c>
    </row>
    <row r="3" spans="2:30" s="96" customFormat="1" ht="16.5" customHeight="1" x14ac:dyDescent="0.4">
      <c r="U3" s="87" t="s">
        <v>128</v>
      </c>
      <c r="V3" s="563"/>
      <c r="W3" s="563"/>
      <c r="X3" s="87" t="s">
        <v>129</v>
      </c>
      <c r="Y3" s="563"/>
      <c r="Z3" s="563"/>
      <c r="AA3" s="87" t="s">
        <v>130</v>
      </c>
      <c r="AB3" s="563"/>
      <c r="AC3" s="563"/>
      <c r="AD3" s="87" t="s">
        <v>689</v>
      </c>
    </row>
    <row r="4" spans="2:30" s="96" customFormat="1" ht="9.75" customHeight="1" x14ac:dyDescent="0.4">
      <c r="AD4" s="87"/>
    </row>
    <row r="5" spans="2:30" s="96" customFormat="1" ht="17.25" customHeight="1" x14ac:dyDescent="0.4">
      <c r="B5" s="564" t="s">
        <v>771</v>
      </c>
      <c r="C5" s="564"/>
      <c r="D5" s="564"/>
      <c r="E5" s="564"/>
      <c r="F5" s="564"/>
      <c r="G5" s="564"/>
      <c r="H5" s="564"/>
      <c r="I5" s="564"/>
      <c r="J5" s="564"/>
      <c r="K5" s="564"/>
      <c r="L5" s="564"/>
      <c r="M5" s="564"/>
      <c r="N5" s="564"/>
      <c r="O5" s="564"/>
      <c r="P5" s="564"/>
      <c r="Q5" s="564"/>
      <c r="R5" s="564"/>
      <c r="S5" s="564"/>
      <c r="T5" s="564"/>
      <c r="U5" s="564"/>
      <c r="V5" s="564"/>
      <c r="W5" s="564"/>
      <c r="X5" s="564"/>
      <c r="Y5" s="564"/>
      <c r="Z5" s="564"/>
      <c r="AA5" s="564"/>
      <c r="AB5" s="564"/>
      <c r="AC5" s="564"/>
      <c r="AD5" s="564"/>
    </row>
    <row r="6" spans="2:30" s="96" customFormat="1" ht="32.25" customHeight="1" x14ac:dyDescent="0.4">
      <c r="B6" s="794" t="s">
        <v>772</v>
      </c>
      <c r="C6" s="794"/>
      <c r="D6" s="794"/>
      <c r="E6" s="794"/>
      <c r="F6" s="794"/>
      <c r="G6" s="794"/>
      <c r="H6" s="794"/>
      <c r="I6" s="794"/>
      <c r="J6" s="794"/>
      <c r="K6" s="794"/>
      <c r="L6" s="794"/>
      <c r="M6" s="794"/>
      <c r="N6" s="794"/>
      <c r="O6" s="794"/>
      <c r="P6" s="794"/>
      <c r="Q6" s="794"/>
      <c r="R6" s="794"/>
      <c r="S6" s="794"/>
      <c r="T6" s="794"/>
      <c r="U6" s="794"/>
      <c r="V6" s="794"/>
      <c r="W6" s="794"/>
      <c r="X6" s="794"/>
      <c r="Y6" s="794"/>
      <c r="Z6" s="794"/>
      <c r="AA6" s="794"/>
      <c r="AB6" s="794"/>
      <c r="AC6" s="794"/>
      <c r="AD6" s="794"/>
    </row>
    <row r="7" spans="2:30" s="96" customFormat="1" ht="17.25" customHeight="1" x14ac:dyDescent="0.4"/>
    <row r="8" spans="2:30" s="96" customFormat="1" ht="17.25" customHeight="1" x14ac:dyDescent="0.4">
      <c r="B8" s="800" t="s">
        <v>773</v>
      </c>
      <c r="C8" s="800"/>
      <c r="D8" s="800"/>
      <c r="E8" s="800"/>
      <c r="F8" s="801"/>
      <c r="G8" s="802"/>
      <c r="H8" s="803"/>
      <c r="I8" s="803"/>
      <c r="J8" s="803"/>
      <c r="K8" s="803"/>
      <c r="L8" s="803"/>
      <c r="M8" s="803"/>
      <c r="N8" s="803"/>
      <c r="O8" s="803"/>
      <c r="P8" s="803"/>
      <c r="Q8" s="803"/>
      <c r="R8" s="803"/>
      <c r="S8" s="803"/>
      <c r="T8" s="803"/>
      <c r="U8" s="803"/>
      <c r="V8" s="803"/>
      <c r="W8" s="803"/>
      <c r="X8" s="803"/>
      <c r="Y8" s="803"/>
      <c r="Z8" s="803"/>
      <c r="AA8" s="803"/>
      <c r="AB8" s="803"/>
      <c r="AC8" s="803"/>
      <c r="AD8" s="804"/>
    </row>
    <row r="9" spans="2:30" ht="17.25" customHeight="1" x14ac:dyDescent="0.15">
      <c r="B9" s="801" t="s">
        <v>774</v>
      </c>
      <c r="C9" s="808"/>
      <c r="D9" s="808"/>
      <c r="E9" s="808"/>
      <c r="F9" s="808"/>
      <c r="G9" s="446" t="s">
        <v>176</v>
      </c>
      <c r="H9" s="365" t="s">
        <v>775</v>
      </c>
      <c r="I9" s="365"/>
      <c r="J9" s="365"/>
      <c r="K9" s="365"/>
      <c r="L9" s="447" t="s">
        <v>176</v>
      </c>
      <c r="M9" s="365" t="s">
        <v>776</v>
      </c>
      <c r="N9" s="365"/>
      <c r="O9" s="365"/>
      <c r="P9" s="365"/>
      <c r="Q9" s="447" t="s">
        <v>176</v>
      </c>
      <c r="R9" s="365" t="s">
        <v>777</v>
      </c>
      <c r="S9" s="381"/>
      <c r="T9" s="381"/>
      <c r="U9" s="381"/>
      <c r="V9" s="381"/>
      <c r="W9" s="381"/>
      <c r="X9" s="381"/>
      <c r="Y9" s="381"/>
      <c r="Z9" s="381"/>
      <c r="AA9" s="381"/>
      <c r="AB9" s="381"/>
      <c r="AC9" s="381"/>
      <c r="AD9" s="382"/>
    </row>
    <row r="10" spans="2:30" ht="17.25" customHeight="1" x14ac:dyDescent="0.15">
      <c r="B10" s="809" t="s">
        <v>778</v>
      </c>
      <c r="C10" s="810"/>
      <c r="D10" s="810"/>
      <c r="E10" s="810"/>
      <c r="F10" s="811"/>
      <c r="G10" s="443" t="s">
        <v>176</v>
      </c>
      <c r="H10" s="445" t="s">
        <v>779</v>
      </c>
      <c r="I10" s="444"/>
      <c r="J10" s="444"/>
      <c r="K10" s="444"/>
      <c r="L10" s="444"/>
      <c r="M10" s="444"/>
      <c r="N10" s="444"/>
      <c r="O10" s="444"/>
      <c r="P10" s="444"/>
      <c r="Q10" s="444"/>
      <c r="R10" s="444"/>
      <c r="S10" s="448"/>
      <c r="T10" s="448"/>
      <c r="U10" s="448"/>
      <c r="V10" s="383"/>
      <c r="W10" s="383"/>
      <c r="X10" s="383"/>
      <c r="Y10" s="383"/>
      <c r="Z10" s="383"/>
      <c r="AA10" s="383"/>
      <c r="AB10" s="383"/>
      <c r="AC10" s="383"/>
      <c r="AD10" s="384"/>
    </row>
    <row r="11" spans="2:30" ht="17.25" customHeight="1" x14ac:dyDescent="0.15">
      <c r="B11" s="812"/>
      <c r="C11" s="784"/>
      <c r="D11" s="784"/>
      <c r="E11" s="784"/>
      <c r="F11" s="813"/>
      <c r="G11" s="85" t="s">
        <v>176</v>
      </c>
      <c r="H11" s="96" t="s">
        <v>780</v>
      </c>
      <c r="I11" s="86"/>
      <c r="J11" s="86"/>
      <c r="K11" s="86"/>
      <c r="L11" s="86"/>
      <c r="M11" s="86"/>
      <c r="N11" s="86"/>
      <c r="O11" s="86"/>
      <c r="P11" s="86"/>
      <c r="Q11" s="86"/>
      <c r="R11" s="86"/>
      <c r="S11" s="383"/>
      <c r="T11" s="383"/>
      <c r="U11" s="383"/>
      <c r="V11" s="383"/>
      <c r="W11" s="383"/>
      <c r="X11" s="383"/>
      <c r="Y11" s="383"/>
      <c r="Z11" s="383"/>
      <c r="AA11" s="383"/>
      <c r="AB11" s="383"/>
      <c r="AC11" s="383"/>
      <c r="AD11" s="384"/>
    </row>
    <row r="12" spans="2:30" ht="17.25" customHeight="1" x14ac:dyDescent="0.15">
      <c r="B12" s="814"/>
      <c r="C12" s="815"/>
      <c r="D12" s="815"/>
      <c r="E12" s="815"/>
      <c r="F12" s="816"/>
      <c r="G12" s="85" t="s">
        <v>176</v>
      </c>
      <c r="H12" s="96" t="s">
        <v>781</v>
      </c>
      <c r="I12" s="86"/>
      <c r="J12" s="86"/>
      <c r="K12" s="86"/>
      <c r="L12" s="86"/>
      <c r="M12" s="86"/>
      <c r="N12" s="86"/>
      <c r="O12" s="86"/>
      <c r="P12" s="86"/>
      <c r="Q12" s="86"/>
      <c r="R12" s="86"/>
      <c r="S12" s="383"/>
      <c r="T12" s="383"/>
      <c r="U12" s="383"/>
      <c r="V12" s="383"/>
      <c r="W12" s="383"/>
      <c r="X12" s="383"/>
      <c r="Y12" s="383"/>
      <c r="Z12" s="383"/>
      <c r="AA12" s="383"/>
      <c r="AB12" s="383"/>
      <c r="AC12" s="383"/>
      <c r="AD12" s="384"/>
    </row>
    <row r="13" spans="2:30" ht="17.25" customHeight="1" x14ac:dyDescent="0.15">
      <c r="B13" s="809" t="s">
        <v>782</v>
      </c>
      <c r="C13" s="810"/>
      <c r="D13" s="810"/>
      <c r="E13" s="810"/>
      <c r="F13" s="811"/>
      <c r="G13" s="449" t="s">
        <v>176</v>
      </c>
      <c r="H13" s="369" t="s">
        <v>783</v>
      </c>
      <c r="I13" s="112"/>
      <c r="J13" s="112"/>
      <c r="K13" s="112"/>
      <c r="L13" s="112"/>
      <c r="M13" s="112"/>
      <c r="N13" s="112"/>
      <c r="O13" s="112"/>
      <c r="P13" s="112"/>
      <c r="Q13" s="112"/>
      <c r="R13" s="112"/>
      <c r="S13" s="451" t="s">
        <v>176</v>
      </c>
      <c r="T13" s="369" t="s">
        <v>784</v>
      </c>
      <c r="U13" s="385"/>
      <c r="V13" s="385"/>
      <c r="W13" s="385"/>
      <c r="X13" s="385"/>
      <c r="Y13" s="385"/>
      <c r="Z13" s="385"/>
      <c r="AA13" s="385"/>
      <c r="AB13" s="385"/>
      <c r="AC13" s="385"/>
      <c r="AD13" s="386"/>
    </row>
    <row r="14" spans="2:30" ht="17.25" customHeight="1" x14ac:dyDescent="0.15">
      <c r="B14" s="814"/>
      <c r="C14" s="815"/>
      <c r="D14" s="815"/>
      <c r="E14" s="815"/>
      <c r="F14" s="816"/>
      <c r="G14" s="450" t="s">
        <v>176</v>
      </c>
      <c r="H14" s="377" t="s">
        <v>785</v>
      </c>
      <c r="I14" s="387"/>
      <c r="J14" s="387"/>
      <c r="K14" s="387"/>
      <c r="L14" s="387"/>
      <c r="M14" s="387"/>
      <c r="N14" s="387"/>
      <c r="O14" s="387"/>
      <c r="P14" s="387"/>
      <c r="Q14" s="387"/>
      <c r="R14" s="387"/>
      <c r="S14" s="388"/>
      <c r="T14" s="388"/>
      <c r="U14" s="388"/>
      <c r="V14" s="388"/>
      <c r="W14" s="388"/>
      <c r="X14" s="388"/>
      <c r="Y14" s="388"/>
      <c r="Z14" s="388"/>
      <c r="AA14" s="388"/>
      <c r="AB14" s="388"/>
      <c r="AC14" s="388"/>
      <c r="AD14" s="389"/>
    </row>
    <row r="15" spans="2:30" s="96" customFormat="1" ht="17.25" customHeight="1" x14ac:dyDescent="0.4"/>
    <row r="16" spans="2:30" s="96" customFormat="1" ht="17.25" customHeight="1" x14ac:dyDescent="0.4">
      <c r="B16" s="96" t="s">
        <v>786</v>
      </c>
    </row>
    <row r="17" spans="2:30" s="96" customFormat="1" ht="17.25" customHeight="1" x14ac:dyDescent="0.4">
      <c r="B17" s="96" t="s">
        <v>787</v>
      </c>
      <c r="AC17" s="86"/>
      <c r="AD17" s="86"/>
    </row>
    <row r="18" spans="2:30" s="96" customFormat="1" ht="17.25" customHeight="1" x14ac:dyDescent="0.4"/>
    <row r="19" spans="2:30" s="96" customFormat="1" ht="17.25" customHeight="1" x14ac:dyDescent="0.4">
      <c r="B19" s="572" t="s">
        <v>788</v>
      </c>
      <c r="C19" s="573"/>
      <c r="D19" s="573"/>
      <c r="E19" s="573"/>
      <c r="F19" s="574"/>
      <c r="G19" s="100"/>
      <c r="H19" s="369"/>
      <c r="I19" s="369"/>
      <c r="J19" s="369"/>
      <c r="K19" s="369"/>
      <c r="L19" s="369"/>
      <c r="M19" s="369"/>
      <c r="N19" s="369"/>
      <c r="O19" s="369"/>
      <c r="P19" s="369"/>
      <c r="Q19" s="369"/>
      <c r="R19" s="369"/>
      <c r="S19" s="369"/>
      <c r="T19" s="369"/>
      <c r="U19" s="369"/>
      <c r="V19" s="369"/>
      <c r="W19" s="369"/>
      <c r="X19" s="369"/>
      <c r="Y19" s="369"/>
      <c r="Z19" s="100"/>
      <c r="AA19" s="369"/>
      <c r="AB19" s="369"/>
      <c r="AC19" s="112"/>
      <c r="AD19" s="145"/>
    </row>
    <row r="20" spans="2:30" s="96" customFormat="1" ht="17.25" customHeight="1" x14ac:dyDescent="0.4">
      <c r="B20" s="817"/>
      <c r="C20" s="794"/>
      <c r="D20" s="794"/>
      <c r="E20" s="794"/>
      <c r="F20" s="818"/>
      <c r="G20" s="117"/>
      <c r="H20" s="96" t="s">
        <v>789</v>
      </c>
      <c r="Z20" s="117"/>
      <c r="AA20" s="390" t="s">
        <v>710</v>
      </c>
      <c r="AB20" s="390" t="s">
        <v>711</v>
      </c>
      <c r="AC20" s="390" t="s">
        <v>712</v>
      </c>
      <c r="AD20" s="391"/>
    </row>
    <row r="21" spans="2:30" s="96" customFormat="1" ht="17.25" customHeight="1" x14ac:dyDescent="0.4">
      <c r="B21" s="817"/>
      <c r="C21" s="794"/>
      <c r="D21" s="794"/>
      <c r="E21" s="794"/>
      <c r="F21" s="818"/>
      <c r="G21" s="117"/>
      <c r="I21" s="392" t="s">
        <v>790</v>
      </c>
      <c r="J21" s="822" t="s">
        <v>791</v>
      </c>
      <c r="K21" s="807"/>
      <c r="L21" s="807"/>
      <c r="M21" s="807"/>
      <c r="N21" s="807"/>
      <c r="O21" s="807"/>
      <c r="P21" s="807"/>
      <c r="Q21" s="807"/>
      <c r="R21" s="807"/>
      <c r="S21" s="807"/>
      <c r="T21" s="807"/>
      <c r="U21" s="597"/>
      <c r="V21" s="598"/>
      <c r="W21" s="368" t="s">
        <v>31</v>
      </c>
      <c r="Z21" s="117"/>
      <c r="AA21" s="375"/>
      <c r="AB21" s="85"/>
      <c r="AC21" s="375"/>
      <c r="AD21" s="131"/>
    </row>
    <row r="22" spans="2:30" s="96" customFormat="1" ht="17.25" customHeight="1" x14ac:dyDescent="0.4">
      <c r="B22" s="817"/>
      <c r="C22" s="794"/>
      <c r="D22" s="794"/>
      <c r="E22" s="794"/>
      <c r="F22" s="818"/>
      <c r="G22" s="117"/>
      <c r="I22" s="393" t="s">
        <v>792</v>
      </c>
      <c r="J22" s="452" t="s">
        <v>793</v>
      </c>
      <c r="K22" s="377"/>
      <c r="L22" s="377"/>
      <c r="M22" s="377"/>
      <c r="N22" s="377"/>
      <c r="O22" s="377"/>
      <c r="P22" s="377"/>
      <c r="Q22" s="377"/>
      <c r="R22" s="377"/>
      <c r="S22" s="377"/>
      <c r="T22" s="377"/>
      <c r="U22" s="805"/>
      <c r="V22" s="806"/>
      <c r="W22" s="378" t="s">
        <v>31</v>
      </c>
      <c r="Y22" s="394"/>
      <c r="Z22" s="114"/>
      <c r="AA22" s="443" t="s">
        <v>176</v>
      </c>
      <c r="AB22" s="85" t="s">
        <v>711</v>
      </c>
      <c r="AC22" s="443" t="s">
        <v>176</v>
      </c>
      <c r="AD22" s="131"/>
    </row>
    <row r="23" spans="2:30" s="96" customFormat="1" ht="17.25" customHeight="1" x14ac:dyDescent="0.4">
      <c r="B23" s="817"/>
      <c r="C23" s="794"/>
      <c r="D23" s="794"/>
      <c r="E23" s="794"/>
      <c r="F23" s="818"/>
      <c r="G23" s="117"/>
      <c r="H23" s="96" t="s">
        <v>794</v>
      </c>
      <c r="U23" s="85"/>
      <c r="V23" s="85"/>
      <c r="Z23" s="117"/>
      <c r="AC23" s="86"/>
      <c r="AD23" s="131"/>
    </row>
    <row r="24" spans="2:30" s="96" customFormat="1" ht="17.25" customHeight="1" x14ac:dyDescent="0.4">
      <c r="B24" s="817"/>
      <c r="C24" s="794"/>
      <c r="D24" s="794"/>
      <c r="E24" s="794"/>
      <c r="F24" s="818"/>
      <c r="G24" s="117"/>
      <c r="H24" s="96" t="s">
        <v>795</v>
      </c>
      <c r="T24" s="394"/>
      <c r="U24" s="395"/>
      <c r="V24" s="85"/>
      <c r="Z24" s="117"/>
      <c r="AC24" s="86"/>
      <c r="AD24" s="131"/>
    </row>
    <row r="25" spans="2:30" s="96" customFormat="1" ht="25.5" customHeight="1" x14ac:dyDescent="0.4">
      <c r="B25" s="817"/>
      <c r="C25" s="794"/>
      <c r="D25" s="794"/>
      <c r="E25" s="794"/>
      <c r="F25" s="818"/>
      <c r="G25" s="117"/>
      <c r="I25" s="392" t="s">
        <v>796</v>
      </c>
      <c r="J25" s="807" t="s">
        <v>797</v>
      </c>
      <c r="K25" s="807"/>
      <c r="L25" s="807"/>
      <c r="M25" s="807"/>
      <c r="N25" s="807"/>
      <c r="O25" s="807"/>
      <c r="P25" s="807"/>
      <c r="Q25" s="807"/>
      <c r="R25" s="807"/>
      <c r="S25" s="807"/>
      <c r="T25" s="807"/>
      <c r="U25" s="597"/>
      <c r="V25" s="598"/>
      <c r="W25" s="368" t="s">
        <v>31</v>
      </c>
      <c r="Y25" s="394"/>
      <c r="Z25" s="114"/>
      <c r="AA25" s="443" t="s">
        <v>176</v>
      </c>
      <c r="AB25" s="85" t="s">
        <v>711</v>
      </c>
      <c r="AC25" s="443" t="s">
        <v>176</v>
      </c>
      <c r="AD25" s="131"/>
    </row>
    <row r="26" spans="2:30" s="96" customFormat="1" ht="17.25" customHeight="1" x14ac:dyDescent="0.4">
      <c r="B26" s="819"/>
      <c r="C26" s="820"/>
      <c r="D26" s="820"/>
      <c r="E26" s="820"/>
      <c r="F26" s="821"/>
      <c r="G26" s="141"/>
      <c r="H26" s="377"/>
      <c r="I26" s="377"/>
      <c r="J26" s="377"/>
      <c r="K26" s="377"/>
      <c r="L26" s="377"/>
      <c r="M26" s="377"/>
      <c r="N26" s="377"/>
      <c r="O26" s="377"/>
      <c r="P26" s="377"/>
      <c r="Q26" s="377"/>
      <c r="R26" s="377"/>
      <c r="S26" s="377"/>
      <c r="T26" s="396"/>
      <c r="U26" s="396"/>
      <c r="V26" s="377"/>
      <c r="W26" s="377"/>
      <c r="X26" s="377"/>
      <c r="Y26" s="377"/>
      <c r="Z26" s="141"/>
      <c r="AA26" s="377"/>
      <c r="AB26" s="377"/>
      <c r="AC26" s="387"/>
      <c r="AD26" s="143"/>
    </row>
    <row r="27" spans="2:30" s="96" customFormat="1" ht="17.25" customHeight="1" x14ac:dyDescent="0.4">
      <c r="B27" s="397"/>
      <c r="C27" s="398"/>
      <c r="D27" s="398"/>
      <c r="E27" s="398"/>
      <c r="F27" s="399"/>
      <c r="G27" s="100"/>
      <c r="H27" s="369"/>
      <c r="I27" s="369"/>
      <c r="J27" s="369"/>
      <c r="K27" s="369"/>
      <c r="L27" s="369"/>
      <c r="M27" s="369"/>
      <c r="N27" s="369"/>
      <c r="O27" s="369"/>
      <c r="P27" s="369"/>
      <c r="Q27" s="369"/>
      <c r="R27" s="369"/>
      <c r="S27" s="369"/>
      <c r="T27" s="400"/>
      <c r="U27" s="400"/>
      <c r="V27" s="369"/>
      <c r="W27" s="369"/>
      <c r="X27" s="369"/>
      <c r="Y27" s="369"/>
      <c r="Z27" s="369"/>
      <c r="AA27" s="369"/>
      <c r="AB27" s="369"/>
      <c r="AC27" s="112"/>
      <c r="AD27" s="145"/>
    </row>
    <row r="28" spans="2:30" s="96" customFormat="1" ht="17.25" customHeight="1" x14ac:dyDescent="0.4">
      <c r="B28" s="826" t="s">
        <v>798</v>
      </c>
      <c r="C28" s="827"/>
      <c r="D28" s="827"/>
      <c r="E28" s="827"/>
      <c r="F28" s="828"/>
      <c r="G28" s="401" t="s">
        <v>799</v>
      </c>
      <c r="T28" s="394"/>
      <c r="U28" s="394"/>
      <c r="AC28" s="86"/>
      <c r="AD28" s="131"/>
    </row>
    <row r="29" spans="2:30" s="96" customFormat="1" ht="24" customHeight="1" x14ac:dyDescent="0.4">
      <c r="B29" s="826"/>
      <c r="C29" s="827"/>
      <c r="D29" s="827"/>
      <c r="E29" s="827"/>
      <c r="F29" s="828"/>
      <c r="G29" s="832"/>
      <c r="H29" s="833"/>
      <c r="I29" s="833"/>
      <c r="J29" s="833"/>
      <c r="K29" s="833"/>
      <c r="L29" s="833"/>
      <c r="M29" s="833"/>
      <c r="N29" s="833"/>
      <c r="O29" s="833"/>
      <c r="P29" s="833"/>
      <c r="Q29" s="833"/>
      <c r="R29" s="833"/>
      <c r="S29" s="833"/>
      <c r="T29" s="833"/>
      <c r="U29" s="833"/>
      <c r="V29" s="833"/>
      <c r="W29" s="833"/>
      <c r="X29" s="833"/>
      <c r="Y29" s="833"/>
      <c r="Z29" s="833"/>
      <c r="AA29" s="833"/>
      <c r="AB29" s="833"/>
      <c r="AC29" s="833"/>
      <c r="AD29" s="834"/>
    </row>
    <row r="30" spans="2:30" s="96" customFormat="1" ht="17.25" customHeight="1" x14ac:dyDescent="0.4">
      <c r="B30" s="402"/>
      <c r="C30" s="403"/>
      <c r="D30" s="403"/>
      <c r="E30" s="403"/>
      <c r="F30" s="404"/>
      <c r="G30" s="835"/>
      <c r="H30" s="836"/>
      <c r="I30" s="836"/>
      <c r="J30" s="836"/>
      <c r="K30" s="836"/>
      <c r="L30" s="836"/>
      <c r="M30" s="836"/>
      <c r="N30" s="836"/>
      <c r="O30" s="836"/>
      <c r="P30" s="836"/>
      <c r="Q30" s="836"/>
      <c r="R30" s="836"/>
      <c r="S30" s="836"/>
      <c r="T30" s="836"/>
      <c r="U30" s="836"/>
      <c r="V30" s="836"/>
      <c r="W30" s="836"/>
      <c r="X30" s="836"/>
      <c r="Y30" s="836"/>
      <c r="Z30" s="836"/>
      <c r="AA30" s="836"/>
      <c r="AB30" s="836"/>
      <c r="AC30" s="836"/>
      <c r="AD30" s="837"/>
    </row>
    <row r="31" spans="2:30" s="96" customFormat="1" ht="17.25" customHeight="1" x14ac:dyDescent="0.4">
      <c r="B31" s="405"/>
      <c r="C31" s="405"/>
      <c r="D31" s="405"/>
      <c r="E31" s="405"/>
      <c r="F31" s="405"/>
      <c r="T31" s="394"/>
      <c r="U31" s="394"/>
    </row>
    <row r="32" spans="2:30" s="96" customFormat="1" ht="17.25" customHeight="1" x14ac:dyDescent="0.4">
      <c r="B32" s="96" t="s">
        <v>800</v>
      </c>
      <c r="C32" s="405"/>
      <c r="D32" s="405"/>
      <c r="E32" s="405"/>
      <c r="F32" s="405"/>
      <c r="T32" s="394"/>
      <c r="U32" s="394"/>
    </row>
    <row r="33" spans="1:31" s="96" customFormat="1" ht="17.25" customHeight="1" x14ac:dyDescent="0.4">
      <c r="B33" s="405"/>
      <c r="C33" s="405"/>
      <c r="D33" s="405"/>
      <c r="E33" s="405"/>
      <c r="F33" s="405"/>
      <c r="T33" s="394"/>
      <c r="U33" s="394"/>
    </row>
    <row r="34" spans="1:31" s="96" customFormat="1" ht="17.25" customHeight="1" x14ac:dyDescent="0.4">
      <c r="B34" s="572" t="s">
        <v>788</v>
      </c>
      <c r="C34" s="573"/>
      <c r="D34" s="573"/>
      <c r="E34" s="573"/>
      <c r="F34" s="574"/>
      <c r="G34" s="100"/>
      <c r="H34" s="369"/>
      <c r="I34" s="369"/>
      <c r="J34" s="369"/>
      <c r="K34" s="369"/>
      <c r="L34" s="369"/>
      <c r="M34" s="369"/>
      <c r="N34" s="369"/>
      <c r="O34" s="369"/>
      <c r="P34" s="369"/>
      <c r="Q34" s="369"/>
      <c r="R34" s="369"/>
      <c r="S34" s="369"/>
      <c r="T34" s="369"/>
      <c r="U34" s="369"/>
      <c r="V34" s="369"/>
      <c r="W34" s="369"/>
      <c r="X34" s="369"/>
      <c r="Y34" s="369"/>
      <c r="Z34" s="100"/>
      <c r="AA34" s="369"/>
      <c r="AB34" s="369"/>
      <c r="AC34" s="112"/>
      <c r="AD34" s="145"/>
    </row>
    <row r="35" spans="1:31" s="96" customFormat="1" ht="17.25" customHeight="1" x14ac:dyDescent="0.4">
      <c r="B35" s="817"/>
      <c r="C35" s="794"/>
      <c r="D35" s="794"/>
      <c r="E35" s="794"/>
      <c r="F35" s="818"/>
      <c r="G35" s="117"/>
      <c r="H35" s="96" t="s">
        <v>801</v>
      </c>
      <c r="Z35" s="117"/>
      <c r="AA35" s="390" t="s">
        <v>710</v>
      </c>
      <c r="AB35" s="390" t="s">
        <v>711</v>
      </c>
      <c r="AC35" s="390" t="s">
        <v>712</v>
      </c>
      <c r="AD35" s="391"/>
    </row>
    <row r="36" spans="1:31" s="96" customFormat="1" ht="17.25" customHeight="1" x14ac:dyDescent="0.4">
      <c r="B36" s="817"/>
      <c r="C36" s="794"/>
      <c r="D36" s="794"/>
      <c r="E36" s="794"/>
      <c r="F36" s="818"/>
      <c r="G36" s="117"/>
      <c r="I36" s="392" t="s">
        <v>790</v>
      </c>
      <c r="J36" s="822" t="s">
        <v>791</v>
      </c>
      <c r="K36" s="807"/>
      <c r="L36" s="807"/>
      <c r="M36" s="807"/>
      <c r="N36" s="807"/>
      <c r="O36" s="807"/>
      <c r="P36" s="807"/>
      <c r="Q36" s="807"/>
      <c r="R36" s="807"/>
      <c r="S36" s="807"/>
      <c r="T36" s="807"/>
      <c r="U36" s="825"/>
      <c r="V36" s="597"/>
      <c r="W36" s="368" t="s">
        <v>31</v>
      </c>
      <c r="Z36" s="117"/>
      <c r="AA36" s="375"/>
      <c r="AB36" s="85"/>
      <c r="AC36" s="375"/>
      <c r="AD36" s="131"/>
    </row>
    <row r="37" spans="1:31" s="96" customFormat="1" ht="17.25" customHeight="1" x14ac:dyDescent="0.4">
      <c r="B37" s="817"/>
      <c r="C37" s="794"/>
      <c r="D37" s="794"/>
      <c r="E37" s="794"/>
      <c r="F37" s="818"/>
      <c r="G37" s="117"/>
      <c r="I37" s="393" t="s">
        <v>792</v>
      </c>
      <c r="J37" s="452" t="s">
        <v>793</v>
      </c>
      <c r="K37" s="377"/>
      <c r="L37" s="377"/>
      <c r="M37" s="377"/>
      <c r="N37" s="377"/>
      <c r="O37" s="377"/>
      <c r="P37" s="377"/>
      <c r="Q37" s="377"/>
      <c r="R37" s="377"/>
      <c r="S37" s="377"/>
      <c r="T37" s="377"/>
      <c r="U37" s="825"/>
      <c r="V37" s="597"/>
      <c r="W37" s="378" t="s">
        <v>31</v>
      </c>
      <c r="Y37" s="394"/>
      <c r="Z37" s="114"/>
      <c r="AA37" s="443" t="s">
        <v>176</v>
      </c>
      <c r="AB37" s="85" t="s">
        <v>711</v>
      </c>
      <c r="AC37" s="443" t="s">
        <v>176</v>
      </c>
      <c r="AD37" s="131"/>
    </row>
    <row r="38" spans="1:31" s="96" customFormat="1" ht="17.25" customHeight="1" x14ac:dyDescent="0.4">
      <c r="A38" s="372"/>
      <c r="B38" s="819"/>
      <c r="C38" s="820"/>
      <c r="D38" s="820"/>
      <c r="E38" s="820"/>
      <c r="F38" s="821"/>
      <c r="G38" s="141"/>
      <c r="H38" s="377"/>
      <c r="I38" s="377"/>
      <c r="J38" s="377"/>
      <c r="K38" s="377"/>
      <c r="L38" s="377"/>
      <c r="M38" s="377"/>
      <c r="N38" s="377"/>
      <c r="O38" s="377"/>
      <c r="P38" s="377"/>
      <c r="Q38" s="377"/>
      <c r="R38" s="377"/>
      <c r="S38" s="377"/>
      <c r="T38" s="396"/>
      <c r="U38" s="396"/>
      <c r="V38" s="377"/>
      <c r="W38" s="377"/>
      <c r="X38" s="377"/>
      <c r="Y38" s="377"/>
      <c r="Z38" s="141"/>
      <c r="AA38" s="377"/>
      <c r="AB38" s="377"/>
      <c r="AC38" s="387"/>
      <c r="AD38" s="143"/>
      <c r="AE38" s="117"/>
    </row>
    <row r="39" spans="1:31" s="96" customFormat="1" ht="17.25" customHeight="1" x14ac:dyDescent="0.4">
      <c r="B39" s="405"/>
      <c r="C39" s="398"/>
      <c r="D39" s="405"/>
      <c r="E39" s="405"/>
      <c r="F39" s="405"/>
      <c r="T39" s="394"/>
      <c r="U39" s="394"/>
    </row>
    <row r="40" spans="1:31" s="96" customFormat="1" ht="17.25" customHeight="1" x14ac:dyDescent="0.4">
      <c r="B40" s="96" t="s">
        <v>802</v>
      </c>
      <c r="C40" s="405"/>
      <c r="D40" s="405"/>
      <c r="E40" s="405"/>
      <c r="F40" s="405"/>
      <c r="T40" s="394"/>
      <c r="U40" s="394"/>
    </row>
    <row r="41" spans="1:31" s="96" customFormat="1" ht="17.25" customHeight="1" x14ac:dyDescent="0.4">
      <c r="B41" s="376" t="s">
        <v>803</v>
      </c>
      <c r="C41" s="405"/>
      <c r="D41" s="405"/>
      <c r="E41" s="405"/>
      <c r="F41" s="405"/>
      <c r="T41" s="394"/>
      <c r="U41" s="394"/>
    </row>
    <row r="42" spans="1:31" s="96" customFormat="1" ht="17.25" customHeight="1" x14ac:dyDescent="0.4">
      <c r="B42" s="572" t="s">
        <v>788</v>
      </c>
      <c r="C42" s="573"/>
      <c r="D42" s="573"/>
      <c r="E42" s="573"/>
      <c r="F42" s="574"/>
      <c r="G42" s="100"/>
      <c r="H42" s="369"/>
      <c r="I42" s="369"/>
      <c r="J42" s="369"/>
      <c r="K42" s="369"/>
      <c r="L42" s="369"/>
      <c r="M42" s="369"/>
      <c r="N42" s="369"/>
      <c r="O42" s="369"/>
      <c r="P42" s="369"/>
      <c r="Q42" s="369"/>
      <c r="R42" s="369"/>
      <c r="S42" s="369"/>
      <c r="T42" s="369"/>
      <c r="U42" s="369"/>
      <c r="V42" s="369"/>
      <c r="W42" s="369"/>
      <c r="X42" s="369"/>
      <c r="Y42" s="369"/>
      <c r="Z42" s="100"/>
      <c r="AA42" s="369"/>
      <c r="AB42" s="369"/>
      <c r="AC42" s="112"/>
      <c r="AD42" s="145"/>
    </row>
    <row r="43" spans="1:31" s="96" customFormat="1" ht="17.25" customHeight="1" x14ac:dyDescent="0.4">
      <c r="B43" s="817"/>
      <c r="C43" s="794"/>
      <c r="D43" s="794"/>
      <c r="E43" s="794"/>
      <c r="F43" s="818"/>
      <c r="G43" s="117"/>
      <c r="H43" s="96" t="s">
        <v>804</v>
      </c>
      <c r="Z43" s="117"/>
      <c r="AA43" s="390" t="s">
        <v>710</v>
      </c>
      <c r="AB43" s="390" t="s">
        <v>711</v>
      </c>
      <c r="AC43" s="390" t="s">
        <v>712</v>
      </c>
      <c r="AD43" s="391"/>
    </row>
    <row r="44" spans="1:31" s="96" customFormat="1" ht="17.25" customHeight="1" x14ac:dyDescent="0.4">
      <c r="B44" s="817"/>
      <c r="C44" s="794"/>
      <c r="D44" s="794"/>
      <c r="E44" s="794"/>
      <c r="F44" s="818"/>
      <c r="G44" s="117"/>
      <c r="I44" s="392" t="s">
        <v>790</v>
      </c>
      <c r="J44" s="822" t="s">
        <v>791</v>
      </c>
      <c r="K44" s="807"/>
      <c r="L44" s="807"/>
      <c r="M44" s="807"/>
      <c r="N44" s="807"/>
      <c r="O44" s="807"/>
      <c r="P44" s="807"/>
      <c r="Q44" s="807"/>
      <c r="R44" s="807"/>
      <c r="S44" s="807"/>
      <c r="T44" s="807"/>
      <c r="U44" s="825"/>
      <c r="V44" s="597"/>
      <c r="W44" s="368" t="s">
        <v>31</v>
      </c>
      <c r="Z44" s="117"/>
      <c r="AA44" s="375"/>
      <c r="AB44" s="85"/>
      <c r="AC44" s="375"/>
      <c r="AD44" s="131"/>
    </row>
    <row r="45" spans="1:31" s="96" customFormat="1" ht="17.25" customHeight="1" x14ac:dyDescent="0.4">
      <c r="B45" s="817"/>
      <c r="C45" s="794"/>
      <c r="D45" s="794"/>
      <c r="E45" s="794"/>
      <c r="F45" s="818"/>
      <c r="G45" s="117"/>
      <c r="I45" s="393" t="s">
        <v>792</v>
      </c>
      <c r="J45" s="452" t="s">
        <v>793</v>
      </c>
      <c r="K45" s="377"/>
      <c r="L45" s="377"/>
      <c r="M45" s="377"/>
      <c r="N45" s="377"/>
      <c r="O45" s="377"/>
      <c r="P45" s="452"/>
      <c r="Q45" s="377"/>
      <c r="R45" s="377"/>
      <c r="S45" s="377"/>
      <c r="T45" s="377"/>
      <c r="U45" s="825"/>
      <c r="V45" s="597"/>
      <c r="W45" s="378" t="s">
        <v>31</v>
      </c>
      <c r="Y45" s="394"/>
      <c r="Z45" s="114"/>
      <c r="AA45" s="443" t="s">
        <v>176</v>
      </c>
      <c r="AB45" s="85" t="s">
        <v>711</v>
      </c>
      <c r="AC45" s="443" t="s">
        <v>176</v>
      </c>
      <c r="AD45" s="131"/>
    </row>
    <row r="46" spans="1:31" s="96" customFormat="1" ht="17.25" customHeight="1" x14ac:dyDescent="0.4">
      <c r="B46" s="819"/>
      <c r="C46" s="820"/>
      <c r="D46" s="820"/>
      <c r="E46" s="820"/>
      <c r="F46" s="821"/>
      <c r="G46" s="141"/>
      <c r="H46" s="377"/>
      <c r="I46" s="377"/>
      <c r="J46" s="377"/>
      <c r="K46" s="377"/>
      <c r="L46" s="377"/>
      <c r="M46" s="377"/>
      <c r="N46" s="377"/>
      <c r="O46" s="377"/>
      <c r="P46" s="377"/>
      <c r="Q46" s="377"/>
      <c r="R46" s="377"/>
      <c r="S46" s="377"/>
      <c r="T46" s="396"/>
      <c r="U46" s="396"/>
      <c r="V46" s="377"/>
      <c r="W46" s="377"/>
      <c r="X46" s="377"/>
      <c r="Y46" s="377"/>
      <c r="Z46" s="141"/>
      <c r="AA46" s="377"/>
      <c r="AB46" s="377"/>
      <c r="AC46" s="387"/>
      <c r="AD46" s="143"/>
    </row>
    <row r="47" spans="1:31" s="96" customFormat="1" ht="17.25" customHeight="1" x14ac:dyDescent="0.4">
      <c r="B47" s="572" t="s">
        <v>805</v>
      </c>
      <c r="C47" s="573"/>
      <c r="D47" s="573"/>
      <c r="E47" s="573"/>
      <c r="F47" s="574"/>
      <c r="G47" s="100"/>
      <c r="H47" s="369"/>
      <c r="I47" s="369"/>
      <c r="J47" s="369"/>
      <c r="K47" s="369"/>
      <c r="L47" s="369"/>
      <c r="M47" s="369"/>
      <c r="N47" s="369"/>
      <c r="O47" s="369"/>
      <c r="P47" s="369"/>
      <c r="Q47" s="369"/>
      <c r="R47" s="369"/>
      <c r="S47" s="369"/>
      <c r="T47" s="369"/>
      <c r="U47" s="369"/>
      <c r="V47" s="369"/>
      <c r="W47" s="369"/>
      <c r="X47" s="369"/>
      <c r="Y47" s="369"/>
      <c r="Z47" s="100"/>
      <c r="AA47" s="369"/>
      <c r="AB47" s="369"/>
      <c r="AC47" s="112"/>
      <c r="AD47" s="145"/>
    </row>
    <row r="48" spans="1:31" s="96" customFormat="1" ht="17.25" customHeight="1" x14ac:dyDescent="0.4">
      <c r="B48" s="817"/>
      <c r="C48" s="794"/>
      <c r="D48" s="794"/>
      <c r="E48" s="794"/>
      <c r="F48" s="818"/>
      <c r="G48" s="117"/>
      <c r="H48" s="96" t="s">
        <v>806</v>
      </c>
      <c r="Z48" s="117"/>
      <c r="AA48" s="390" t="s">
        <v>710</v>
      </c>
      <c r="AB48" s="390" t="s">
        <v>711</v>
      </c>
      <c r="AC48" s="390" t="s">
        <v>712</v>
      </c>
      <c r="AD48" s="391"/>
    </row>
    <row r="49" spans="2:30" s="96" customFormat="1" ht="17.25" customHeight="1" x14ac:dyDescent="0.4">
      <c r="B49" s="817"/>
      <c r="C49" s="794"/>
      <c r="D49" s="794"/>
      <c r="E49" s="794"/>
      <c r="F49" s="818"/>
      <c r="G49" s="117"/>
      <c r="I49" s="392" t="s">
        <v>790</v>
      </c>
      <c r="J49" s="838" t="s">
        <v>807</v>
      </c>
      <c r="K49" s="839"/>
      <c r="L49" s="839"/>
      <c r="M49" s="839"/>
      <c r="N49" s="839"/>
      <c r="O49" s="839"/>
      <c r="P49" s="839"/>
      <c r="Q49" s="839"/>
      <c r="R49" s="839"/>
      <c r="S49" s="839"/>
      <c r="T49" s="839"/>
      <c r="U49" s="825"/>
      <c r="V49" s="597"/>
      <c r="W49" s="368" t="s">
        <v>31</v>
      </c>
      <c r="Z49" s="117"/>
      <c r="AA49" s="375"/>
      <c r="AB49" s="85"/>
      <c r="AC49" s="375"/>
      <c r="AD49" s="131"/>
    </row>
    <row r="50" spans="2:30" s="96" customFormat="1" ht="17.25" customHeight="1" x14ac:dyDescent="0.4">
      <c r="B50" s="817"/>
      <c r="C50" s="794"/>
      <c r="D50" s="794"/>
      <c r="E50" s="794"/>
      <c r="F50" s="818"/>
      <c r="G50" s="117"/>
      <c r="I50" s="393" t="s">
        <v>792</v>
      </c>
      <c r="J50" s="823" t="s">
        <v>808</v>
      </c>
      <c r="K50" s="824"/>
      <c r="L50" s="824"/>
      <c r="M50" s="824"/>
      <c r="N50" s="824"/>
      <c r="O50" s="824"/>
      <c r="P50" s="824"/>
      <c r="Q50" s="824"/>
      <c r="R50" s="824"/>
      <c r="S50" s="824"/>
      <c r="T50" s="824"/>
      <c r="U50" s="825"/>
      <c r="V50" s="597"/>
      <c r="W50" s="378" t="s">
        <v>31</v>
      </c>
      <c r="Y50" s="394"/>
      <c r="Z50" s="114"/>
      <c r="AA50" s="443" t="s">
        <v>176</v>
      </c>
      <c r="AB50" s="85" t="s">
        <v>711</v>
      </c>
      <c r="AC50" s="443" t="s">
        <v>176</v>
      </c>
      <c r="AD50" s="131"/>
    </row>
    <row r="51" spans="2:30" s="96" customFormat="1" ht="17.25" customHeight="1" x14ac:dyDescent="0.4">
      <c r="B51" s="819"/>
      <c r="C51" s="820"/>
      <c r="D51" s="820"/>
      <c r="E51" s="820"/>
      <c r="F51" s="821"/>
      <c r="G51" s="141"/>
      <c r="H51" s="377"/>
      <c r="I51" s="377"/>
      <c r="J51" s="377"/>
      <c r="K51" s="377"/>
      <c r="L51" s="377"/>
      <c r="M51" s="377"/>
      <c r="N51" s="377"/>
      <c r="O51" s="377"/>
      <c r="P51" s="377"/>
      <c r="Q51" s="377"/>
      <c r="R51" s="377"/>
      <c r="S51" s="377"/>
      <c r="T51" s="396"/>
      <c r="U51" s="396"/>
      <c r="V51" s="377"/>
      <c r="W51" s="377"/>
      <c r="X51" s="377"/>
      <c r="Y51" s="377"/>
      <c r="Z51" s="141"/>
      <c r="AA51" s="377"/>
      <c r="AB51" s="377"/>
      <c r="AC51" s="387"/>
      <c r="AD51" s="143"/>
    </row>
    <row r="52" spans="2:30" s="96" customFormat="1" ht="17.25" customHeight="1" x14ac:dyDescent="0.4">
      <c r="B52" s="572" t="s">
        <v>809</v>
      </c>
      <c r="C52" s="573"/>
      <c r="D52" s="573"/>
      <c r="E52" s="573"/>
      <c r="F52" s="574"/>
      <c r="G52" s="100"/>
      <c r="H52" s="369"/>
      <c r="I52" s="369"/>
      <c r="J52" s="369"/>
      <c r="K52" s="369"/>
      <c r="L52" s="369"/>
      <c r="M52" s="369"/>
      <c r="N52" s="369"/>
      <c r="O52" s="369"/>
      <c r="P52" s="369"/>
      <c r="Q52" s="369"/>
      <c r="R52" s="369"/>
      <c r="S52" s="369"/>
      <c r="T52" s="369"/>
      <c r="U52" s="369"/>
      <c r="V52" s="369"/>
      <c r="W52" s="369"/>
      <c r="X52" s="369"/>
      <c r="Y52" s="369"/>
      <c r="Z52" s="100"/>
      <c r="AA52" s="369"/>
      <c r="AB52" s="369"/>
      <c r="AC52" s="112"/>
      <c r="AD52" s="145"/>
    </row>
    <row r="53" spans="2:30" s="96" customFormat="1" ht="17.25" customHeight="1" x14ac:dyDescent="0.4">
      <c r="B53" s="817"/>
      <c r="C53" s="794"/>
      <c r="D53" s="794"/>
      <c r="E53" s="794"/>
      <c r="F53" s="818"/>
      <c r="G53" s="117"/>
      <c r="H53" s="96" t="s">
        <v>810</v>
      </c>
      <c r="Z53" s="117"/>
      <c r="AA53" s="390" t="s">
        <v>710</v>
      </c>
      <c r="AB53" s="390" t="s">
        <v>711</v>
      </c>
      <c r="AC53" s="390" t="s">
        <v>712</v>
      </c>
      <c r="AD53" s="391"/>
    </row>
    <row r="54" spans="2:30" s="96" customFormat="1" ht="25.5" customHeight="1" x14ac:dyDescent="0.4">
      <c r="B54" s="817"/>
      <c r="C54" s="794"/>
      <c r="D54" s="794"/>
      <c r="E54" s="794"/>
      <c r="F54" s="818"/>
      <c r="G54" s="117"/>
      <c r="I54" s="392" t="s">
        <v>790</v>
      </c>
      <c r="J54" s="838" t="s">
        <v>811</v>
      </c>
      <c r="K54" s="839"/>
      <c r="L54" s="839"/>
      <c r="M54" s="839"/>
      <c r="N54" s="839"/>
      <c r="O54" s="839"/>
      <c r="P54" s="839"/>
      <c r="Q54" s="839"/>
      <c r="R54" s="839"/>
      <c r="S54" s="839"/>
      <c r="T54" s="839"/>
      <c r="U54" s="825"/>
      <c r="V54" s="597"/>
      <c r="W54" s="368" t="s">
        <v>31</v>
      </c>
      <c r="Z54" s="117"/>
      <c r="AA54" s="375"/>
      <c r="AB54" s="85"/>
      <c r="AC54" s="375"/>
      <c r="AD54" s="131"/>
    </row>
    <row r="55" spans="2:30" s="96" customFormat="1" ht="26.25" customHeight="1" x14ac:dyDescent="0.4">
      <c r="B55" s="817"/>
      <c r="C55" s="794"/>
      <c r="D55" s="794"/>
      <c r="E55" s="794"/>
      <c r="F55" s="818"/>
      <c r="G55" s="117"/>
      <c r="I55" s="393" t="s">
        <v>792</v>
      </c>
      <c r="J55" s="823" t="s">
        <v>812</v>
      </c>
      <c r="K55" s="824"/>
      <c r="L55" s="824"/>
      <c r="M55" s="824"/>
      <c r="N55" s="824"/>
      <c r="O55" s="824"/>
      <c r="P55" s="824"/>
      <c r="Q55" s="824"/>
      <c r="R55" s="824"/>
      <c r="S55" s="824"/>
      <c r="T55" s="824"/>
      <c r="U55" s="825"/>
      <c r="V55" s="597"/>
      <c r="W55" s="378" t="s">
        <v>31</v>
      </c>
      <c r="Y55" s="394"/>
      <c r="Z55" s="114"/>
      <c r="AA55" s="443" t="s">
        <v>176</v>
      </c>
      <c r="AB55" s="85" t="s">
        <v>711</v>
      </c>
      <c r="AC55" s="443" t="s">
        <v>176</v>
      </c>
      <c r="AD55" s="131"/>
    </row>
    <row r="56" spans="2:30" s="96" customFormat="1" ht="17.25" customHeight="1" x14ac:dyDescent="0.4">
      <c r="B56" s="819"/>
      <c r="C56" s="820"/>
      <c r="D56" s="820"/>
      <c r="E56" s="820"/>
      <c r="F56" s="821"/>
      <c r="G56" s="141"/>
      <c r="H56" s="377"/>
      <c r="I56" s="377"/>
      <c r="J56" s="377"/>
      <c r="K56" s="377"/>
      <c r="L56" s="377"/>
      <c r="M56" s="377"/>
      <c r="N56" s="377"/>
      <c r="O56" s="377"/>
      <c r="P56" s="377"/>
      <c r="Q56" s="377"/>
      <c r="R56" s="377"/>
      <c r="S56" s="377"/>
      <c r="T56" s="396"/>
      <c r="U56" s="396"/>
      <c r="V56" s="377"/>
      <c r="W56" s="377"/>
      <c r="X56" s="377"/>
      <c r="Y56" s="377"/>
      <c r="Z56" s="141"/>
      <c r="AA56" s="377"/>
      <c r="AB56" s="377"/>
      <c r="AC56" s="387"/>
      <c r="AD56" s="143"/>
    </row>
    <row r="57" spans="2:30" s="96" customFormat="1" ht="17.25" customHeight="1" x14ac:dyDescent="0.4">
      <c r="B57" s="405"/>
      <c r="C57" s="405"/>
      <c r="D57" s="405"/>
      <c r="E57" s="405"/>
      <c r="F57" s="405"/>
      <c r="T57" s="394"/>
      <c r="U57" s="394"/>
    </row>
    <row r="58" spans="2:30" s="96" customFormat="1" ht="17.25" customHeight="1" x14ac:dyDescent="0.4">
      <c r="B58" s="840" t="s">
        <v>813</v>
      </c>
      <c r="C58" s="841"/>
      <c r="D58" s="406" t="s">
        <v>814</v>
      </c>
      <c r="E58" s="406"/>
      <c r="F58" s="406"/>
      <c r="G58" s="406"/>
      <c r="H58" s="406"/>
      <c r="I58" s="406"/>
      <c r="J58" s="406"/>
      <c r="K58" s="406"/>
      <c r="L58" s="406"/>
      <c r="M58" s="406"/>
      <c r="N58" s="406"/>
      <c r="O58" s="406"/>
      <c r="P58" s="406"/>
      <c r="Q58" s="406"/>
      <c r="R58" s="406"/>
      <c r="S58" s="406"/>
      <c r="T58" s="406"/>
      <c r="U58" s="406"/>
      <c r="V58" s="406"/>
      <c r="W58" s="406"/>
      <c r="X58" s="406"/>
      <c r="Y58" s="406"/>
      <c r="Z58" s="406"/>
      <c r="AA58" s="406"/>
      <c r="AB58" s="406"/>
      <c r="AC58" s="406"/>
      <c r="AD58" s="406"/>
    </row>
    <row r="59" spans="2:30" s="96" customFormat="1" ht="17.25" customHeight="1" x14ac:dyDescent="0.4">
      <c r="B59" s="829"/>
      <c r="C59" s="830"/>
      <c r="D59" s="831"/>
      <c r="E59" s="831"/>
      <c r="F59" s="831"/>
      <c r="G59" s="831"/>
      <c r="H59" s="831"/>
      <c r="I59" s="831"/>
      <c r="J59" s="831"/>
      <c r="K59" s="831"/>
      <c r="L59" s="831"/>
      <c r="M59" s="831"/>
      <c r="N59" s="831"/>
      <c r="O59" s="831"/>
      <c r="P59" s="831"/>
      <c r="Q59" s="831"/>
      <c r="R59" s="831"/>
      <c r="S59" s="831"/>
      <c r="T59" s="831"/>
      <c r="U59" s="831"/>
      <c r="V59" s="831"/>
      <c r="W59" s="831"/>
      <c r="X59" s="831"/>
      <c r="Y59" s="831"/>
      <c r="Z59" s="831"/>
      <c r="AA59" s="831"/>
      <c r="AB59" s="831"/>
      <c r="AC59" s="831"/>
      <c r="AD59" s="831"/>
    </row>
    <row r="60" spans="2:30" s="96" customFormat="1" ht="17.25" customHeight="1" x14ac:dyDescent="0.4">
      <c r="B60" s="158"/>
      <c r="C60" s="158"/>
      <c r="D60" s="158"/>
      <c r="E60" s="158"/>
      <c r="F60" s="158"/>
      <c r="G60" s="158"/>
      <c r="H60" s="158"/>
      <c r="I60" s="158"/>
      <c r="J60" s="158"/>
      <c r="K60" s="158"/>
      <c r="L60" s="158"/>
      <c r="M60" s="158"/>
      <c r="N60" s="158"/>
      <c r="O60" s="158"/>
      <c r="P60" s="158"/>
      <c r="Q60" s="158"/>
      <c r="R60" s="158"/>
      <c r="S60" s="158"/>
      <c r="T60" s="158"/>
      <c r="U60" s="158"/>
      <c r="V60" s="158"/>
      <c r="W60" s="158"/>
      <c r="X60" s="158"/>
      <c r="Y60" s="158"/>
      <c r="Z60" s="158"/>
      <c r="AA60" s="158"/>
      <c r="AB60" s="158"/>
      <c r="AC60" s="158"/>
      <c r="AD60" s="158"/>
    </row>
    <row r="61" spans="2:30" s="96" customFormat="1" ht="17.25" customHeight="1" x14ac:dyDescent="0.15">
      <c r="B61" s="407"/>
      <c r="C61" s="407"/>
      <c r="D61" s="407"/>
      <c r="E61" s="407"/>
      <c r="F61" s="407"/>
      <c r="G61" s="407"/>
      <c r="H61" s="407"/>
      <c r="I61" s="407"/>
      <c r="J61" s="407"/>
      <c r="K61" s="407"/>
      <c r="L61" s="407"/>
      <c r="M61" s="407"/>
      <c r="N61" s="407"/>
      <c r="O61" s="407"/>
      <c r="P61" s="407"/>
      <c r="Q61" s="407"/>
      <c r="R61" s="407"/>
      <c r="S61" s="407"/>
      <c r="T61" s="407"/>
      <c r="U61" s="407"/>
      <c r="V61" s="407"/>
      <c r="W61" s="407"/>
      <c r="X61" s="407"/>
      <c r="Y61" s="407"/>
      <c r="Z61" s="407"/>
      <c r="AA61" s="407"/>
      <c r="AB61" s="407"/>
      <c r="AC61" s="407"/>
      <c r="AD61" s="407"/>
    </row>
    <row r="62" spans="2:30" s="407" customFormat="1" ht="17.25" customHeight="1" x14ac:dyDescent="0.15"/>
    <row r="63" spans="2:30" ht="17.25" customHeight="1" x14ac:dyDescent="0.15">
      <c r="B63" s="407"/>
      <c r="C63" s="407"/>
      <c r="D63" s="407"/>
      <c r="E63" s="407"/>
      <c r="F63" s="407"/>
      <c r="G63" s="407"/>
      <c r="H63" s="407"/>
      <c r="I63" s="407"/>
      <c r="J63" s="407"/>
      <c r="K63" s="407"/>
      <c r="L63" s="407"/>
      <c r="M63" s="407"/>
      <c r="N63" s="407"/>
      <c r="O63" s="407"/>
      <c r="P63" s="407"/>
      <c r="Q63" s="407"/>
      <c r="R63" s="407"/>
      <c r="S63" s="407"/>
      <c r="T63" s="407"/>
      <c r="U63" s="407"/>
      <c r="V63" s="407"/>
      <c r="W63" s="407"/>
      <c r="X63" s="407"/>
      <c r="Y63" s="407"/>
      <c r="Z63" s="407"/>
      <c r="AA63" s="407"/>
      <c r="AB63" s="407"/>
      <c r="AC63" s="407"/>
      <c r="AD63" s="407"/>
    </row>
    <row r="64" spans="2:30" ht="17.25" customHeight="1" x14ac:dyDescent="0.15">
      <c r="B64" s="407"/>
      <c r="C64" s="407"/>
      <c r="D64" s="407"/>
      <c r="E64" s="407"/>
      <c r="F64" s="407"/>
      <c r="G64" s="407"/>
      <c r="H64" s="407"/>
      <c r="I64" s="407"/>
      <c r="J64" s="407"/>
      <c r="K64" s="407"/>
      <c r="L64" s="407"/>
      <c r="M64" s="407"/>
      <c r="N64" s="407"/>
      <c r="O64" s="407"/>
      <c r="P64" s="407"/>
      <c r="Q64" s="407"/>
      <c r="R64" s="407"/>
      <c r="S64" s="407"/>
      <c r="T64" s="407"/>
      <c r="U64" s="407"/>
      <c r="V64" s="407"/>
      <c r="W64" s="407"/>
      <c r="X64" s="407"/>
      <c r="Y64" s="407"/>
      <c r="Z64" s="407"/>
      <c r="AA64" s="407"/>
      <c r="AB64" s="407"/>
      <c r="AC64" s="407"/>
      <c r="AD64" s="407"/>
    </row>
    <row r="65" spans="2:30" s="407" customFormat="1" ht="17.25" customHeight="1" x14ac:dyDescent="0.15">
      <c r="B65" s="148"/>
      <c r="C65" s="149"/>
      <c r="D65" s="149"/>
      <c r="E65" s="149"/>
      <c r="F65" s="149"/>
      <c r="G65" s="149"/>
      <c r="H65" s="149"/>
      <c r="I65" s="149"/>
      <c r="J65" s="149"/>
      <c r="K65" s="149"/>
      <c r="L65" s="149"/>
      <c r="M65" s="149"/>
      <c r="N65" s="149"/>
      <c r="O65" s="149"/>
      <c r="P65" s="149"/>
      <c r="Q65" s="149"/>
      <c r="R65" s="149"/>
      <c r="S65" s="149"/>
      <c r="T65" s="149"/>
      <c r="U65" s="149"/>
      <c r="V65" s="149"/>
      <c r="W65" s="149"/>
      <c r="X65" s="149"/>
      <c r="Y65" s="149"/>
      <c r="Z65" s="149"/>
      <c r="AA65" s="149"/>
      <c r="AB65" s="149"/>
      <c r="AC65" s="149"/>
      <c r="AD65" s="149"/>
    </row>
    <row r="66" spans="2:30" s="407" customFormat="1" ht="17.25" customHeight="1" x14ac:dyDescent="0.15">
      <c r="B66" s="148"/>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row>
    <row r="67" spans="2:30" s="407" customFormat="1" ht="17.25" customHeight="1" x14ac:dyDescent="0.15">
      <c r="B67" s="148"/>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row>
    <row r="68" spans="2:30" s="407" customFormat="1" ht="17.25" customHeight="1" x14ac:dyDescent="0.15">
      <c r="B68" s="148"/>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row>
    <row r="69" spans="2:30" s="407" customFormat="1" ht="17.25" customHeight="1" x14ac:dyDescent="0.15">
      <c r="B69" s="148"/>
      <c r="C69" s="149"/>
      <c r="D69" s="149"/>
      <c r="E69" s="149"/>
      <c r="F69" s="149"/>
      <c r="G69" s="149"/>
      <c r="H69" s="149"/>
      <c r="I69" s="149"/>
      <c r="J69" s="149"/>
      <c r="K69" s="149"/>
      <c r="L69" s="149"/>
      <c r="M69" s="149"/>
      <c r="N69" s="149"/>
      <c r="O69" s="149"/>
      <c r="P69" s="149"/>
      <c r="Q69" s="149"/>
      <c r="R69" s="149"/>
      <c r="S69" s="149"/>
      <c r="T69" s="149"/>
      <c r="U69" s="149"/>
      <c r="V69" s="149"/>
      <c r="W69" s="149"/>
      <c r="X69" s="149"/>
      <c r="Y69" s="149"/>
      <c r="Z69" s="149"/>
      <c r="AA69" s="149"/>
      <c r="AB69" s="149"/>
      <c r="AC69" s="149"/>
      <c r="AD69" s="149"/>
    </row>
    <row r="70" spans="2:30" s="407" customFormat="1" ht="17.25" customHeight="1" x14ac:dyDescent="0.15">
      <c r="B70" s="148"/>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c r="AA70" s="149"/>
      <c r="AB70" s="149"/>
      <c r="AC70" s="149"/>
      <c r="AD70" s="149"/>
    </row>
  </sheetData>
  <mergeCells count="39">
    <mergeCell ref="B59:C59"/>
    <mergeCell ref="D59:AD59"/>
    <mergeCell ref="G29:AD30"/>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2"/>
  <printOptions horizontalCentered="1"/>
  <pageMargins left="0.70866141732283472" right="0.39370078740157483" top="0.51181102362204722" bottom="0.35433070866141736" header="0.31496062992125984" footer="0.31496062992125984"/>
  <pageSetup paperSize="9" scale="74"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xm:f>
          </x14:formula1>
          <xm:sqref>G9:G14 JC9:JC14 SY9:SY14 ACU9:ACU14 AMQ9:AMQ14 AWM9:AWM14 BGI9:BGI14 BQE9:BQE14 CAA9:CAA14 CJW9:CJW14 CTS9:CTS14 DDO9:DDO14 DNK9:DNK14 DXG9:DXG14 EHC9:EHC14 EQY9:EQY14 FAU9:FAU14 FKQ9:FKQ14 FUM9:FUM14 GEI9:GEI14 GOE9:GOE14 GYA9:GYA14 HHW9:HHW14 HRS9:HRS14 IBO9:IBO14 ILK9:ILK14 IVG9:IVG14 JFC9:JFC14 JOY9:JOY14 JYU9:JYU14 KIQ9:KIQ14 KSM9:KSM14 LCI9:LCI14 LME9:LME14 LWA9:LWA14 MFW9:MFW14 MPS9:MPS14 MZO9:MZO14 NJK9:NJK14 NTG9:NTG14 ODC9:ODC14 OMY9:OMY14 OWU9:OWU14 PGQ9:PGQ14 PQM9:PQM14 QAI9:QAI14 QKE9:QKE14 QUA9:QUA14 RDW9:RDW14 RNS9:RNS14 RXO9:RXO14 SHK9:SHK14 SRG9:SRG14 TBC9:TBC14 TKY9:TKY14 TUU9:TUU14 UEQ9:UEQ14 UOM9:UOM14 UYI9:UYI14 VIE9:VIE14 VSA9:VSA14 WBW9:WBW14 WLS9:WLS14 WVO9:WVO14 G65543:G65548 JC65543:JC65548 SY65543:SY65548 ACU65543:ACU65548 AMQ65543:AMQ65548 AWM65543:AWM65548 BGI65543:BGI65548 BQE65543:BQE65548 CAA65543:CAA65548 CJW65543:CJW65548 CTS65543:CTS65548 DDO65543:DDO65548 DNK65543:DNK65548 DXG65543:DXG65548 EHC65543:EHC65548 EQY65543:EQY65548 FAU65543:FAU65548 FKQ65543:FKQ65548 FUM65543:FUM65548 GEI65543:GEI65548 GOE65543:GOE65548 GYA65543:GYA65548 HHW65543:HHW65548 HRS65543:HRS65548 IBO65543:IBO65548 ILK65543:ILK65548 IVG65543:IVG65548 JFC65543:JFC65548 JOY65543:JOY65548 JYU65543:JYU65548 KIQ65543:KIQ65548 KSM65543:KSM65548 LCI65543:LCI65548 LME65543:LME65548 LWA65543:LWA65548 MFW65543:MFW65548 MPS65543:MPS65548 MZO65543:MZO65548 NJK65543:NJK65548 NTG65543:NTG65548 ODC65543:ODC65548 OMY65543:OMY65548 OWU65543:OWU65548 PGQ65543:PGQ65548 PQM65543:PQM65548 QAI65543:QAI65548 QKE65543:QKE65548 QUA65543:QUA65548 RDW65543:RDW65548 RNS65543:RNS65548 RXO65543:RXO65548 SHK65543:SHK65548 SRG65543:SRG65548 TBC65543:TBC65548 TKY65543:TKY65548 TUU65543:TUU65548 UEQ65543:UEQ65548 UOM65543:UOM65548 UYI65543:UYI65548 VIE65543:VIE65548 VSA65543:VSA65548 WBW65543:WBW65548 WLS65543:WLS65548 WVO65543:WVO65548 G131079:G131084 JC131079:JC131084 SY131079:SY131084 ACU131079:ACU131084 AMQ131079:AMQ131084 AWM131079:AWM131084 BGI131079:BGI131084 BQE131079:BQE131084 CAA131079:CAA131084 CJW131079:CJW131084 CTS131079:CTS131084 DDO131079:DDO131084 DNK131079:DNK131084 DXG131079:DXG131084 EHC131079:EHC131084 EQY131079:EQY131084 FAU131079:FAU131084 FKQ131079:FKQ131084 FUM131079:FUM131084 GEI131079:GEI131084 GOE131079:GOE131084 GYA131079:GYA131084 HHW131079:HHW131084 HRS131079:HRS131084 IBO131079:IBO131084 ILK131079:ILK131084 IVG131079:IVG131084 JFC131079:JFC131084 JOY131079:JOY131084 JYU131079:JYU131084 KIQ131079:KIQ131084 KSM131079:KSM131084 LCI131079:LCI131084 LME131079:LME131084 LWA131079:LWA131084 MFW131079:MFW131084 MPS131079:MPS131084 MZO131079:MZO131084 NJK131079:NJK131084 NTG131079:NTG131084 ODC131079:ODC131084 OMY131079:OMY131084 OWU131079:OWU131084 PGQ131079:PGQ131084 PQM131079:PQM131084 QAI131079:QAI131084 QKE131079:QKE131084 QUA131079:QUA131084 RDW131079:RDW131084 RNS131079:RNS131084 RXO131079:RXO131084 SHK131079:SHK131084 SRG131079:SRG131084 TBC131079:TBC131084 TKY131079:TKY131084 TUU131079:TUU131084 UEQ131079:UEQ131084 UOM131079:UOM131084 UYI131079:UYI131084 VIE131079:VIE131084 VSA131079:VSA131084 WBW131079:WBW131084 WLS131079:WLS131084 WVO131079:WVO131084 G196615:G196620 JC196615:JC196620 SY196615:SY196620 ACU196615:ACU196620 AMQ196615:AMQ196620 AWM196615:AWM196620 BGI196615:BGI196620 BQE196615:BQE196620 CAA196615:CAA196620 CJW196615:CJW196620 CTS196615:CTS196620 DDO196615:DDO196620 DNK196615:DNK196620 DXG196615:DXG196620 EHC196615:EHC196620 EQY196615:EQY196620 FAU196615:FAU196620 FKQ196615:FKQ196620 FUM196615:FUM196620 GEI196615:GEI196620 GOE196615:GOE196620 GYA196615:GYA196620 HHW196615:HHW196620 HRS196615:HRS196620 IBO196615:IBO196620 ILK196615:ILK196620 IVG196615:IVG196620 JFC196615:JFC196620 JOY196615:JOY196620 JYU196615:JYU196620 KIQ196615:KIQ196620 KSM196615:KSM196620 LCI196615:LCI196620 LME196615:LME196620 LWA196615:LWA196620 MFW196615:MFW196620 MPS196615:MPS196620 MZO196615:MZO196620 NJK196615:NJK196620 NTG196615:NTG196620 ODC196615:ODC196620 OMY196615:OMY196620 OWU196615:OWU196620 PGQ196615:PGQ196620 PQM196615:PQM196620 QAI196615:QAI196620 QKE196615:QKE196620 QUA196615:QUA196620 RDW196615:RDW196620 RNS196615:RNS196620 RXO196615:RXO196620 SHK196615:SHK196620 SRG196615:SRG196620 TBC196615:TBC196620 TKY196615:TKY196620 TUU196615:TUU196620 UEQ196615:UEQ196620 UOM196615:UOM196620 UYI196615:UYI196620 VIE196615:VIE196620 VSA196615:VSA196620 WBW196615:WBW196620 WLS196615:WLS196620 WVO196615:WVO196620 G262151:G262156 JC262151:JC262156 SY262151:SY262156 ACU262151:ACU262156 AMQ262151:AMQ262156 AWM262151:AWM262156 BGI262151:BGI262156 BQE262151:BQE262156 CAA262151:CAA262156 CJW262151:CJW262156 CTS262151:CTS262156 DDO262151:DDO262156 DNK262151:DNK262156 DXG262151:DXG262156 EHC262151:EHC262156 EQY262151:EQY262156 FAU262151:FAU262156 FKQ262151:FKQ262156 FUM262151:FUM262156 GEI262151:GEI262156 GOE262151:GOE262156 GYA262151:GYA262156 HHW262151:HHW262156 HRS262151:HRS262156 IBO262151:IBO262156 ILK262151:ILK262156 IVG262151:IVG262156 JFC262151:JFC262156 JOY262151:JOY262156 JYU262151:JYU262156 KIQ262151:KIQ262156 KSM262151:KSM262156 LCI262151:LCI262156 LME262151:LME262156 LWA262151:LWA262156 MFW262151:MFW262156 MPS262151:MPS262156 MZO262151:MZO262156 NJK262151:NJK262156 NTG262151:NTG262156 ODC262151:ODC262156 OMY262151:OMY262156 OWU262151:OWU262156 PGQ262151:PGQ262156 PQM262151:PQM262156 QAI262151:QAI262156 QKE262151:QKE262156 QUA262151:QUA262156 RDW262151:RDW262156 RNS262151:RNS262156 RXO262151:RXO262156 SHK262151:SHK262156 SRG262151:SRG262156 TBC262151:TBC262156 TKY262151:TKY262156 TUU262151:TUU262156 UEQ262151:UEQ262156 UOM262151:UOM262156 UYI262151:UYI262156 VIE262151:VIE262156 VSA262151:VSA262156 WBW262151:WBW262156 WLS262151:WLS262156 WVO262151:WVO262156 G327687:G327692 JC327687:JC327692 SY327687:SY327692 ACU327687:ACU327692 AMQ327687:AMQ327692 AWM327687:AWM327692 BGI327687:BGI327692 BQE327687:BQE327692 CAA327687:CAA327692 CJW327687:CJW327692 CTS327687:CTS327692 DDO327687:DDO327692 DNK327687:DNK327692 DXG327687:DXG327692 EHC327687:EHC327692 EQY327687:EQY327692 FAU327687:FAU327692 FKQ327687:FKQ327692 FUM327687:FUM327692 GEI327687:GEI327692 GOE327687:GOE327692 GYA327687:GYA327692 HHW327687:HHW327692 HRS327687:HRS327692 IBO327687:IBO327692 ILK327687:ILK327692 IVG327687:IVG327692 JFC327687:JFC327692 JOY327687:JOY327692 JYU327687:JYU327692 KIQ327687:KIQ327692 KSM327687:KSM327692 LCI327687:LCI327692 LME327687:LME327692 LWA327687:LWA327692 MFW327687:MFW327692 MPS327687:MPS327692 MZO327687:MZO327692 NJK327687:NJK327692 NTG327687:NTG327692 ODC327687:ODC327692 OMY327687:OMY327692 OWU327687:OWU327692 PGQ327687:PGQ327692 PQM327687:PQM327692 QAI327687:QAI327692 QKE327687:QKE327692 QUA327687:QUA327692 RDW327687:RDW327692 RNS327687:RNS327692 RXO327687:RXO327692 SHK327687:SHK327692 SRG327687:SRG327692 TBC327687:TBC327692 TKY327687:TKY327692 TUU327687:TUU327692 UEQ327687:UEQ327692 UOM327687:UOM327692 UYI327687:UYI327692 VIE327687:VIE327692 VSA327687:VSA327692 WBW327687:WBW327692 WLS327687:WLS327692 WVO327687:WVO327692 G393223:G393228 JC393223:JC393228 SY393223:SY393228 ACU393223:ACU393228 AMQ393223:AMQ393228 AWM393223:AWM393228 BGI393223:BGI393228 BQE393223:BQE393228 CAA393223:CAA393228 CJW393223:CJW393228 CTS393223:CTS393228 DDO393223:DDO393228 DNK393223:DNK393228 DXG393223:DXG393228 EHC393223:EHC393228 EQY393223:EQY393228 FAU393223:FAU393228 FKQ393223:FKQ393228 FUM393223:FUM393228 GEI393223:GEI393228 GOE393223:GOE393228 GYA393223:GYA393228 HHW393223:HHW393228 HRS393223:HRS393228 IBO393223:IBO393228 ILK393223:ILK393228 IVG393223:IVG393228 JFC393223:JFC393228 JOY393223:JOY393228 JYU393223:JYU393228 KIQ393223:KIQ393228 KSM393223:KSM393228 LCI393223:LCI393228 LME393223:LME393228 LWA393223:LWA393228 MFW393223:MFW393228 MPS393223:MPS393228 MZO393223:MZO393228 NJK393223:NJK393228 NTG393223:NTG393228 ODC393223:ODC393228 OMY393223:OMY393228 OWU393223:OWU393228 PGQ393223:PGQ393228 PQM393223:PQM393228 QAI393223:QAI393228 QKE393223:QKE393228 QUA393223:QUA393228 RDW393223:RDW393228 RNS393223:RNS393228 RXO393223:RXO393228 SHK393223:SHK393228 SRG393223:SRG393228 TBC393223:TBC393228 TKY393223:TKY393228 TUU393223:TUU393228 UEQ393223:UEQ393228 UOM393223:UOM393228 UYI393223:UYI393228 VIE393223:VIE393228 VSA393223:VSA393228 WBW393223:WBW393228 WLS393223:WLS393228 WVO393223:WVO393228 G458759:G458764 JC458759:JC458764 SY458759:SY458764 ACU458759:ACU458764 AMQ458759:AMQ458764 AWM458759:AWM458764 BGI458759:BGI458764 BQE458759:BQE458764 CAA458759:CAA458764 CJW458759:CJW458764 CTS458759:CTS458764 DDO458759:DDO458764 DNK458759:DNK458764 DXG458759:DXG458764 EHC458759:EHC458764 EQY458759:EQY458764 FAU458759:FAU458764 FKQ458759:FKQ458764 FUM458759:FUM458764 GEI458759:GEI458764 GOE458759:GOE458764 GYA458759:GYA458764 HHW458759:HHW458764 HRS458759:HRS458764 IBO458759:IBO458764 ILK458759:ILK458764 IVG458759:IVG458764 JFC458759:JFC458764 JOY458759:JOY458764 JYU458759:JYU458764 KIQ458759:KIQ458764 KSM458759:KSM458764 LCI458759:LCI458764 LME458759:LME458764 LWA458759:LWA458764 MFW458759:MFW458764 MPS458759:MPS458764 MZO458759:MZO458764 NJK458759:NJK458764 NTG458759:NTG458764 ODC458759:ODC458764 OMY458759:OMY458764 OWU458759:OWU458764 PGQ458759:PGQ458764 PQM458759:PQM458764 QAI458759:QAI458764 QKE458759:QKE458764 QUA458759:QUA458764 RDW458759:RDW458764 RNS458759:RNS458764 RXO458759:RXO458764 SHK458759:SHK458764 SRG458759:SRG458764 TBC458759:TBC458764 TKY458759:TKY458764 TUU458759:TUU458764 UEQ458759:UEQ458764 UOM458759:UOM458764 UYI458759:UYI458764 VIE458759:VIE458764 VSA458759:VSA458764 WBW458759:WBW458764 WLS458759:WLS458764 WVO458759:WVO458764 G524295:G524300 JC524295:JC524300 SY524295:SY524300 ACU524295:ACU524300 AMQ524295:AMQ524300 AWM524295:AWM524300 BGI524295:BGI524300 BQE524295:BQE524300 CAA524295:CAA524300 CJW524295:CJW524300 CTS524295:CTS524300 DDO524295:DDO524300 DNK524295:DNK524300 DXG524295:DXG524300 EHC524295:EHC524300 EQY524295:EQY524300 FAU524295:FAU524300 FKQ524295:FKQ524300 FUM524295:FUM524300 GEI524295:GEI524300 GOE524295:GOE524300 GYA524295:GYA524300 HHW524295:HHW524300 HRS524295:HRS524300 IBO524295:IBO524300 ILK524295:ILK524300 IVG524295:IVG524300 JFC524295:JFC524300 JOY524295:JOY524300 JYU524295:JYU524300 KIQ524295:KIQ524300 KSM524295:KSM524300 LCI524295:LCI524300 LME524295:LME524300 LWA524295:LWA524300 MFW524295:MFW524300 MPS524295:MPS524300 MZO524295:MZO524300 NJK524295:NJK524300 NTG524295:NTG524300 ODC524295:ODC524300 OMY524295:OMY524300 OWU524295:OWU524300 PGQ524295:PGQ524300 PQM524295:PQM524300 QAI524295:QAI524300 QKE524295:QKE524300 QUA524295:QUA524300 RDW524295:RDW524300 RNS524295:RNS524300 RXO524295:RXO524300 SHK524295:SHK524300 SRG524295:SRG524300 TBC524295:TBC524300 TKY524295:TKY524300 TUU524295:TUU524300 UEQ524295:UEQ524300 UOM524295:UOM524300 UYI524295:UYI524300 VIE524295:VIE524300 VSA524295:VSA524300 WBW524295:WBW524300 WLS524295:WLS524300 WVO524295:WVO524300 G589831:G589836 JC589831:JC589836 SY589831:SY589836 ACU589831:ACU589836 AMQ589831:AMQ589836 AWM589831:AWM589836 BGI589831:BGI589836 BQE589831:BQE589836 CAA589831:CAA589836 CJW589831:CJW589836 CTS589831:CTS589836 DDO589831:DDO589836 DNK589831:DNK589836 DXG589831:DXG589836 EHC589831:EHC589836 EQY589831:EQY589836 FAU589831:FAU589836 FKQ589831:FKQ589836 FUM589831:FUM589836 GEI589831:GEI589836 GOE589831:GOE589836 GYA589831:GYA589836 HHW589831:HHW589836 HRS589831:HRS589836 IBO589831:IBO589836 ILK589831:ILK589836 IVG589831:IVG589836 JFC589831:JFC589836 JOY589831:JOY589836 JYU589831:JYU589836 KIQ589831:KIQ589836 KSM589831:KSM589836 LCI589831:LCI589836 LME589831:LME589836 LWA589831:LWA589836 MFW589831:MFW589836 MPS589831:MPS589836 MZO589831:MZO589836 NJK589831:NJK589836 NTG589831:NTG589836 ODC589831:ODC589836 OMY589831:OMY589836 OWU589831:OWU589836 PGQ589831:PGQ589836 PQM589831:PQM589836 QAI589831:QAI589836 QKE589831:QKE589836 QUA589831:QUA589836 RDW589831:RDW589836 RNS589831:RNS589836 RXO589831:RXO589836 SHK589831:SHK589836 SRG589831:SRG589836 TBC589831:TBC589836 TKY589831:TKY589836 TUU589831:TUU589836 UEQ589831:UEQ589836 UOM589831:UOM589836 UYI589831:UYI589836 VIE589831:VIE589836 VSA589831:VSA589836 WBW589831:WBW589836 WLS589831:WLS589836 WVO589831:WVO589836 G655367:G655372 JC655367:JC655372 SY655367:SY655372 ACU655367:ACU655372 AMQ655367:AMQ655372 AWM655367:AWM655372 BGI655367:BGI655372 BQE655367:BQE655372 CAA655367:CAA655372 CJW655367:CJW655372 CTS655367:CTS655372 DDO655367:DDO655372 DNK655367:DNK655372 DXG655367:DXG655372 EHC655367:EHC655372 EQY655367:EQY655372 FAU655367:FAU655372 FKQ655367:FKQ655372 FUM655367:FUM655372 GEI655367:GEI655372 GOE655367:GOE655372 GYA655367:GYA655372 HHW655367:HHW655372 HRS655367:HRS655372 IBO655367:IBO655372 ILK655367:ILK655372 IVG655367:IVG655372 JFC655367:JFC655372 JOY655367:JOY655372 JYU655367:JYU655372 KIQ655367:KIQ655372 KSM655367:KSM655372 LCI655367:LCI655372 LME655367:LME655372 LWA655367:LWA655372 MFW655367:MFW655372 MPS655367:MPS655372 MZO655367:MZO655372 NJK655367:NJK655372 NTG655367:NTG655372 ODC655367:ODC655372 OMY655367:OMY655372 OWU655367:OWU655372 PGQ655367:PGQ655372 PQM655367:PQM655372 QAI655367:QAI655372 QKE655367:QKE655372 QUA655367:QUA655372 RDW655367:RDW655372 RNS655367:RNS655372 RXO655367:RXO655372 SHK655367:SHK655372 SRG655367:SRG655372 TBC655367:TBC655372 TKY655367:TKY655372 TUU655367:TUU655372 UEQ655367:UEQ655372 UOM655367:UOM655372 UYI655367:UYI655372 VIE655367:VIE655372 VSA655367:VSA655372 WBW655367:WBW655372 WLS655367:WLS655372 WVO655367:WVO655372 G720903:G720908 JC720903:JC720908 SY720903:SY720908 ACU720903:ACU720908 AMQ720903:AMQ720908 AWM720903:AWM720908 BGI720903:BGI720908 BQE720903:BQE720908 CAA720903:CAA720908 CJW720903:CJW720908 CTS720903:CTS720908 DDO720903:DDO720908 DNK720903:DNK720908 DXG720903:DXG720908 EHC720903:EHC720908 EQY720903:EQY720908 FAU720903:FAU720908 FKQ720903:FKQ720908 FUM720903:FUM720908 GEI720903:GEI720908 GOE720903:GOE720908 GYA720903:GYA720908 HHW720903:HHW720908 HRS720903:HRS720908 IBO720903:IBO720908 ILK720903:ILK720908 IVG720903:IVG720908 JFC720903:JFC720908 JOY720903:JOY720908 JYU720903:JYU720908 KIQ720903:KIQ720908 KSM720903:KSM720908 LCI720903:LCI720908 LME720903:LME720908 LWA720903:LWA720908 MFW720903:MFW720908 MPS720903:MPS720908 MZO720903:MZO720908 NJK720903:NJK720908 NTG720903:NTG720908 ODC720903:ODC720908 OMY720903:OMY720908 OWU720903:OWU720908 PGQ720903:PGQ720908 PQM720903:PQM720908 QAI720903:QAI720908 QKE720903:QKE720908 QUA720903:QUA720908 RDW720903:RDW720908 RNS720903:RNS720908 RXO720903:RXO720908 SHK720903:SHK720908 SRG720903:SRG720908 TBC720903:TBC720908 TKY720903:TKY720908 TUU720903:TUU720908 UEQ720903:UEQ720908 UOM720903:UOM720908 UYI720903:UYI720908 VIE720903:VIE720908 VSA720903:VSA720908 WBW720903:WBW720908 WLS720903:WLS720908 WVO720903:WVO720908 G786439:G786444 JC786439:JC786444 SY786439:SY786444 ACU786439:ACU786444 AMQ786439:AMQ786444 AWM786439:AWM786444 BGI786439:BGI786444 BQE786439:BQE786444 CAA786439:CAA786444 CJW786439:CJW786444 CTS786439:CTS786444 DDO786439:DDO786444 DNK786439:DNK786444 DXG786439:DXG786444 EHC786439:EHC786444 EQY786439:EQY786444 FAU786439:FAU786444 FKQ786439:FKQ786444 FUM786439:FUM786444 GEI786439:GEI786444 GOE786439:GOE786444 GYA786439:GYA786444 HHW786439:HHW786444 HRS786439:HRS786444 IBO786439:IBO786444 ILK786439:ILK786444 IVG786439:IVG786444 JFC786439:JFC786444 JOY786439:JOY786444 JYU786439:JYU786444 KIQ786439:KIQ786444 KSM786439:KSM786444 LCI786439:LCI786444 LME786439:LME786444 LWA786439:LWA786444 MFW786439:MFW786444 MPS786439:MPS786444 MZO786439:MZO786444 NJK786439:NJK786444 NTG786439:NTG786444 ODC786439:ODC786444 OMY786439:OMY786444 OWU786439:OWU786444 PGQ786439:PGQ786444 PQM786439:PQM786444 QAI786439:QAI786444 QKE786439:QKE786444 QUA786439:QUA786444 RDW786439:RDW786444 RNS786439:RNS786444 RXO786439:RXO786444 SHK786439:SHK786444 SRG786439:SRG786444 TBC786439:TBC786444 TKY786439:TKY786444 TUU786439:TUU786444 UEQ786439:UEQ786444 UOM786439:UOM786444 UYI786439:UYI786444 VIE786439:VIE786444 VSA786439:VSA786444 WBW786439:WBW786444 WLS786439:WLS786444 WVO786439:WVO786444 G851975:G851980 JC851975:JC851980 SY851975:SY851980 ACU851975:ACU851980 AMQ851975:AMQ851980 AWM851975:AWM851980 BGI851975:BGI851980 BQE851975:BQE851980 CAA851975:CAA851980 CJW851975:CJW851980 CTS851975:CTS851980 DDO851975:DDO851980 DNK851975:DNK851980 DXG851975:DXG851980 EHC851975:EHC851980 EQY851975:EQY851980 FAU851975:FAU851980 FKQ851975:FKQ851980 FUM851975:FUM851980 GEI851975:GEI851980 GOE851975:GOE851980 GYA851975:GYA851980 HHW851975:HHW851980 HRS851975:HRS851980 IBO851975:IBO851980 ILK851975:ILK851980 IVG851975:IVG851980 JFC851975:JFC851980 JOY851975:JOY851980 JYU851975:JYU851980 KIQ851975:KIQ851980 KSM851975:KSM851980 LCI851975:LCI851980 LME851975:LME851980 LWA851975:LWA851980 MFW851975:MFW851980 MPS851975:MPS851980 MZO851975:MZO851980 NJK851975:NJK851980 NTG851975:NTG851980 ODC851975:ODC851980 OMY851975:OMY851980 OWU851975:OWU851980 PGQ851975:PGQ851980 PQM851975:PQM851980 QAI851975:QAI851980 QKE851975:QKE851980 QUA851975:QUA851980 RDW851975:RDW851980 RNS851975:RNS851980 RXO851975:RXO851980 SHK851975:SHK851980 SRG851975:SRG851980 TBC851975:TBC851980 TKY851975:TKY851980 TUU851975:TUU851980 UEQ851975:UEQ851980 UOM851975:UOM851980 UYI851975:UYI851980 VIE851975:VIE851980 VSA851975:VSA851980 WBW851975:WBW851980 WLS851975:WLS851980 WVO851975:WVO851980 G917511:G917516 JC917511:JC917516 SY917511:SY917516 ACU917511:ACU917516 AMQ917511:AMQ917516 AWM917511:AWM917516 BGI917511:BGI917516 BQE917511:BQE917516 CAA917511:CAA917516 CJW917511:CJW917516 CTS917511:CTS917516 DDO917511:DDO917516 DNK917511:DNK917516 DXG917511:DXG917516 EHC917511:EHC917516 EQY917511:EQY917516 FAU917511:FAU917516 FKQ917511:FKQ917516 FUM917511:FUM917516 GEI917511:GEI917516 GOE917511:GOE917516 GYA917511:GYA917516 HHW917511:HHW917516 HRS917511:HRS917516 IBO917511:IBO917516 ILK917511:ILK917516 IVG917511:IVG917516 JFC917511:JFC917516 JOY917511:JOY917516 JYU917511:JYU917516 KIQ917511:KIQ917516 KSM917511:KSM917516 LCI917511:LCI917516 LME917511:LME917516 LWA917511:LWA917516 MFW917511:MFW917516 MPS917511:MPS917516 MZO917511:MZO917516 NJK917511:NJK917516 NTG917511:NTG917516 ODC917511:ODC917516 OMY917511:OMY917516 OWU917511:OWU917516 PGQ917511:PGQ917516 PQM917511:PQM917516 QAI917511:QAI917516 QKE917511:QKE917516 QUA917511:QUA917516 RDW917511:RDW917516 RNS917511:RNS917516 RXO917511:RXO917516 SHK917511:SHK917516 SRG917511:SRG917516 TBC917511:TBC917516 TKY917511:TKY917516 TUU917511:TUU917516 UEQ917511:UEQ917516 UOM917511:UOM917516 UYI917511:UYI917516 VIE917511:VIE917516 VSA917511:VSA917516 WBW917511:WBW917516 WLS917511:WLS917516 WVO917511:WVO917516 G983047:G983052 JC983047:JC983052 SY983047:SY983052 ACU983047:ACU983052 AMQ983047:AMQ983052 AWM983047:AWM983052 BGI983047:BGI983052 BQE983047:BQE983052 CAA983047:CAA983052 CJW983047:CJW983052 CTS983047:CTS983052 DDO983047:DDO983052 DNK983047:DNK983052 DXG983047:DXG983052 EHC983047:EHC983052 EQY983047:EQY983052 FAU983047:FAU983052 FKQ983047:FKQ983052 FUM983047:FUM983052 GEI983047:GEI983052 GOE983047:GOE983052 GYA983047:GYA983052 HHW983047:HHW983052 HRS983047:HRS983052 IBO983047:IBO983052 ILK983047:ILK983052 IVG983047:IVG983052 JFC983047:JFC983052 JOY983047:JOY983052 JYU983047:JYU983052 KIQ983047:KIQ983052 KSM983047:KSM983052 LCI983047:LCI983052 LME983047:LME983052 LWA983047:LWA983052 MFW983047:MFW983052 MPS983047:MPS983052 MZO983047:MZO983052 NJK983047:NJK983052 NTG983047:NTG983052 ODC983047:ODC983052 OMY983047:OMY983052 OWU983047:OWU983052 PGQ983047:PGQ983052 PQM983047:PQM983052 QAI983047:QAI983052 QKE983047:QKE983052 QUA983047:QUA983052 RDW983047:RDW983052 RNS983047:RNS983052 RXO983047:RXO983052 SHK983047:SHK983052 SRG983047:SRG983052 TBC983047:TBC983052 TKY983047:TKY983052 TUU983047:TUU983052 UEQ983047:UEQ983052 UOM983047:UOM983052 UYI983047:UYI983052 VIE983047:VIE983052 VSA983047:VSA983052 WBW983047:WBW983052 WLS983047:WLS983052 WVO983047:WVO983052 L9 JH9 TD9 ACZ9 AMV9 AWR9 BGN9 BQJ9 CAF9 CKB9 CTX9 DDT9 DNP9 DXL9 EHH9 ERD9 FAZ9 FKV9 FUR9 GEN9 GOJ9 GYF9 HIB9 HRX9 IBT9 ILP9 IVL9 JFH9 JPD9 JYZ9 KIV9 KSR9 LCN9 LMJ9 LWF9 MGB9 MPX9 MZT9 NJP9 NTL9 ODH9 OND9 OWZ9 PGV9 PQR9 QAN9 QKJ9 QUF9 REB9 RNX9 RXT9 SHP9 SRL9 TBH9 TLD9 TUZ9 UEV9 UOR9 UYN9 VIJ9 VSF9 WCB9 WLX9 WVT9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S13 JO13 TK13 ADG13 ANC13 AWY13 BGU13 BQQ13 CAM13 CKI13 CUE13 DEA13 DNW13 DXS13 EHO13 ERK13 FBG13 FLC13 FUY13 GEU13 GOQ13 GYM13 HII13 HSE13 ICA13 ILW13 IVS13 JFO13 JPK13 JZG13 KJC13 KSY13 LCU13 LMQ13 LWM13 MGI13 MQE13 NAA13 NJW13 NTS13 ODO13 ONK13 OXG13 PHC13 PQY13 QAU13 QKQ13 QUM13 REI13 ROE13 RYA13 SHW13 SRS13 TBO13 TLK13 TVG13 UFC13 UOY13 UYU13 VIQ13 VSM13 WCI13 WME13 WWA13 S65547 JO65547 TK65547 ADG65547 ANC65547 AWY65547 BGU65547 BQQ65547 CAM65547 CKI65547 CUE65547 DEA65547 DNW65547 DXS65547 EHO65547 ERK65547 FBG65547 FLC65547 FUY65547 GEU65547 GOQ65547 GYM65547 HII65547 HSE65547 ICA65547 ILW65547 IVS65547 JFO65547 JPK65547 JZG65547 KJC65547 KSY65547 LCU65547 LMQ65547 LWM65547 MGI65547 MQE65547 NAA65547 NJW65547 NTS65547 ODO65547 ONK65547 OXG65547 PHC65547 PQY65547 QAU65547 QKQ65547 QUM65547 REI65547 ROE65547 RYA65547 SHW65547 SRS65547 TBO65547 TLK65547 TVG65547 UFC65547 UOY65547 UYU65547 VIQ65547 VSM65547 WCI65547 WME65547 WWA65547 S131083 JO131083 TK131083 ADG131083 ANC131083 AWY131083 BGU131083 BQQ131083 CAM131083 CKI131083 CUE131083 DEA131083 DNW131083 DXS131083 EHO131083 ERK131083 FBG131083 FLC131083 FUY131083 GEU131083 GOQ131083 GYM131083 HII131083 HSE131083 ICA131083 ILW131083 IVS131083 JFO131083 JPK131083 JZG131083 KJC131083 KSY131083 LCU131083 LMQ131083 LWM131083 MGI131083 MQE131083 NAA131083 NJW131083 NTS131083 ODO131083 ONK131083 OXG131083 PHC131083 PQY131083 QAU131083 QKQ131083 QUM131083 REI131083 ROE131083 RYA131083 SHW131083 SRS131083 TBO131083 TLK131083 TVG131083 UFC131083 UOY131083 UYU131083 VIQ131083 VSM131083 WCI131083 WME131083 WWA131083 S196619 JO196619 TK196619 ADG196619 ANC196619 AWY196619 BGU196619 BQQ196619 CAM196619 CKI196619 CUE196619 DEA196619 DNW196619 DXS196619 EHO196619 ERK196619 FBG196619 FLC196619 FUY196619 GEU196619 GOQ196619 GYM196619 HII196619 HSE196619 ICA196619 ILW196619 IVS196619 JFO196619 JPK196619 JZG196619 KJC196619 KSY196619 LCU196619 LMQ196619 LWM196619 MGI196619 MQE196619 NAA196619 NJW196619 NTS196619 ODO196619 ONK196619 OXG196619 PHC196619 PQY196619 QAU196619 QKQ196619 QUM196619 REI196619 ROE196619 RYA196619 SHW196619 SRS196619 TBO196619 TLK196619 TVG196619 UFC196619 UOY196619 UYU196619 VIQ196619 VSM196619 WCI196619 WME196619 WWA196619 S262155 JO262155 TK262155 ADG262155 ANC262155 AWY262155 BGU262155 BQQ262155 CAM262155 CKI262155 CUE262155 DEA262155 DNW262155 DXS262155 EHO262155 ERK262155 FBG262155 FLC262155 FUY262155 GEU262155 GOQ262155 GYM262155 HII262155 HSE262155 ICA262155 ILW262155 IVS262155 JFO262155 JPK262155 JZG262155 KJC262155 KSY262155 LCU262155 LMQ262155 LWM262155 MGI262155 MQE262155 NAA262155 NJW262155 NTS262155 ODO262155 ONK262155 OXG262155 PHC262155 PQY262155 QAU262155 QKQ262155 QUM262155 REI262155 ROE262155 RYA262155 SHW262155 SRS262155 TBO262155 TLK262155 TVG262155 UFC262155 UOY262155 UYU262155 VIQ262155 VSM262155 WCI262155 WME262155 WWA262155 S327691 JO327691 TK327691 ADG327691 ANC327691 AWY327691 BGU327691 BQQ327691 CAM327691 CKI327691 CUE327691 DEA327691 DNW327691 DXS327691 EHO327691 ERK327691 FBG327691 FLC327691 FUY327691 GEU327691 GOQ327691 GYM327691 HII327691 HSE327691 ICA327691 ILW327691 IVS327691 JFO327691 JPK327691 JZG327691 KJC327691 KSY327691 LCU327691 LMQ327691 LWM327691 MGI327691 MQE327691 NAA327691 NJW327691 NTS327691 ODO327691 ONK327691 OXG327691 PHC327691 PQY327691 QAU327691 QKQ327691 QUM327691 REI327691 ROE327691 RYA327691 SHW327691 SRS327691 TBO327691 TLK327691 TVG327691 UFC327691 UOY327691 UYU327691 VIQ327691 VSM327691 WCI327691 WME327691 WWA327691 S393227 JO393227 TK393227 ADG393227 ANC393227 AWY393227 BGU393227 BQQ393227 CAM393227 CKI393227 CUE393227 DEA393227 DNW393227 DXS393227 EHO393227 ERK393227 FBG393227 FLC393227 FUY393227 GEU393227 GOQ393227 GYM393227 HII393227 HSE393227 ICA393227 ILW393227 IVS393227 JFO393227 JPK393227 JZG393227 KJC393227 KSY393227 LCU393227 LMQ393227 LWM393227 MGI393227 MQE393227 NAA393227 NJW393227 NTS393227 ODO393227 ONK393227 OXG393227 PHC393227 PQY393227 QAU393227 QKQ393227 QUM393227 REI393227 ROE393227 RYA393227 SHW393227 SRS393227 TBO393227 TLK393227 TVG393227 UFC393227 UOY393227 UYU393227 VIQ393227 VSM393227 WCI393227 WME393227 WWA393227 S458763 JO458763 TK458763 ADG458763 ANC458763 AWY458763 BGU458763 BQQ458763 CAM458763 CKI458763 CUE458763 DEA458763 DNW458763 DXS458763 EHO458763 ERK458763 FBG458763 FLC458763 FUY458763 GEU458763 GOQ458763 GYM458763 HII458763 HSE458763 ICA458763 ILW458763 IVS458763 JFO458763 JPK458763 JZG458763 KJC458763 KSY458763 LCU458763 LMQ458763 LWM458763 MGI458763 MQE458763 NAA458763 NJW458763 NTS458763 ODO458763 ONK458763 OXG458763 PHC458763 PQY458763 QAU458763 QKQ458763 QUM458763 REI458763 ROE458763 RYA458763 SHW458763 SRS458763 TBO458763 TLK458763 TVG458763 UFC458763 UOY458763 UYU458763 VIQ458763 VSM458763 WCI458763 WME458763 WWA458763 S524299 JO524299 TK524299 ADG524299 ANC524299 AWY524299 BGU524299 BQQ524299 CAM524299 CKI524299 CUE524299 DEA524299 DNW524299 DXS524299 EHO524299 ERK524299 FBG524299 FLC524299 FUY524299 GEU524299 GOQ524299 GYM524299 HII524299 HSE524299 ICA524299 ILW524299 IVS524299 JFO524299 JPK524299 JZG524299 KJC524299 KSY524299 LCU524299 LMQ524299 LWM524299 MGI524299 MQE524299 NAA524299 NJW524299 NTS524299 ODO524299 ONK524299 OXG524299 PHC524299 PQY524299 QAU524299 QKQ524299 QUM524299 REI524299 ROE524299 RYA524299 SHW524299 SRS524299 TBO524299 TLK524299 TVG524299 UFC524299 UOY524299 UYU524299 VIQ524299 VSM524299 WCI524299 WME524299 WWA524299 S589835 JO589835 TK589835 ADG589835 ANC589835 AWY589835 BGU589835 BQQ589835 CAM589835 CKI589835 CUE589835 DEA589835 DNW589835 DXS589835 EHO589835 ERK589835 FBG589835 FLC589835 FUY589835 GEU589835 GOQ589835 GYM589835 HII589835 HSE589835 ICA589835 ILW589835 IVS589835 JFO589835 JPK589835 JZG589835 KJC589835 KSY589835 LCU589835 LMQ589835 LWM589835 MGI589835 MQE589835 NAA589835 NJW589835 NTS589835 ODO589835 ONK589835 OXG589835 PHC589835 PQY589835 QAU589835 QKQ589835 QUM589835 REI589835 ROE589835 RYA589835 SHW589835 SRS589835 TBO589835 TLK589835 TVG589835 UFC589835 UOY589835 UYU589835 VIQ589835 VSM589835 WCI589835 WME589835 WWA589835 S655371 JO655371 TK655371 ADG655371 ANC655371 AWY655371 BGU655371 BQQ655371 CAM655371 CKI655371 CUE655371 DEA655371 DNW655371 DXS655371 EHO655371 ERK655371 FBG655371 FLC655371 FUY655371 GEU655371 GOQ655371 GYM655371 HII655371 HSE655371 ICA655371 ILW655371 IVS655371 JFO655371 JPK655371 JZG655371 KJC655371 KSY655371 LCU655371 LMQ655371 LWM655371 MGI655371 MQE655371 NAA655371 NJW655371 NTS655371 ODO655371 ONK655371 OXG655371 PHC655371 PQY655371 QAU655371 QKQ655371 QUM655371 REI655371 ROE655371 RYA655371 SHW655371 SRS655371 TBO655371 TLK655371 TVG655371 UFC655371 UOY655371 UYU655371 VIQ655371 VSM655371 WCI655371 WME655371 WWA655371 S720907 JO720907 TK720907 ADG720907 ANC720907 AWY720907 BGU720907 BQQ720907 CAM720907 CKI720907 CUE720907 DEA720907 DNW720907 DXS720907 EHO720907 ERK720907 FBG720907 FLC720907 FUY720907 GEU720907 GOQ720907 GYM720907 HII720907 HSE720907 ICA720907 ILW720907 IVS720907 JFO720907 JPK720907 JZG720907 KJC720907 KSY720907 LCU720907 LMQ720907 LWM720907 MGI720907 MQE720907 NAA720907 NJW720907 NTS720907 ODO720907 ONK720907 OXG720907 PHC720907 PQY720907 QAU720907 QKQ720907 QUM720907 REI720907 ROE720907 RYA720907 SHW720907 SRS720907 TBO720907 TLK720907 TVG720907 UFC720907 UOY720907 UYU720907 VIQ720907 VSM720907 WCI720907 WME720907 WWA720907 S786443 JO786443 TK786443 ADG786443 ANC786443 AWY786443 BGU786443 BQQ786443 CAM786443 CKI786443 CUE786443 DEA786443 DNW786443 DXS786443 EHO786443 ERK786443 FBG786443 FLC786443 FUY786443 GEU786443 GOQ786443 GYM786443 HII786443 HSE786443 ICA786443 ILW786443 IVS786443 JFO786443 JPK786443 JZG786443 KJC786443 KSY786443 LCU786443 LMQ786443 LWM786443 MGI786443 MQE786443 NAA786443 NJW786443 NTS786443 ODO786443 ONK786443 OXG786443 PHC786443 PQY786443 QAU786443 QKQ786443 QUM786443 REI786443 ROE786443 RYA786443 SHW786443 SRS786443 TBO786443 TLK786443 TVG786443 UFC786443 UOY786443 UYU786443 VIQ786443 VSM786443 WCI786443 WME786443 WWA786443 S851979 JO851979 TK851979 ADG851979 ANC851979 AWY851979 BGU851979 BQQ851979 CAM851979 CKI851979 CUE851979 DEA851979 DNW851979 DXS851979 EHO851979 ERK851979 FBG851979 FLC851979 FUY851979 GEU851979 GOQ851979 GYM851979 HII851979 HSE851979 ICA851979 ILW851979 IVS851979 JFO851979 JPK851979 JZG851979 KJC851979 KSY851979 LCU851979 LMQ851979 LWM851979 MGI851979 MQE851979 NAA851979 NJW851979 NTS851979 ODO851979 ONK851979 OXG851979 PHC851979 PQY851979 QAU851979 QKQ851979 QUM851979 REI851979 ROE851979 RYA851979 SHW851979 SRS851979 TBO851979 TLK851979 TVG851979 UFC851979 UOY851979 UYU851979 VIQ851979 VSM851979 WCI851979 WME851979 WWA851979 S917515 JO917515 TK917515 ADG917515 ANC917515 AWY917515 BGU917515 BQQ917515 CAM917515 CKI917515 CUE917515 DEA917515 DNW917515 DXS917515 EHO917515 ERK917515 FBG917515 FLC917515 FUY917515 GEU917515 GOQ917515 GYM917515 HII917515 HSE917515 ICA917515 ILW917515 IVS917515 JFO917515 JPK917515 JZG917515 KJC917515 KSY917515 LCU917515 LMQ917515 LWM917515 MGI917515 MQE917515 NAA917515 NJW917515 NTS917515 ODO917515 ONK917515 OXG917515 PHC917515 PQY917515 QAU917515 QKQ917515 QUM917515 REI917515 ROE917515 RYA917515 SHW917515 SRS917515 TBO917515 TLK917515 TVG917515 UFC917515 UOY917515 UYU917515 VIQ917515 VSM917515 WCI917515 WME917515 WWA917515 S983051 JO983051 TK983051 ADG983051 ANC983051 AWY983051 BGU983051 BQQ983051 CAM983051 CKI983051 CUE983051 DEA983051 DNW983051 DXS983051 EHO983051 ERK983051 FBG983051 FLC983051 FUY983051 GEU983051 GOQ983051 GYM983051 HII983051 HSE983051 ICA983051 ILW983051 IVS983051 JFO983051 JPK983051 JZG983051 KJC983051 KSY983051 LCU983051 LMQ983051 LWM983051 MGI983051 MQE983051 NAA983051 NJW983051 NTS983051 ODO983051 ONK983051 OXG983051 PHC983051 PQY983051 QAU983051 QKQ983051 QUM983051 REI983051 ROE983051 RYA983051 SHW983051 SRS983051 TBO983051 TLK983051 TVG983051 UFC983051 UOY983051 UYU983051 VIQ983051 VSM983051 WCI983051 WME983051 WWA983051 AA22 JW22 TS22 ADO22 ANK22 AXG22 BHC22 BQY22 CAU22 CKQ22 CUM22 DEI22 DOE22 DYA22 EHW22 ERS22 FBO22 FLK22 FVG22 GFC22 GOY22 GYU22 HIQ22 HSM22 ICI22 IME22 IWA22 JFW22 JPS22 JZO22 KJK22 KTG22 LDC22 LMY22 LWU22 MGQ22 MQM22 NAI22 NKE22 NUA22 ODW22 ONS22 OXO22 PHK22 PRG22 QBC22 QKY22 QUU22 REQ22 ROM22 RYI22 SIE22 SSA22 TBW22 TLS22 TVO22 UFK22 UPG22 UZC22 VIY22 VSU22 WCQ22 WMM22 WWI22 AA65556 JW65556 TS65556 ADO65556 ANK65556 AXG65556 BHC65556 BQY65556 CAU65556 CKQ65556 CUM65556 DEI65556 DOE65556 DYA65556 EHW65556 ERS65556 FBO65556 FLK65556 FVG65556 GFC65556 GOY65556 GYU65556 HIQ65556 HSM65556 ICI65556 IME65556 IWA65556 JFW65556 JPS65556 JZO65556 KJK65556 KTG65556 LDC65556 LMY65556 LWU65556 MGQ65556 MQM65556 NAI65556 NKE65556 NUA65556 ODW65556 ONS65556 OXO65556 PHK65556 PRG65556 QBC65556 QKY65556 QUU65556 REQ65556 ROM65556 RYI65556 SIE65556 SSA65556 TBW65556 TLS65556 TVO65556 UFK65556 UPG65556 UZC65556 VIY65556 VSU65556 WCQ65556 WMM65556 WWI65556 AA131092 JW131092 TS131092 ADO131092 ANK131092 AXG131092 BHC131092 BQY131092 CAU131092 CKQ131092 CUM131092 DEI131092 DOE131092 DYA131092 EHW131092 ERS131092 FBO131092 FLK131092 FVG131092 GFC131092 GOY131092 GYU131092 HIQ131092 HSM131092 ICI131092 IME131092 IWA131092 JFW131092 JPS131092 JZO131092 KJK131092 KTG131092 LDC131092 LMY131092 LWU131092 MGQ131092 MQM131092 NAI131092 NKE131092 NUA131092 ODW131092 ONS131092 OXO131092 PHK131092 PRG131092 QBC131092 QKY131092 QUU131092 REQ131092 ROM131092 RYI131092 SIE131092 SSA131092 TBW131092 TLS131092 TVO131092 UFK131092 UPG131092 UZC131092 VIY131092 VSU131092 WCQ131092 WMM131092 WWI131092 AA196628 JW196628 TS196628 ADO196628 ANK196628 AXG196628 BHC196628 BQY196628 CAU196628 CKQ196628 CUM196628 DEI196628 DOE196628 DYA196628 EHW196628 ERS196628 FBO196628 FLK196628 FVG196628 GFC196628 GOY196628 GYU196628 HIQ196628 HSM196628 ICI196628 IME196628 IWA196628 JFW196628 JPS196628 JZO196628 KJK196628 KTG196628 LDC196628 LMY196628 LWU196628 MGQ196628 MQM196628 NAI196628 NKE196628 NUA196628 ODW196628 ONS196628 OXO196628 PHK196628 PRG196628 QBC196628 QKY196628 QUU196628 REQ196628 ROM196628 RYI196628 SIE196628 SSA196628 TBW196628 TLS196628 TVO196628 UFK196628 UPG196628 UZC196628 VIY196628 VSU196628 WCQ196628 WMM196628 WWI196628 AA262164 JW262164 TS262164 ADO262164 ANK262164 AXG262164 BHC262164 BQY262164 CAU262164 CKQ262164 CUM262164 DEI262164 DOE262164 DYA262164 EHW262164 ERS262164 FBO262164 FLK262164 FVG262164 GFC262164 GOY262164 GYU262164 HIQ262164 HSM262164 ICI262164 IME262164 IWA262164 JFW262164 JPS262164 JZO262164 KJK262164 KTG262164 LDC262164 LMY262164 LWU262164 MGQ262164 MQM262164 NAI262164 NKE262164 NUA262164 ODW262164 ONS262164 OXO262164 PHK262164 PRG262164 QBC262164 QKY262164 QUU262164 REQ262164 ROM262164 RYI262164 SIE262164 SSA262164 TBW262164 TLS262164 TVO262164 UFK262164 UPG262164 UZC262164 VIY262164 VSU262164 WCQ262164 WMM262164 WWI262164 AA327700 JW327700 TS327700 ADO327700 ANK327700 AXG327700 BHC327700 BQY327700 CAU327700 CKQ327700 CUM327700 DEI327700 DOE327700 DYA327700 EHW327700 ERS327700 FBO327700 FLK327700 FVG327700 GFC327700 GOY327700 GYU327700 HIQ327700 HSM327700 ICI327700 IME327700 IWA327700 JFW327700 JPS327700 JZO327700 KJK327700 KTG327700 LDC327700 LMY327700 LWU327700 MGQ327700 MQM327700 NAI327700 NKE327700 NUA327700 ODW327700 ONS327700 OXO327700 PHK327700 PRG327700 QBC327700 QKY327700 QUU327700 REQ327700 ROM327700 RYI327700 SIE327700 SSA327700 TBW327700 TLS327700 TVO327700 UFK327700 UPG327700 UZC327700 VIY327700 VSU327700 WCQ327700 WMM327700 WWI327700 AA393236 JW393236 TS393236 ADO393236 ANK393236 AXG393236 BHC393236 BQY393236 CAU393236 CKQ393236 CUM393236 DEI393236 DOE393236 DYA393236 EHW393236 ERS393236 FBO393236 FLK393236 FVG393236 GFC393236 GOY393236 GYU393236 HIQ393236 HSM393236 ICI393236 IME393236 IWA393236 JFW393236 JPS393236 JZO393236 KJK393236 KTG393236 LDC393236 LMY393236 LWU393236 MGQ393236 MQM393236 NAI393236 NKE393236 NUA393236 ODW393236 ONS393236 OXO393236 PHK393236 PRG393236 QBC393236 QKY393236 QUU393236 REQ393236 ROM393236 RYI393236 SIE393236 SSA393236 TBW393236 TLS393236 TVO393236 UFK393236 UPG393236 UZC393236 VIY393236 VSU393236 WCQ393236 WMM393236 WWI393236 AA458772 JW458772 TS458772 ADO458772 ANK458772 AXG458772 BHC458772 BQY458772 CAU458772 CKQ458772 CUM458772 DEI458772 DOE458772 DYA458772 EHW458772 ERS458772 FBO458772 FLK458772 FVG458772 GFC458772 GOY458772 GYU458772 HIQ458772 HSM458772 ICI458772 IME458772 IWA458772 JFW458772 JPS458772 JZO458772 KJK458772 KTG458772 LDC458772 LMY458772 LWU458772 MGQ458772 MQM458772 NAI458772 NKE458772 NUA458772 ODW458772 ONS458772 OXO458772 PHK458772 PRG458772 QBC458772 QKY458772 QUU458772 REQ458772 ROM458772 RYI458772 SIE458772 SSA458772 TBW458772 TLS458772 TVO458772 UFK458772 UPG458772 UZC458772 VIY458772 VSU458772 WCQ458772 WMM458772 WWI458772 AA524308 JW524308 TS524308 ADO524308 ANK524308 AXG524308 BHC524308 BQY524308 CAU524308 CKQ524308 CUM524308 DEI524308 DOE524308 DYA524308 EHW524308 ERS524308 FBO524308 FLK524308 FVG524308 GFC524308 GOY524308 GYU524308 HIQ524308 HSM524308 ICI524308 IME524308 IWA524308 JFW524308 JPS524308 JZO524308 KJK524308 KTG524308 LDC524308 LMY524308 LWU524308 MGQ524308 MQM524308 NAI524308 NKE524308 NUA524308 ODW524308 ONS524308 OXO524308 PHK524308 PRG524308 QBC524308 QKY524308 QUU524308 REQ524308 ROM524308 RYI524308 SIE524308 SSA524308 TBW524308 TLS524308 TVO524308 UFK524308 UPG524308 UZC524308 VIY524308 VSU524308 WCQ524308 WMM524308 WWI524308 AA589844 JW589844 TS589844 ADO589844 ANK589844 AXG589844 BHC589844 BQY589844 CAU589844 CKQ589844 CUM589844 DEI589844 DOE589844 DYA589844 EHW589844 ERS589844 FBO589844 FLK589844 FVG589844 GFC589844 GOY589844 GYU589844 HIQ589844 HSM589844 ICI589844 IME589844 IWA589844 JFW589844 JPS589844 JZO589844 KJK589844 KTG589844 LDC589844 LMY589844 LWU589844 MGQ589844 MQM589844 NAI589844 NKE589844 NUA589844 ODW589844 ONS589844 OXO589844 PHK589844 PRG589844 QBC589844 QKY589844 QUU589844 REQ589844 ROM589844 RYI589844 SIE589844 SSA589844 TBW589844 TLS589844 TVO589844 UFK589844 UPG589844 UZC589844 VIY589844 VSU589844 WCQ589844 WMM589844 WWI589844 AA655380 JW655380 TS655380 ADO655380 ANK655380 AXG655380 BHC655380 BQY655380 CAU655380 CKQ655380 CUM655380 DEI655380 DOE655380 DYA655380 EHW655380 ERS655380 FBO655380 FLK655380 FVG655380 GFC655380 GOY655380 GYU655380 HIQ655380 HSM655380 ICI655380 IME655380 IWA655380 JFW655380 JPS655380 JZO655380 KJK655380 KTG655380 LDC655380 LMY655380 LWU655380 MGQ655380 MQM655380 NAI655380 NKE655380 NUA655380 ODW655380 ONS655380 OXO655380 PHK655380 PRG655380 QBC655380 QKY655380 QUU655380 REQ655380 ROM655380 RYI655380 SIE655380 SSA655380 TBW655380 TLS655380 TVO655380 UFK655380 UPG655380 UZC655380 VIY655380 VSU655380 WCQ655380 WMM655380 WWI655380 AA720916 JW720916 TS720916 ADO720916 ANK720916 AXG720916 BHC720916 BQY720916 CAU720916 CKQ720916 CUM720916 DEI720916 DOE720916 DYA720916 EHW720916 ERS720916 FBO720916 FLK720916 FVG720916 GFC720916 GOY720916 GYU720916 HIQ720916 HSM720916 ICI720916 IME720916 IWA720916 JFW720916 JPS720916 JZO720916 KJK720916 KTG720916 LDC720916 LMY720916 LWU720916 MGQ720916 MQM720916 NAI720916 NKE720916 NUA720916 ODW720916 ONS720916 OXO720916 PHK720916 PRG720916 QBC720916 QKY720916 QUU720916 REQ720916 ROM720916 RYI720916 SIE720916 SSA720916 TBW720916 TLS720916 TVO720916 UFK720916 UPG720916 UZC720916 VIY720916 VSU720916 WCQ720916 WMM720916 WWI720916 AA786452 JW786452 TS786452 ADO786452 ANK786452 AXG786452 BHC786452 BQY786452 CAU786452 CKQ786452 CUM786452 DEI786452 DOE786452 DYA786452 EHW786452 ERS786452 FBO786452 FLK786452 FVG786452 GFC786452 GOY786452 GYU786452 HIQ786452 HSM786452 ICI786452 IME786452 IWA786452 JFW786452 JPS786452 JZO786452 KJK786452 KTG786452 LDC786452 LMY786452 LWU786452 MGQ786452 MQM786452 NAI786452 NKE786452 NUA786452 ODW786452 ONS786452 OXO786452 PHK786452 PRG786452 QBC786452 QKY786452 QUU786452 REQ786452 ROM786452 RYI786452 SIE786452 SSA786452 TBW786452 TLS786452 TVO786452 UFK786452 UPG786452 UZC786452 VIY786452 VSU786452 WCQ786452 WMM786452 WWI786452 AA851988 JW851988 TS851988 ADO851988 ANK851988 AXG851988 BHC851988 BQY851988 CAU851988 CKQ851988 CUM851988 DEI851988 DOE851988 DYA851988 EHW851988 ERS851988 FBO851988 FLK851988 FVG851988 GFC851988 GOY851988 GYU851988 HIQ851988 HSM851988 ICI851988 IME851988 IWA851988 JFW851988 JPS851988 JZO851988 KJK851988 KTG851988 LDC851988 LMY851988 LWU851988 MGQ851988 MQM851988 NAI851988 NKE851988 NUA851988 ODW851988 ONS851988 OXO851988 PHK851988 PRG851988 QBC851988 QKY851988 QUU851988 REQ851988 ROM851988 RYI851988 SIE851988 SSA851988 TBW851988 TLS851988 TVO851988 UFK851988 UPG851988 UZC851988 VIY851988 VSU851988 WCQ851988 WMM851988 WWI851988 AA917524 JW917524 TS917524 ADO917524 ANK917524 AXG917524 BHC917524 BQY917524 CAU917524 CKQ917524 CUM917524 DEI917524 DOE917524 DYA917524 EHW917524 ERS917524 FBO917524 FLK917524 FVG917524 GFC917524 GOY917524 GYU917524 HIQ917524 HSM917524 ICI917524 IME917524 IWA917524 JFW917524 JPS917524 JZO917524 KJK917524 KTG917524 LDC917524 LMY917524 LWU917524 MGQ917524 MQM917524 NAI917524 NKE917524 NUA917524 ODW917524 ONS917524 OXO917524 PHK917524 PRG917524 QBC917524 QKY917524 QUU917524 REQ917524 ROM917524 RYI917524 SIE917524 SSA917524 TBW917524 TLS917524 TVO917524 UFK917524 UPG917524 UZC917524 VIY917524 VSU917524 WCQ917524 WMM917524 WWI917524 AA983060 JW983060 TS983060 ADO983060 ANK983060 AXG983060 BHC983060 BQY983060 CAU983060 CKQ983060 CUM983060 DEI983060 DOE983060 DYA983060 EHW983060 ERS983060 FBO983060 FLK983060 FVG983060 GFC983060 GOY983060 GYU983060 HIQ983060 HSM983060 ICI983060 IME983060 IWA983060 JFW983060 JPS983060 JZO983060 KJK983060 KTG983060 LDC983060 LMY983060 LWU983060 MGQ983060 MQM983060 NAI983060 NKE983060 NUA983060 ODW983060 ONS983060 OXO983060 PHK983060 PRG983060 QBC983060 QKY983060 QUU983060 REQ983060 ROM983060 RYI983060 SIE983060 SSA983060 TBW983060 TLS983060 TVO983060 UFK983060 UPG983060 UZC983060 VIY983060 VSU983060 WCQ983060 WMM983060 WWI983060 AC22 JY22 TU22 ADQ22 ANM22 AXI22 BHE22 BRA22 CAW22 CKS22 CUO22 DEK22 DOG22 DYC22 EHY22 ERU22 FBQ22 FLM22 FVI22 GFE22 GPA22 GYW22 HIS22 HSO22 ICK22 IMG22 IWC22 JFY22 JPU22 JZQ22 KJM22 KTI22 LDE22 LNA22 LWW22 MGS22 MQO22 NAK22 NKG22 NUC22 ODY22 ONU22 OXQ22 PHM22 PRI22 QBE22 QLA22 QUW22 RES22 ROO22 RYK22 SIG22 SSC22 TBY22 TLU22 TVQ22 UFM22 UPI22 UZE22 VJA22 VSW22 WCS22 WMO22 WWK22 AC65556 JY65556 TU65556 ADQ65556 ANM65556 AXI65556 BHE65556 BRA65556 CAW65556 CKS65556 CUO65556 DEK65556 DOG65556 DYC65556 EHY65556 ERU65556 FBQ65556 FLM65556 FVI65556 GFE65556 GPA65556 GYW65556 HIS65556 HSO65556 ICK65556 IMG65556 IWC65556 JFY65556 JPU65556 JZQ65556 KJM65556 KTI65556 LDE65556 LNA65556 LWW65556 MGS65556 MQO65556 NAK65556 NKG65556 NUC65556 ODY65556 ONU65556 OXQ65556 PHM65556 PRI65556 QBE65556 QLA65556 QUW65556 RES65556 ROO65556 RYK65556 SIG65556 SSC65556 TBY65556 TLU65556 TVQ65556 UFM65556 UPI65556 UZE65556 VJA65556 VSW65556 WCS65556 WMO65556 WWK65556 AC131092 JY131092 TU131092 ADQ131092 ANM131092 AXI131092 BHE131092 BRA131092 CAW131092 CKS131092 CUO131092 DEK131092 DOG131092 DYC131092 EHY131092 ERU131092 FBQ131092 FLM131092 FVI131092 GFE131092 GPA131092 GYW131092 HIS131092 HSO131092 ICK131092 IMG131092 IWC131092 JFY131092 JPU131092 JZQ131092 KJM131092 KTI131092 LDE131092 LNA131092 LWW131092 MGS131092 MQO131092 NAK131092 NKG131092 NUC131092 ODY131092 ONU131092 OXQ131092 PHM131092 PRI131092 QBE131092 QLA131092 QUW131092 RES131092 ROO131092 RYK131092 SIG131092 SSC131092 TBY131092 TLU131092 TVQ131092 UFM131092 UPI131092 UZE131092 VJA131092 VSW131092 WCS131092 WMO131092 WWK131092 AC196628 JY196628 TU196628 ADQ196628 ANM196628 AXI196628 BHE196628 BRA196628 CAW196628 CKS196628 CUO196628 DEK196628 DOG196628 DYC196628 EHY196628 ERU196628 FBQ196628 FLM196628 FVI196628 GFE196628 GPA196628 GYW196628 HIS196628 HSO196628 ICK196628 IMG196628 IWC196628 JFY196628 JPU196628 JZQ196628 KJM196628 KTI196628 LDE196628 LNA196628 LWW196628 MGS196628 MQO196628 NAK196628 NKG196628 NUC196628 ODY196628 ONU196628 OXQ196628 PHM196628 PRI196628 QBE196628 QLA196628 QUW196628 RES196628 ROO196628 RYK196628 SIG196628 SSC196628 TBY196628 TLU196628 TVQ196628 UFM196628 UPI196628 UZE196628 VJA196628 VSW196628 WCS196628 WMO196628 WWK196628 AC262164 JY262164 TU262164 ADQ262164 ANM262164 AXI262164 BHE262164 BRA262164 CAW262164 CKS262164 CUO262164 DEK262164 DOG262164 DYC262164 EHY262164 ERU262164 FBQ262164 FLM262164 FVI262164 GFE262164 GPA262164 GYW262164 HIS262164 HSO262164 ICK262164 IMG262164 IWC262164 JFY262164 JPU262164 JZQ262164 KJM262164 KTI262164 LDE262164 LNA262164 LWW262164 MGS262164 MQO262164 NAK262164 NKG262164 NUC262164 ODY262164 ONU262164 OXQ262164 PHM262164 PRI262164 QBE262164 QLA262164 QUW262164 RES262164 ROO262164 RYK262164 SIG262164 SSC262164 TBY262164 TLU262164 TVQ262164 UFM262164 UPI262164 UZE262164 VJA262164 VSW262164 WCS262164 WMO262164 WWK262164 AC327700 JY327700 TU327700 ADQ327700 ANM327700 AXI327700 BHE327700 BRA327700 CAW327700 CKS327700 CUO327700 DEK327700 DOG327700 DYC327700 EHY327700 ERU327700 FBQ327700 FLM327700 FVI327700 GFE327700 GPA327700 GYW327700 HIS327700 HSO327700 ICK327700 IMG327700 IWC327700 JFY327700 JPU327700 JZQ327700 KJM327700 KTI327700 LDE327700 LNA327700 LWW327700 MGS327700 MQO327700 NAK327700 NKG327700 NUC327700 ODY327700 ONU327700 OXQ327700 PHM327700 PRI327700 QBE327700 QLA327700 QUW327700 RES327700 ROO327700 RYK327700 SIG327700 SSC327700 TBY327700 TLU327700 TVQ327700 UFM327700 UPI327700 UZE327700 VJA327700 VSW327700 WCS327700 WMO327700 WWK327700 AC393236 JY393236 TU393236 ADQ393236 ANM393236 AXI393236 BHE393236 BRA393236 CAW393236 CKS393236 CUO393236 DEK393236 DOG393236 DYC393236 EHY393236 ERU393236 FBQ393236 FLM393236 FVI393236 GFE393236 GPA393236 GYW393236 HIS393236 HSO393236 ICK393236 IMG393236 IWC393236 JFY393236 JPU393236 JZQ393236 KJM393236 KTI393236 LDE393236 LNA393236 LWW393236 MGS393236 MQO393236 NAK393236 NKG393236 NUC393236 ODY393236 ONU393236 OXQ393236 PHM393236 PRI393236 QBE393236 QLA393236 QUW393236 RES393236 ROO393236 RYK393236 SIG393236 SSC393236 TBY393236 TLU393236 TVQ393236 UFM393236 UPI393236 UZE393236 VJA393236 VSW393236 WCS393236 WMO393236 WWK393236 AC458772 JY458772 TU458772 ADQ458772 ANM458772 AXI458772 BHE458772 BRA458772 CAW458772 CKS458772 CUO458772 DEK458772 DOG458772 DYC458772 EHY458772 ERU458772 FBQ458772 FLM458772 FVI458772 GFE458772 GPA458772 GYW458772 HIS458772 HSO458772 ICK458772 IMG458772 IWC458772 JFY458772 JPU458772 JZQ458772 KJM458772 KTI458772 LDE458772 LNA458772 LWW458772 MGS458772 MQO458772 NAK458772 NKG458772 NUC458772 ODY458772 ONU458772 OXQ458772 PHM458772 PRI458772 QBE458772 QLA458772 QUW458772 RES458772 ROO458772 RYK458772 SIG458772 SSC458772 TBY458772 TLU458772 TVQ458772 UFM458772 UPI458772 UZE458772 VJA458772 VSW458772 WCS458772 WMO458772 WWK458772 AC524308 JY524308 TU524308 ADQ524308 ANM524308 AXI524308 BHE524308 BRA524308 CAW524308 CKS524308 CUO524308 DEK524308 DOG524308 DYC524308 EHY524308 ERU524308 FBQ524308 FLM524308 FVI524308 GFE524308 GPA524308 GYW524308 HIS524308 HSO524308 ICK524308 IMG524308 IWC524308 JFY524308 JPU524308 JZQ524308 KJM524308 KTI524308 LDE524308 LNA524308 LWW524308 MGS524308 MQO524308 NAK524308 NKG524308 NUC524308 ODY524308 ONU524308 OXQ524308 PHM524308 PRI524308 QBE524308 QLA524308 QUW524308 RES524308 ROO524308 RYK524308 SIG524308 SSC524308 TBY524308 TLU524308 TVQ524308 UFM524308 UPI524308 UZE524308 VJA524308 VSW524308 WCS524308 WMO524308 WWK524308 AC589844 JY589844 TU589844 ADQ589844 ANM589844 AXI589844 BHE589844 BRA589844 CAW589844 CKS589844 CUO589844 DEK589844 DOG589844 DYC589844 EHY589844 ERU589844 FBQ589844 FLM589844 FVI589844 GFE589844 GPA589844 GYW589844 HIS589844 HSO589844 ICK589844 IMG589844 IWC589844 JFY589844 JPU589844 JZQ589844 KJM589844 KTI589844 LDE589844 LNA589844 LWW589844 MGS589844 MQO589844 NAK589844 NKG589844 NUC589844 ODY589844 ONU589844 OXQ589844 PHM589844 PRI589844 QBE589844 QLA589844 QUW589844 RES589844 ROO589844 RYK589844 SIG589844 SSC589844 TBY589844 TLU589844 TVQ589844 UFM589844 UPI589844 UZE589844 VJA589844 VSW589844 WCS589844 WMO589844 WWK589844 AC655380 JY655380 TU655380 ADQ655380 ANM655380 AXI655380 BHE655380 BRA655380 CAW655380 CKS655380 CUO655380 DEK655380 DOG655380 DYC655380 EHY655380 ERU655380 FBQ655380 FLM655380 FVI655380 GFE655380 GPA655380 GYW655380 HIS655380 HSO655380 ICK655380 IMG655380 IWC655380 JFY655380 JPU655380 JZQ655380 KJM655380 KTI655380 LDE655380 LNA655380 LWW655380 MGS655380 MQO655380 NAK655380 NKG655380 NUC655380 ODY655380 ONU655380 OXQ655380 PHM655380 PRI655380 QBE655380 QLA655380 QUW655380 RES655380 ROO655380 RYK655380 SIG655380 SSC655380 TBY655380 TLU655380 TVQ655380 UFM655380 UPI655380 UZE655380 VJA655380 VSW655380 WCS655380 WMO655380 WWK655380 AC720916 JY720916 TU720916 ADQ720916 ANM720916 AXI720916 BHE720916 BRA720916 CAW720916 CKS720916 CUO720916 DEK720916 DOG720916 DYC720916 EHY720916 ERU720916 FBQ720916 FLM720916 FVI720916 GFE720916 GPA720916 GYW720916 HIS720916 HSO720916 ICK720916 IMG720916 IWC720916 JFY720916 JPU720916 JZQ720916 KJM720916 KTI720916 LDE720916 LNA720916 LWW720916 MGS720916 MQO720916 NAK720916 NKG720916 NUC720916 ODY720916 ONU720916 OXQ720916 PHM720916 PRI720916 QBE720916 QLA720916 QUW720916 RES720916 ROO720916 RYK720916 SIG720916 SSC720916 TBY720916 TLU720916 TVQ720916 UFM720916 UPI720916 UZE720916 VJA720916 VSW720916 WCS720916 WMO720916 WWK720916 AC786452 JY786452 TU786452 ADQ786452 ANM786452 AXI786452 BHE786452 BRA786452 CAW786452 CKS786452 CUO786452 DEK786452 DOG786452 DYC786452 EHY786452 ERU786452 FBQ786452 FLM786452 FVI786452 GFE786452 GPA786452 GYW786452 HIS786452 HSO786452 ICK786452 IMG786452 IWC786452 JFY786452 JPU786452 JZQ786452 KJM786452 KTI786452 LDE786452 LNA786452 LWW786452 MGS786452 MQO786452 NAK786452 NKG786452 NUC786452 ODY786452 ONU786452 OXQ786452 PHM786452 PRI786452 QBE786452 QLA786452 QUW786452 RES786452 ROO786452 RYK786452 SIG786452 SSC786452 TBY786452 TLU786452 TVQ786452 UFM786452 UPI786452 UZE786452 VJA786452 VSW786452 WCS786452 WMO786452 WWK786452 AC851988 JY851988 TU851988 ADQ851988 ANM851988 AXI851988 BHE851988 BRA851988 CAW851988 CKS851988 CUO851988 DEK851988 DOG851988 DYC851988 EHY851988 ERU851988 FBQ851988 FLM851988 FVI851988 GFE851988 GPA851988 GYW851988 HIS851988 HSO851988 ICK851988 IMG851988 IWC851988 JFY851988 JPU851988 JZQ851988 KJM851988 KTI851988 LDE851988 LNA851988 LWW851988 MGS851988 MQO851988 NAK851988 NKG851988 NUC851988 ODY851988 ONU851988 OXQ851988 PHM851988 PRI851988 QBE851988 QLA851988 QUW851988 RES851988 ROO851988 RYK851988 SIG851988 SSC851988 TBY851988 TLU851988 TVQ851988 UFM851988 UPI851988 UZE851988 VJA851988 VSW851988 WCS851988 WMO851988 WWK851988 AC917524 JY917524 TU917524 ADQ917524 ANM917524 AXI917524 BHE917524 BRA917524 CAW917524 CKS917524 CUO917524 DEK917524 DOG917524 DYC917524 EHY917524 ERU917524 FBQ917524 FLM917524 FVI917524 GFE917524 GPA917524 GYW917524 HIS917524 HSO917524 ICK917524 IMG917524 IWC917524 JFY917524 JPU917524 JZQ917524 KJM917524 KTI917524 LDE917524 LNA917524 LWW917524 MGS917524 MQO917524 NAK917524 NKG917524 NUC917524 ODY917524 ONU917524 OXQ917524 PHM917524 PRI917524 QBE917524 QLA917524 QUW917524 RES917524 ROO917524 RYK917524 SIG917524 SSC917524 TBY917524 TLU917524 TVQ917524 UFM917524 UPI917524 UZE917524 VJA917524 VSW917524 WCS917524 WMO917524 WWK917524 AC983060 JY983060 TU983060 ADQ983060 ANM983060 AXI983060 BHE983060 BRA983060 CAW983060 CKS983060 CUO983060 DEK983060 DOG983060 DYC983060 EHY983060 ERU983060 FBQ983060 FLM983060 FVI983060 GFE983060 GPA983060 GYW983060 HIS983060 HSO983060 ICK983060 IMG983060 IWC983060 JFY983060 JPU983060 JZQ983060 KJM983060 KTI983060 LDE983060 LNA983060 LWW983060 MGS983060 MQO983060 NAK983060 NKG983060 NUC983060 ODY983060 ONU983060 OXQ983060 PHM983060 PRI983060 QBE983060 QLA983060 QUW983060 RES983060 ROO983060 RYK983060 SIG983060 SSC983060 TBY983060 TLU983060 TVQ983060 UFM983060 UPI983060 UZE983060 VJA983060 VSW983060 WCS983060 WMO983060 WWK983060 AA25 JW25 TS25 ADO25 ANK25 AXG25 BHC25 BQY25 CAU25 CKQ25 CUM25 DEI25 DOE25 DYA25 EHW25 ERS25 FBO25 FLK25 FVG25 GFC25 GOY25 GYU25 HIQ25 HSM25 ICI25 IME25 IWA25 JFW25 JPS25 JZO25 KJK25 KTG25 LDC25 LMY25 LWU25 MGQ25 MQM25 NAI25 NKE25 NUA25 ODW25 ONS25 OXO25 PHK25 PRG25 QBC25 QKY25 QUU25 REQ25 ROM25 RYI25 SIE25 SSA25 TBW25 TLS25 TVO25 UFK25 UPG25 UZC25 VIY25 VSU25 WCQ25 WMM25 WWI25 AA65559 JW65559 TS65559 ADO65559 ANK65559 AXG65559 BHC65559 BQY65559 CAU65559 CKQ65559 CUM65559 DEI65559 DOE65559 DYA65559 EHW65559 ERS65559 FBO65559 FLK65559 FVG65559 GFC65559 GOY65559 GYU65559 HIQ65559 HSM65559 ICI65559 IME65559 IWA65559 JFW65559 JPS65559 JZO65559 KJK65559 KTG65559 LDC65559 LMY65559 LWU65559 MGQ65559 MQM65559 NAI65559 NKE65559 NUA65559 ODW65559 ONS65559 OXO65559 PHK65559 PRG65559 QBC65559 QKY65559 QUU65559 REQ65559 ROM65559 RYI65559 SIE65559 SSA65559 TBW65559 TLS65559 TVO65559 UFK65559 UPG65559 UZC65559 VIY65559 VSU65559 WCQ65559 WMM65559 WWI65559 AA131095 JW131095 TS131095 ADO131095 ANK131095 AXG131095 BHC131095 BQY131095 CAU131095 CKQ131095 CUM131095 DEI131095 DOE131095 DYA131095 EHW131095 ERS131095 FBO131095 FLK131095 FVG131095 GFC131095 GOY131095 GYU131095 HIQ131095 HSM131095 ICI131095 IME131095 IWA131095 JFW131095 JPS131095 JZO131095 KJK131095 KTG131095 LDC131095 LMY131095 LWU131095 MGQ131095 MQM131095 NAI131095 NKE131095 NUA131095 ODW131095 ONS131095 OXO131095 PHK131095 PRG131095 QBC131095 QKY131095 QUU131095 REQ131095 ROM131095 RYI131095 SIE131095 SSA131095 TBW131095 TLS131095 TVO131095 UFK131095 UPG131095 UZC131095 VIY131095 VSU131095 WCQ131095 WMM131095 WWI131095 AA196631 JW196631 TS196631 ADO196631 ANK196631 AXG196631 BHC196631 BQY196631 CAU196631 CKQ196631 CUM196631 DEI196631 DOE196631 DYA196631 EHW196631 ERS196631 FBO196631 FLK196631 FVG196631 GFC196631 GOY196631 GYU196631 HIQ196631 HSM196631 ICI196631 IME196631 IWA196631 JFW196631 JPS196631 JZO196631 KJK196631 KTG196631 LDC196631 LMY196631 LWU196631 MGQ196631 MQM196631 NAI196631 NKE196631 NUA196631 ODW196631 ONS196631 OXO196631 PHK196631 PRG196631 QBC196631 QKY196631 QUU196631 REQ196631 ROM196631 RYI196631 SIE196631 SSA196631 TBW196631 TLS196631 TVO196631 UFK196631 UPG196631 UZC196631 VIY196631 VSU196631 WCQ196631 WMM196631 WWI196631 AA262167 JW262167 TS262167 ADO262167 ANK262167 AXG262167 BHC262167 BQY262167 CAU262167 CKQ262167 CUM262167 DEI262167 DOE262167 DYA262167 EHW262167 ERS262167 FBO262167 FLK262167 FVG262167 GFC262167 GOY262167 GYU262167 HIQ262167 HSM262167 ICI262167 IME262167 IWA262167 JFW262167 JPS262167 JZO262167 KJK262167 KTG262167 LDC262167 LMY262167 LWU262167 MGQ262167 MQM262167 NAI262167 NKE262167 NUA262167 ODW262167 ONS262167 OXO262167 PHK262167 PRG262167 QBC262167 QKY262167 QUU262167 REQ262167 ROM262167 RYI262167 SIE262167 SSA262167 TBW262167 TLS262167 TVO262167 UFK262167 UPG262167 UZC262167 VIY262167 VSU262167 WCQ262167 WMM262167 WWI262167 AA327703 JW327703 TS327703 ADO327703 ANK327703 AXG327703 BHC327703 BQY327703 CAU327703 CKQ327703 CUM327703 DEI327703 DOE327703 DYA327703 EHW327703 ERS327703 FBO327703 FLK327703 FVG327703 GFC327703 GOY327703 GYU327703 HIQ327703 HSM327703 ICI327703 IME327703 IWA327703 JFW327703 JPS327703 JZO327703 KJK327703 KTG327703 LDC327703 LMY327703 LWU327703 MGQ327703 MQM327703 NAI327703 NKE327703 NUA327703 ODW327703 ONS327703 OXO327703 PHK327703 PRG327703 QBC327703 QKY327703 QUU327703 REQ327703 ROM327703 RYI327703 SIE327703 SSA327703 TBW327703 TLS327703 TVO327703 UFK327703 UPG327703 UZC327703 VIY327703 VSU327703 WCQ327703 WMM327703 WWI327703 AA393239 JW393239 TS393239 ADO393239 ANK393239 AXG393239 BHC393239 BQY393239 CAU393239 CKQ393239 CUM393239 DEI393239 DOE393239 DYA393239 EHW393239 ERS393239 FBO393239 FLK393239 FVG393239 GFC393239 GOY393239 GYU393239 HIQ393239 HSM393239 ICI393239 IME393239 IWA393239 JFW393239 JPS393239 JZO393239 KJK393239 KTG393239 LDC393239 LMY393239 LWU393239 MGQ393239 MQM393239 NAI393239 NKE393239 NUA393239 ODW393239 ONS393239 OXO393239 PHK393239 PRG393239 QBC393239 QKY393239 QUU393239 REQ393239 ROM393239 RYI393239 SIE393239 SSA393239 TBW393239 TLS393239 TVO393239 UFK393239 UPG393239 UZC393239 VIY393239 VSU393239 WCQ393239 WMM393239 WWI393239 AA458775 JW458775 TS458775 ADO458775 ANK458775 AXG458775 BHC458775 BQY458775 CAU458775 CKQ458775 CUM458775 DEI458775 DOE458775 DYA458775 EHW458775 ERS458775 FBO458775 FLK458775 FVG458775 GFC458775 GOY458775 GYU458775 HIQ458775 HSM458775 ICI458775 IME458775 IWA458775 JFW458775 JPS458775 JZO458775 KJK458775 KTG458775 LDC458775 LMY458775 LWU458775 MGQ458775 MQM458775 NAI458775 NKE458775 NUA458775 ODW458775 ONS458775 OXO458775 PHK458775 PRG458775 QBC458775 QKY458775 QUU458775 REQ458775 ROM458775 RYI458775 SIE458775 SSA458775 TBW458775 TLS458775 TVO458775 UFK458775 UPG458775 UZC458775 VIY458775 VSU458775 WCQ458775 WMM458775 WWI458775 AA524311 JW524311 TS524311 ADO524311 ANK524311 AXG524311 BHC524311 BQY524311 CAU524311 CKQ524311 CUM524311 DEI524311 DOE524311 DYA524311 EHW524311 ERS524311 FBO524311 FLK524311 FVG524311 GFC524311 GOY524311 GYU524311 HIQ524311 HSM524311 ICI524311 IME524311 IWA524311 JFW524311 JPS524311 JZO524311 KJK524311 KTG524311 LDC524311 LMY524311 LWU524311 MGQ524311 MQM524311 NAI524311 NKE524311 NUA524311 ODW524311 ONS524311 OXO524311 PHK524311 PRG524311 QBC524311 QKY524311 QUU524311 REQ524311 ROM524311 RYI524311 SIE524311 SSA524311 TBW524311 TLS524311 TVO524311 UFK524311 UPG524311 UZC524311 VIY524311 VSU524311 WCQ524311 WMM524311 WWI524311 AA589847 JW589847 TS589847 ADO589847 ANK589847 AXG589847 BHC589847 BQY589847 CAU589847 CKQ589847 CUM589847 DEI589847 DOE589847 DYA589847 EHW589847 ERS589847 FBO589847 FLK589847 FVG589847 GFC589847 GOY589847 GYU589847 HIQ589847 HSM589847 ICI589847 IME589847 IWA589847 JFW589847 JPS589847 JZO589847 KJK589847 KTG589847 LDC589847 LMY589847 LWU589847 MGQ589847 MQM589847 NAI589847 NKE589847 NUA589847 ODW589847 ONS589847 OXO589847 PHK589847 PRG589847 QBC589847 QKY589847 QUU589847 REQ589847 ROM589847 RYI589847 SIE589847 SSA589847 TBW589847 TLS589847 TVO589847 UFK589847 UPG589847 UZC589847 VIY589847 VSU589847 WCQ589847 WMM589847 WWI589847 AA655383 JW655383 TS655383 ADO655383 ANK655383 AXG655383 BHC655383 BQY655383 CAU655383 CKQ655383 CUM655383 DEI655383 DOE655383 DYA655383 EHW655383 ERS655383 FBO655383 FLK655383 FVG655383 GFC655383 GOY655383 GYU655383 HIQ655383 HSM655383 ICI655383 IME655383 IWA655383 JFW655383 JPS655383 JZO655383 KJK655383 KTG655383 LDC655383 LMY655383 LWU655383 MGQ655383 MQM655383 NAI655383 NKE655383 NUA655383 ODW655383 ONS655383 OXO655383 PHK655383 PRG655383 QBC655383 QKY655383 QUU655383 REQ655383 ROM655383 RYI655383 SIE655383 SSA655383 TBW655383 TLS655383 TVO655383 UFK655383 UPG655383 UZC655383 VIY655383 VSU655383 WCQ655383 WMM655383 WWI655383 AA720919 JW720919 TS720919 ADO720919 ANK720919 AXG720919 BHC720919 BQY720919 CAU720919 CKQ720919 CUM720919 DEI720919 DOE720919 DYA720919 EHW720919 ERS720919 FBO720919 FLK720919 FVG720919 GFC720919 GOY720919 GYU720919 HIQ720919 HSM720919 ICI720919 IME720919 IWA720919 JFW720919 JPS720919 JZO720919 KJK720919 KTG720919 LDC720919 LMY720919 LWU720919 MGQ720919 MQM720919 NAI720919 NKE720919 NUA720919 ODW720919 ONS720919 OXO720919 PHK720919 PRG720919 QBC720919 QKY720919 QUU720919 REQ720919 ROM720919 RYI720919 SIE720919 SSA720919 TBW720919 TLS720919 TVO720919 UFK720919 UPG720919 UZC720919 VIY720919 VSU720919 WCQ720919 WMM720919 WWI720919 AA786455 JW786455 TS786455 ADO786455 ANK786455 AXG786455 BHC786455 BQY786455 CAU786455 CKQ786455 CUM786455 DEI786455 DOE786455 DYA786455 EHW786455 ERS786455 FBO786455 FLK786455 FVG786455 GFC786455 GOY786455 GYU786455 HIQ786455 HSM786455 ICI786455 IME786455 IWA786455 JFW786455 JPS786455 JZO786455 KJK786455 KTG786455 LDC786455 LMY786455 LWU786455 MGQ786455 MQM786455 NAI786455 NKE786455 NUA786455 ODW786455 ONS786455 OXO786455 PHK786455 PRG786455 QBC786455 QKY786455 QUU786455 REQ786455 ROM786455 RYI786455 SIE786455 SSA786455 TBW786455 TLS786455 TVO786455 UFK786455 UPG786455 UZC786455 VIY786455 VSU786455 WCQ786455 WMM786455 WWI786455 AA851991 JW851991 TS851991 ADO851991 ANK851991 AXG851991 BHC851991 BQY851991 CAU851991 CKQ851991 CUM851991 DEI851991 DOE851991 DYA851991 EHW851991 ERS851991 FBO851991 FLK851991 FVG851991 GFC851991 GOY851991 GYU851991 HIQ851991 HSM851991 ICI851991 IME851991 IWA851991 JFW851991 JPS851991 JZO851991 KJK851991 KTG851991 LDC851991 LMY851991 LWU851991 MGQ851991 MQM851991 NAI851991 NKE851991 NUA851991 ODW851991 ONS851991 OXO851991 PHK851991 PRG851991 QBC851991 QKY851991 QUU851991 REQ851991 ROM851991 RYI851991 SIE851991 SSA851991 TBW851991 TLS851991 TVO851991 UFK851991 UPG851991 UZC851991 VIY851991 VSU851991 WCQ851991 WMM851991 WWI851991 AA917527 JW917527 TS917527 ADO917527 ANK917527 AXG917527 BHC917527 BQY917527 CAU917527 CKQ917527 CUM917527 DEI917527 DOE917527 DYA917527 EHW917527 ERS917527 FBO917527 FLK917527 FVG917527 GFC917527 GOY917527 GYU917527 HIQ917527 HSM917527 ICI917527 IME917527 IWA917527 JFW917527 JPS917527 JZO917527 KJK917527 KTG917527 LDC917527 LMY917527 LWU917527 MGQ917527 MQM917527 NAI917527 NKE917527 NUA917527 ODW917527 ONS917527 OXO917527 PHK917527 PRG917527 QBC917527 QKY917527 QUU917527 REQ917527 ROM917527 RYI917527 SIE917527 SSA917527 TBW917527 TLS917527 TVO917527 UFK917527 UPG917527 UZC917527 VIY917527 VSU917527 WCQ917527 WMM917527 WWI917527 AA983063 JW983063 TS983063 ADO983063 ANK983063 AXG983063 BHC983063 BQY983063 CAU983063 CKQ983063 CUM983063 DEI983063 DOE983063 DYA983063 EHW983063 ERS983063 FBO983063 FLK983063 FVG983063 GFC983063 GOY983063 GYU983063 HIQ983063 HSM983063 ICI983063 IME983063 IWA983063 JFW983063 JPS983063 JZO983063 KJK983063 KTG983063 LDC983063 LMY983063 LWU983063 MGQ983063 MQM983063 NAI983063 NKE983063 NUA983063 ODW983063 ONS983063 OXO983063 PHK983063 PRG983063 QBC983063 QKY983063 QUU983063 REQ983063 ROM983063 RYI983063 SIE983063 SSA983063 TBW983063 TLS983063 TVO983063 UFK983063 UPG983063 UZC983063 VIY983063 VSU983063 WCQ983063 WMM983063 WWI983063 AC25 JY25 TU25 ADQ25 ANM25 AXI25 BHE25 BRA25 CAW25 CKS25 CUO25 DEK25 DOG25 DYC25 EHY25 ERU25 FBQ25 FLM25 FVI25 GFE25 GPA25 GYW25 HIS25 HSO25 ICK25 IMG25 IWC25 JFY25 JPU25 JZQ25 KJM25 KTI25 LDE25 LNA25 LWW25 MGS25 MQO25 NAK25 NKG25 NUC25 ODY25 ONU25 OXQ25 PHM25 PRI25 QBE25 QLA25 QUW25 RES25 ROO25 RYK25 SIG25 SSC25 TBY25 TLU25 TVQ25 UFM25 UPI25 UZE25 VJA25 VSW25 WCS25 WMO25 WWK25 AC65559 JY65559 TU65559 ADQ65559 ANM65559 AXI65559 BHE65559 BRA65559 CAW65559 CKS65559 CUO65559 DEK65559 DOG65559 DYC65559 EHY65559 ERU65559 FBQ65559 FLM65559 FVI65559 GFE65559 GPA65559 GYW65559 HIS65559 HSO65559 ICK65559 IMG65559 IWC65559 JFY65559 JPU65559 JZQ65559 KJM65559 KTI65559 LDE65559 LNA65559 LWW65559 MGS65559 MQO65559 NAK65559 NKG65559 NUC65559 ODY65559 ONU65559 OXQ65559 PHM65559 PRI65559 QBE65559 QLA65559 QUW65559 RES65559 ROO65559 RYK65559 SIG65559 SSC65559 TBY65559 TLU65559 TVQ65559 UFM65559 UPI65559 UZE65559 VJA65559 VSW65559 WCS65559 WMO65559 WWK65559 AC131095 JY131095 TU131095 ADQ131095 ANM131095 AXI131095 BHE131095 BRA131095 CAW131095 CKS131095 CUO131095 DEK131095 DOG131095 DYC131095 EHY131095 ERU131095 FBQ131095 FLM131095 FVI131095 GFE131095 GPA131095 GYW131095 HIS131095 HSO131095 ICK131095 IMG131095 IWC131095 JFY131095 JPU131095 JZQ131095 KJM131095 KTI131095 LDE131095 LNA131095 LWW131095 MGS131095 MQO131095 NAK131095 NKG131095 NUC131095 ODY131095 ONU131095 OXQ131095 PHM131095 PRI131095 QBE131095 QLA131095 QUW131095 RES131095 ROO131095 RYK131095 SIG131095 SSC131095 TBY131095 TLU131095 TVQ131095 UFM131095 UPI131095 UZE131095 VJA131095 VSW131095 WCS131095 WMO131095 WWK131095 AC196631 JY196631 TU196631 ADQ196631 ANM196631 AXI196631 BHE196631 BRA196631 CAW196631 CKS196631 CUO196631 DEK196631 DOG196631 DYC196631 EHY196631 ERU196631 FBQ196631 FLM196631 FVI196631 GFE196631 GPA196631 GYW196631 HIS196631 HSO196631 ICK196631 IMG196631 IWC196631 JFY196631 JPU196631 JZQ196631 KJM196631 KTI196631 LDE196631 LNA196631 LWW196631 MGS196631 MQO196631 NAK196631 NKG196631 NUC196631 ODY196631 ONU196631 OXQ196631 PHM196631 PRI196631 QBE196631 QLA196631 QUW196631 RES196631 ROO196631 RYK196631 SIG196631 SSC196631 TBY196631 TLU196631 TVQ196631 UFM196631 UPI196631 UZE196631 VJA196631 VSW196631 WCS196631 WMO196631 WWK196631 AC262167 JY262167 TU262167 ADQ262167 ANM262167 AXI262167 BHE262167 BRA262167 CAW262167 CKS262167 CUO262167 DEK262167 DOG262167 DYC262167 EHY262167 ERU262167 FBQ262167 FLM262167 FVI262167 GFE262167 GPA262167 GYW262167 HIS262167 HSO262167 ICK262167 IMG262167 IWC262167 JFY262167 JPU262167 JZQ262167 KJM262167 KTI262167 LDE262167 LNA262167 LWW262167 MGS262167 MQO262167 NAK262167 NKG262167 NUC262167 ODY262167 ONU262167 OXQ262167 PHM262167 PRI262167 QBE262167 QLA262167 QUW262167 RES262167 ROO262167 RYK262167 SIG262167 SSC262167 TBY262167 TLU262167 TVQ262167 UFM262167 UPI262167 UZE262167 VJA262167 VSW262167 WCS262167 WMO262167 WWK262167 AC327703 JY327703 TU327703 ADQ327703 ANM327703 AXI327703 BHE327703 BRA327703 CAW327703 CKS327703 CUO327703 DEK327703 DOG327703 DYC327703 EHY327703 ERU327703 FBQ327703 FLM327703 FVI327703 GFE327703 GPA327703 GYW327703 HIS327703 HSO327703 ICK327703 IMG327703 IWC327703 JFY327703 JPU327703 JZQ327703 KJM327703 KTI327703 LDE327703 LNA327703 LWW327703 MGS327703 MQO327703 NAK327703 NKG327703 NUC327703 ODY327703 ONU327703 OXQ327703 PHM327703 PRI327703 QBE327703 QLA327703 QUW327703 RES327703 ROO327703 RYK327703 SIG327703 SSC327703 TBY327703 TLU327703 TVQ327703 UFM327703 UPI327703 UZE327703 VJA327703 VSW327703 WCS327703 WMO327703 WWK327703 AC393239 JY393239 TU393239 ADQ393239 ANM393239 AXI393239 BHE393239 BRA393239 CAW393239 CKS393239 CUO393239 DEK393239 DOG393239 DYC393239 EHY393239 ERU393239 FBQ393239 FLM393239 FVI393239 GFE393239 GPA393239 GYW393239 HIS393239 HSO393239 ICK393239 IMG393239 IWC393239 JFY393239 JPU393239 JZQ393239 KJM393239 KTI393239 LDE393239 LNA393239 LWW393239 MGS393239 MQO393239 NAK393239 NKG393239 NUC393239 ODY393239 ONU393239 OXQ393239 PHM393239 PRI393239 QBE393239 QLA393239 QUW393239 RES393239 ROO393239 RYK393239 SIG393239 SSC393239 TBY393239 TLU393239 TVQ393239 UFM393239 UPI393239 UZE393239 VJA393239 VSW393239 WCS393239 WMO393239 WWK393239 AC458775 JY458775 TU458775 ADQ458775 ANM458775 AXI458775 BHE458775 BRA458775 CAW458775 CKS458775 CUO458775 DEK458775 DOG458775 DYC458775 EHY458775 ERU458775 FBQ458775 FLM458775 FVI458775 GFE458775 GPA458775 GYW458775 HIS458775 HSO458775 ICK458775 IMG458775 IWC458775 JFY458775 JPU458775 JZQ458775 KJM458775 KTI458775 LDE458775 LNA458775 LWW458775 MGS458775 MQO458775 NAK458775 NKG458775 NUC458775 ODY458775 ONU458775 OXQ458775 PHM458775 PRI458775 QBE458775 QLA458775 QUW458775 RES458775 ROO458775 RYK458775 SIG458775 SSC458775 TBY458775 TLU458775 TVQ458775 UFM458775 UPI458775 UZE458775 VJA458775 VSW458775 WCS458775 WMO458775 WWK458775 AC524311 JY524311 TU524311 ADQ524311 ANM524311 AXI524311 BHE524311 BRA524311 CAW524311 CKS524311 CUO524311 DEK524311 DOG524311 DYC524311 EHY524311 ERU524311 FBQ524311 FLM524311 FVI524311 GFE524311 GPA524311 GYW524311 HIS524311 HSO524311 ICK524311 IMG524311 IWC524311 JFY524311 JPU524311 JZQ524311 KJM524311 KTI524311 LDE524311 LNA524311 LWW524311 MGS524311 MQO524311 NAK524311 NKG524311 NUC524311 ODY524311 ONU524311 OXQ524311 PHM524311 PRI524311 QBE524311 QLA524311 QUW524311 RES524311 ROO524311 RYK524311 SIG524311 SSC524311 TBY524311 TLU524311 TVQ524311 UFM524311 UPI524311 UZE524311 VJA524311 VSW524311 WCS524311 WMO524311 WWK524311 AC589847 JY589847 TU589847 ADQ589847 ANM589847 AXI589847 BHE589847 BRA589847 CAW589847 CKS589847 CUO589847 DEK589847 DOG589847 DYC589847 EHY589847 ERU589847 FBQ589847 FLM589847 FVI589847 GFE589847 GPA589847 GYW589847 HIS589847 HSO589847 ICK589847 IMG589847 IWC589847 JFY589847 JPU589847 JZQ589847 KJM589847 KTI589847 LDE589847 LNA589847 LWW589847 MGS589847 MQO589847 NAK589847 NKG589847 NUC589847 ODY589847 ONU589847 OXQ589847 PHM589847 PRI589847 QBE589847 QLA589847 QUW589847 RES589847 ROO589847 RYK589847 SIG589847 SSC589847 TBY589847 TLU589847 TVQ589847 UFM589847 UPI589847 UZE589847 VJA589847 VSW589847 WCS589847 WMO589847 WWK589847 AC655383 JY655383 TU655383 ADQ655383 ANM655383 AXI655383 BHE655383 BRA655383 CAW655383 CKS655383 CUO655383 DEK655383 DOG655383 DYC655383 EHY655383 ERU655383 FBQ655383 FLM655383 FVI655383 GFE655383 GPA655383 GYW655383 HIS655383 HSO655383 ICK655383 IMG655383 IWC655383 JFY655383 JPU655383 JZQ655383 KJM655383 KTI655383 LDE655383 LNA655383 LWW655383 MGS655383 MQO655383 NAK655383 NKG655383 NUC655383 ODY655383 ONU655383 OXQ655383 PHM655383 PRI655383 QBE655383 QLA655383 QUW655383 RES655383 ROO655383 RYK655383 SIG655383 SSC655383 TBY655383 TLU655383 TVQ655383 UFM655383 UPI655383 UZE655383 VJA655383 VSW655383 WCS655383 WMO655383 WWK655383 AC720919 JY720919 TU720919 ADQ720919 ANM720919 AXI720919 BHE720919 BRA720919 CAW720919 CKS720919 CUO720919 DEK720919 DOG720919 DYC720919 EHY720919 ERU720919 FBQ720919 FLM720919 FVI720919 GFE720919 GPA720919 GYW720919 HIS720919 HSO720919 ICK720919 IMG720919 IWC720919 JFY720919 JPU720919 JZQ720919 KJM720919 KTI720919 LDE720919 LNA720919 LWW720919 MGS720919 MQO720919 NAK720919 NKG720919 NUC720919 ODY720919 ONU720919 OXQ720919 PHM720919 PRI720919 QBE720919 QLA720919 QUW720919 RES720919 ROO720919 RYK720919 SIG720919 SSC720919 TBY720919 TLU720919 TVQ720919 UFM720919 UPI720919 UZE720919 VJA720919 VSW720919 WCS720919 WMO720919 WWK720919 AC786455 JY786455 TU786455 ADQ786455 ANM786455 AXI786455 BHE786455 BRA786455 CAW786455 CKS786455 CUO786455 DEK786455 DOG786455 DYC786455 EHY786455 ERU786455 FBQ786455 FLM786455 FVI786455 GFE786455 GPA786455 GYW786455 HIS786455 HSO786455 ICK786455 IMG786455 IWC786455 JFY786455 JPU786455 JZQ786455 KJM786455 KTI786455 LDE786455 LNA786455 LWW786455 MGS786455 MQO786455 NAK786455 NKG786455 NUC786455 ODY786455 ONU786455 OXQ786455 PHM786455 PRI786455 QBE786455 QLA786455 QUW786455 RES786455 ROO786455 RYK786455 SIG786455 SSC786455 TBY786455 TLU786455 TVQ786455 UFM786455 UPI786455 UZE786455 VJA786455 VSW786455 WCS786455 WMO786455 WWK786455 AC851991 JY851991 TU851991 ADQ851991 ANM851991 AXI851991 BHE851991 BRA851991 CAW851991 CKS851991 CUO851991 DEK851991 DOG851991 DYC851991 EHY851991 ERU851991 FBQ851991 FLM851991 FVI851991 GFE851991 GPA851991 GYW851991 HIS851991 HSO851991 ICK851991 IMG851991 IWC851991 JFY851991 JPU851991 JZQ851991 KJM851991 KTI851991 LDE851991 LNA851991 LWW851991 MGS851991 MQO851991 NAK851991 NKG851991 NUC851991 ODY851991 ONU851991 OXQ851991 PHM851991 PRI851991 QBE851991 QLA851991 QUW851991 RES851991 ROO851991 RYK851991 SIG851991 SSC851991 TBY851991 TLU851991 TVQ851991 UFM851991 UPI851991 UZE851991 VJA851991 VSW851991 WCS851991 WMO851991 WWK851991 AC917527 JY917527 TU917527 ADQ917527 ANM917527 AXI917527 BHE917527 BRA917527 CAW917527 CKS917527 CUO917527 DEK917527 DOG917527 DYC917527 EHY917527 ERU917527 FBQ917527 FLM917527 FVI917527 GFE917527 GPA917527 GYW917527 HIS917527 HSO917527 ICK917527 IMG917527 IWC917527 JFY917527 JPU917527 JZQ917527 KJM917527 KTI917527 LDE917527 LNA917527 LWW917527 MGS917527 MQO917527 NAK917527 NKG917527 NUC917527 ODY917527 ONU917527 OXQ917527 PHM917527 PRI917527 QBE917527 QLA917527 QUW917527 RES917527 ROO917527 RYK917527 SIG917527 SSC917527 TBY917527 TLU917527 TVQ917527 UFM917527 UPI917527 UZE917527 VJA917527 VSW917527 WCS917527 WMO917527 WWK917527 AC983063 JY983063 TU983063 ADQ983063 ANM983063 AXI983063 BHE983063 BRA983063 CAW983063 CKS983063 CUO983063 DEK983063 DOG983063 DYC983063 EHY983063 ERU983063 FBQ983063 FLM983063 FVI983063 GFE983063 GPA983063 GYW983063 HIS983063 HSO983063 ICK983063 IMG983063 IWC983063 JFY983063 JPU983063 JZQ983063 KJM983063 KTI983063 LDE983063 LNA983063 LWW983063 MGS983063 MQO983063 NAK983063 NKG983063 NUC983063 ODY983063 ONU983063 OXQ983063 PHM983063 PRI983063 QBE983063 QLA983063 QUW983063 RES983063 ROO983063 RYK983063 SIG983063 SSC983063 TBY983063 TLU983063 TVQ983063 UFM983063 UPI983063 UZE983063 VJA983063 VSW983063 WCS983063 WMO983063 WWK983063 AA37 JW37 TS37 ADO37 ANK37 AXG37 BHC37 BQY37 CAU37 CKQ37 CUM37 DEI37 DOE37 DYA37 EHW37 ERS37 FBO37 FLK37 FVG37 GFC37 GOY37 GYU37 HIQ37 HSM37 ICI37 IME37 IWA37 JFW37 JPS37 JZO37 KJK37 KTG37 LDC37 LMY37 LWU37 MGQ37 MQM37 NAI37 NKE37 NUA37 ODW37 ONS37 OXO37 PHK37 PRG37 QBC37 QKY37 QUU37 REQ37 ROM37 RYI37 SIE37 SSA37 TBW37 TLS37 TVO37 UFK37 UPG37 UZC37 VIY37 VSU37 WCQ37 WMM37 WWI37 AA65571 JW65571 TS65571 ADO65571 ANK65571 AXG65571 BHC65571 BQY65571 CAU65571 CKQ65571 CUM65571 DEI65571 DOE65571 DYA65571 EHW65571 ERS65571 FBO65571 FLK65571 FVG65571 GFC65571 GOY65571 GYU65571 HIQ65571 HSM65571 ICI65571 IME65571 IWA65571 JFW65571 JPS65571 JZO65571 KJK65571 KTG65571 LDC65571 LMY65571 LWU65571 MGQ65571 MQM65571 NAI65571 NKE65571 NUA65571 ODW65571 ONS65571 OXO65571 PHK65571 PRG65571 QBC65571 QKY65571 QUU65571 REQ65571 ROM65571 RYI65571 SIE65571 SSA65571 TBW65571 TLS65571 TVO65571 UFK65571 UPG65571 UZC65571 VIY65571 VSU65571 WCQ65571 WMM65571 WWI65571 AA131107 JW131107 TS131107 ADO131107 ANK131107 AXG131107 BHC131107 BQY131107 CAU131107 CKQ131107 CUM131107 DEI131107 DOE131107 DYA131107 EHW131107 ERS131107 FBO131107 FLK131107 FVG131107 GFC131107 GOY131107 GYU131107 HIQ131107 HSM131107 ICI131107 IME131107 IWA131107 JFW131107 JPS131107 JZO131107 KJK131107 KTG131107 LDC131107 LMY131107 LWU131107 MGQ131107 MQM131107 NAI131107 NKE131107 NUA131107 ODW131107 ONS131107 OXO131107 PHK131107 PRG131107 QBC131107 QKY131107 QUU131107 REQ131107 ROM131107 RYI131107 SIE131107 SSA131107 TBW131107 TLS131107 TVO131107 UFK131107 UPG131107 UZC131107 VIY131107 VSU131107 WCQ131107 WMM131107 WWI131107 AA196643 JW196643 TS196643 ADO196643 ANK196643 AXG196643 BHC196643 BQY196643 CAU196643 CKQ196643 CUM196643 DEI196643 DOE196643 DYA196643 EHW196643 ERS196643 FBO196643 FLK196643 FVG196643 GFC196643 GOY196643 GYU196643 HIQ196643 HSM196643 ICI196643 IME196643 IWA196643 JFW196643 JPS196643 JZO196643 KJK196643 KTG196643 LDC196643 LMY196643 LWU196643 MGQ196643 MQM196643 NAI196643 NKE196643 NUA196643 ODW196643 ONS196643 OXO196643 PHK196643 PRG196643 QBC196643 QKY196643 QUU196643 REQ196643 ROM196643 RYI196643 SIE196643 SSA196643 TBW196643 TLS196643 TVO196643 UFK196643 UPG196643 UZC196643 VIY196643 VSU196643 WCQ196643 WMM196643 WWI196643 AA262179 JW262179 TS262179 ADO262179 ANK262179 AXG262179 BHC262179 BQY262179 CAU262179 CKQ262179 CUM262179 DEI262179 DOE262179 DYA262179 EHW262179 ERS262179 FBO262179 FLK262179 FVG262179 GFC262179 GOY262179 GYU262179 HIQ262179 HSM262179 ICI262179 IME262179 IWA262179 JFW262179 JPS262179 JZO262179 KJK262179 KTG262179 LDC262179 LMY262179 LWU262179 MGQ262179 MQM262179 NAI262179 NKE262179 NUA262179 ODW262179 ONS262179 OXO262179 PHK262179 PRG262179 QBC262179 QKY262179 QUU262179 REQ262179 ROM262179 RYI262179 SIE262179 SSA262179 TBW262179 TLS262179 TVO262179 UFK262179 UPG262179 UZC262179 VIY262179 VSU262179 WCQ262179 WMM262179 WWI262179 AA327715 JW327715 TS327715 ADO327715 ANK327715 AXG327715 BHC327715 BQY327715 CAU327715 CKQ327715 CUM327715 DEI327715 DOE327715 DYA327715 EHW327715 ERS327715 FBO327715 FLK327715 FVG327715 GFC327715 GOY327715 GYU327715 HIQ327715 HSM327715 ICI327715 IME327715 IWA327715 JFW327715 JPS327715 JZO327715 KJK327715 KTG327715 LDC327715 LMY327715 LWU327715 MGQ327715 MQM327715 NAI327715 NKE327715 NUA327715 ODW327715 ONS327715 OXO327715 PHK327715 PRG327715 QBC327715 QKY327715 QUU327715 REQ327715 ROM327715 RYI327715 SIE327715 SSA327715 TBW327715 TLS327715 TVO327715 UFK327715 UPG327715 UZC327715 VIY327715 VSU327715 WCQ327715 WMM327715 WWI327715 AA393251 JW393251 TS393251 ADO393251 ANK393251 AXG393251 BHC393251 BQY393251 CAU393251 CKQ393251 CUM393251 DEI393251 DOE393251 DYA393251 EHW393251 ERS393251 FBO393251 FLK393251 FVG393251 GFC393251 GOY393251 GYU393251 HIQ393251 HSM393251 ICI393251 IME393251 IWA393251 JFW393251 JPS393251 JZO393251 KJK393251 KTG393251 LDC393251 LMY393251 LWU393251 MGQ393251 MQM393251 NAI393251 NKE393251 NUA393251 ODW393251 ONS393251 OXO393251 PHK393251 PRG393251 QBC393251 QKY393251 QUU393251 REQ393251 ROM393251 RYI393251 SIE393251 SSA393251 TBW393251 TLS393251 TVO393251 UFK393251 UPG393251 UZC393251 VIY393251 VSU393251 WCQ393251 WMM393251 WWI393251 AA458787 JW458787 TS458787 ADO458787 ANK458787 AXG458787 BHC458787 BQY458787 CAU458787 CKQ458787 CUM458787 DEI458787 DOE458787 DYA458787 EHW458787 ERS458787 FBO458787 FLK458787 FVG458787 GFC458787 GOY458787 GYU458787 HIQ458787 HSM458787 ICI458787 IME458787 IWA458787 JFW458787 JPS458787 JZO458787 KJK458787 KTG458787 LDC458787 LMY458787 LWU458787 MGQ458787 MQM458787 NAI458787 NKE458787 NUA458787 ODW458787 ONS458787 OXO458787 PHK458787 PRG458787 QBC458787 QKY458787 QUU458787 REQ458787 ROM458787 RYI458787 SIE458787 SSA458787 TBW458787 TLS458787 TVO458787 UFK458787 UPG458787 UZC458787 VIY458787 VSU458787 WCQ458787 WMM458787 WWI458787 AA524323 JW524323 TS524323 ADO524323 ANK524323 AXG524323 BHC524323 BQY524323 CAU524323 CKQ524323 CUM524323 DEI524323 DOE524323 DYA524323 EHW524323 ERS524323 FBO524323 FLK524323 FVG524323 GFC524323 GOY524323 GYU524323 HIQ524323 HSM524323 ICI524323 IME524323 IWA524323 JFW524323 JPS524323 JZO524323 KJK524323 KTG524323 LDC524323 LMY524323 LWU524323 MGQ524323 MQM524323 NAI524323 NKE524323 NUA524323 ODW524323 ONS524323 OXO524323 PHK524323 PRG524323 QBC524323 QKY524323 QUU524323 REQ524323 ROM524323 RYI524323 SIE524323 SSA524323 TBW524323 TLS524323 TVO524323 UFK524323 UPG524323 UZC524323 VIY524323 VSU524323 WCQ524323 WMM524323 WWI524323 AA589859 JW589859 TS589859 ADO589859 ANK589859 AXG589859 BHC589859 BQY589859 CAU589859 CKQ589859 CUM589859 DEI589859 DOE589859 DYA589859 EHW589859 ERS589859 FBO589859 FLK589859 FVG589859 GFC589859 GOY589859 GYU589859 HIQ589859 HSM589859 ICI589859 IME589859 IWA589859 JFW589859 JPS589859 JZO589859 KJK589859 KTG589859 LDC589859 LMY589859 LWU589859 MGQ589859 MQM589859 NAI589859 NKE589859 NUA589859 ODW589859 ONS589859 OXO589859 PHK589859 PRG589859 QBC589859 QKY589859 QUU589859 REQ589859 ROM589859 RYI589859 SIE589859 SSA589859 TBW589859 TLS589859 TVO589859 UFK589859 UPG589859 UZC589859 VIY589859 VSU589859 WCQ589859 WMM589859 WWI589859 AA655395 JW655395 TS655395 ADO655395 ANK655395 AXG655395 BHC655395 BQY655395 CAU655395 CKQ655395 CUM655395 DEI655395 DOE655395 DYA655395 EHW655395 ERS655395 FBO655395 FLK655395 FVG655395 GFC655395 GOY655395 GYU655395 HIQ655395 HSM655395 ICI655395 IME655395 IWA655395 JFW655395 JPS655395 JZO655395 KJK655395 KTG655395 LDC655395 LMY655395 LWU655395 MGQ655395 MQM655395 NAI655395 NKE655395 NUA655395 ODW655395 ONS655395 OXO655395 PHK655395 PRG655395 QBC655395 QKY655395 QUU655395 REQ655395 ROM655395 RYI655395 SIE655395 SSA655395 TBW655395 TLS655395 TVO655395 UFK655395 UPG655395 UZC655395 VIY655395 VSU655395 WCQ655395 WMM655395 WWI655395 AA720931 JW720931 TS720931 ADO720931 ANK720931 AXG720931 BHC720931 BQY720931 CAU720931 CKQ720931 CUM720931 DEI720931 DOE720931 DYA720931 EHW720931 ERS720931 FBO720931 FLK720931 FVG720931 GFC720931 GOY720931 GYU720931 HIQ720931 HSM720931 ICI720931 IME720931 IWA720931 JFW720931 JPS720931 JZO720931 KJK720931 KTG720931 LDC720931 LMY720931 LWU720931 MGQ720931 MQM720931 NAI720931 NKE720931 NUA720931 ODW720931 ONS720931 OXO720931 PHK720931 PRG720931 QBC720931 QKY720931 QUU720931 REQ720931 ROM720931 RYI720931 SIE720931 SSA720931 TBW720931 TLS720931 TVO720931 UFK720931 UPG720931 UZC720931 VIY720931 VSU720931 WCQ720931 WMM720931 WWI720931 AA786467 JW786467 TS786467 ADO786467 ANK786467 AXG786467 BHC786467 BQY786467 CAU786467 CKQ786467 CUM786467 DEI786467 DOE786467 DYA786467 EHW786467 ERS786467 FBO786467 FLK786467 FVG786467 GFC786467 GOY786467 GYU786467 HIQ786467 HSM786467 ICI786467 IME786467 IWA786467 JFW786467 JPS786467 JZO786467 KJK786467 KTG786467 LDC786467 LMY786467 LWU786467 MGQ786467 MQM786467 NAI786467 NKE786467 NUA786467 ODW786467 ONS786467 OXO786467 PHK786467 PRG786467 QBC786467 QKY786467 QUU786467 REQ786467 ROM786467 RYI786467 SIE786467 SSA786467 TBW786467 TLS786467 TVO786467 UFK786467 UPG786467 UZC786467 VIY786467 VSU786467 WCQ786467 WMM786467 WWI786467 AA852003 JW852003 TS852003 ADO852003 ANK852003 AXG852003 BHC852003 BQY852003 CAU852003 CKQ852003 CUM852003 DEI852003 DOE852003 DYA852003 EHW852003 ERS852003 FBO852003 FLK852003 FVG852003 GFC852003 GOY852003 GYU852003 HIQ852003 HSM852003 ICI852003 IME852003 IWA852003 JFW852003 JPS852003 JZO852003 KJK852003 KTG852003 LDC852003 LMY852003 LWU852003 MGQ852003 MQM852003 NAI852003 NKE852003 NUA852003 ODW852003 ONS852003 OXO852003 PHK852003 PRG852003 QBC852003 QKY852003 QUU852003 REQ852003 ROM852003 RYI852003 SIE852003 SSA852003 TBW852003 TLS852003 TVO852003 UFK852003 UPG852003 UZC852003 VIY852003 VSU852003 WCQ852003 WMM852003 WWI852003 AA917539 JW917539 TS917539 ADO917539 ANK917539 AXG917539 BHC917539 BQY917539 CAU917539 CKQ917539 CUM917539 DEI917539 DOE917539 DYA917539 EHW917539 ERS917539 FBO917539 FLK917539 FVG917539 GFC917539 GOY917539 GYU917539 HIQ917539 HSM917539 ICI917539 IME917539 IWA917539 JFW917539 JPS917539 JZO917539 KJK917539 KTG917539 LDC917539 LMY917539 LWU917539 MGQ917539 MQM917539 NAI917539 NKE917539 NUA917539 ODW917539 ONS917539 OXO917539 PHK917539 PRG917539 QBC917539 QKY917539 QUU917539 REQ917539 ROM917539 RYI917539 SIE917539 SSA917539 TBW917539 TLS917539 TVO917539 UFK917539 UPG917539 UZC917539 VIY917539 VSU917539 WCQ917539 WMM917539 WWI917539 AA983075 JW983075 TS983075 ADO983075 ANK983075 AXG983075 BHC983075 BQY983075 CAU983075 CKQ983075 CUM983075 DEI983075 DOE983075 DYA983075 EHW983075 ERS983075 FBO983075 FLK983075 FVG983075 GFC983075 GOY983075 GYU983075 HIQ983075 HSM983075 ICI983075 IME983075 IWA983075 JFW983075 JPS983075 JZO983075 KJK983075 KTG983075 LDC983075 LMY983075 LWU983075 MGQ983075 MQM983075 NAI983075 NKE983075 NUA983075 ODW983075 ONS983075 OXO983075 PHK983075 PRG983075 QBC983075 QKY983075 QUU983075 REQ983075 ROM983075 RYI983075 SIE983075 SSA983075 TBW983075 TLS983075 TVO983075 UFK983075 UPG983075 UZC983075 VIY983075 VSU983075 WCQ983075 WMM983075 WWI983075 AC37 JY37 TU37 ADQ37 ANM37 AXI37 BHE37 BRA37 CAW37 CKS37 CUO37 DEK37 DOG37 DYC37 EHY37 ERU37 FBQ37 FLM37 FVI37 GFE37 GPA37 GYW37 HIS37 HSO37 ICK37 IMG37 IWC37 JFY37 JPU37 JZQ37 KJM37 KTI37 LDE37 LNA37 LWW37 MGS37 MQO37 NAK37 NKG37 NUC37 ODY37 ONU37 OXQ37 PHM37 PRI37 QBE37 QLA37 QUW37 RES37 ROO37 RYK37 SIG37 SSC37 TBY37 TLU37 TVQ37 UFM37 UPI37 UZE37 VJA37 VSW37 WCS37 WMO37 WWK37 AC65571 JY65571 TU65571 ADQ65571 ANM65571 AXI65571 BHE65571 BRA65571 CAW65571 CKS65571 CUO65571 DEK65571 DOG65571 DYC65571 EHY65571 ERU65571 FBQ65571 FLM65571 FVI65571 GFE65571 GPA65571 GYW65571 HIS65571 HSO65571 ICK65571 IMG65571 IWC65571 JFY65571 JPU65571 JZQ65571 KJM65571 KTI65571 LDE65571 LNA65571 LWW65571 MGS65571 MQO65571 NAK65571 NKG65571 NUC65571 ODY65571 ONU65571 OXQ65571 PHM65571 PRI65571 QBE65571 QLA65571 QUW65571 RES65571 ROO65571 RYK65571 SIG65571 SSC65571 TBY65571 TLU65571 TVQ65571 UFM65571 UPI65571 UZE65571 VJA65571 VSW65571 WCS65571 WMO65571 WWK65571 AC131107 JY131107 TU131107 ADQ131107 ANM131107 AXI131107 BHE131107 BRA131107 CAW131107 CKS131107 CUO131107 DEK131107 DOG131107 DYC131107 EHY131107 ERU131107 FBQ131107 FLM131107 FVI131107 GFE131107 GPA131107 GYW131107 HIS131107 HSO131107 ICK131107 IMG131107 IWC131107 JFY131107 JPU131107 JZQ131107 KJM131107 KTI131107 LDE131107 LNA131107 LWW131107 MGS131107 MQO131107 NAK131107 NKG131107 NUC131107 ODY131107 ONU131107 OXQ131107 PHM131107 PRI131107 QBE131107 QLA131107 QUW131107 RES131107 ROO131107 RYK131107 SIG131107 SSC131107 TBY131107 TLU131107 TVQ131107 UFM131107 UPI131107 UZE131107 VJA131107 VSW131107 WCS131107 WMO131107 WWK131107 AC196643 JY196643 TU196643 ADQ196643 ANM196643 AXI196643 BHE196643 BRA196643 CAW196643 CKS196643 CUO196643 DEK196643 DOG196643 DYC196643 EHY196643 ERU196643 FBQ196643 FLM196643 FVI196643 GFE196643 GPA196643 GYW196643 HIS196643 HSO196643 ICK196643 IMG196643 IWC196643 JFY196643 JPU196643 JZQ196643 KJM196643 KTI196643 LDE196643 LNA196643 LWW196643 MGS196643 MQO196643 NAK196643 NKG196643 NUC196643 ODY196643 ONU196643 OXQ196643 PHM196643 PRI196643 QBE196643 QLA196643 QUW196643 RES196643 ROO196643 RYK196643 SIG196643 SSC196643 TBY196643 TLU196643 TVQ196643 UFM196643 UPI196643 UZE196643 VJA196643 VSW196643 WCS196643 WMO196643 WWK196643 AC262179 JY262179 TU262179 ADQ262179 ANM262179 AXI262179 BHE262179 BRA262179 CAW262179 CKS262179 CUO262179 DEK262179 DOG262179 DYC262179 EHY262179 ERU262179 FBQ262179 FLM262179 FVI262179 GFE262179 GPA262179 GYW262179 HIS262179 HSO262179 ICK262179 IMG262179 IWC262179 JFY262179 JPU262179 JZQ262179 KJM262179 KTI262179 LDE262179 LNA262179 LWW262179 MGS262179 MQO262179 NAK262179 NKG262179 NUC262179 ODY262179 ONU262179 OXQ262179 PHM262179 PRI262179 QBE262179 QLA262179 QUW262179 RES262179 ROO262179 RYK262179 SIG262179 SSC262179 TBY262179 TLU262179 TVQ262179 UFM262179 UPI262179 UZE262179 VJA262179 VSW262179 WCS262179 WMO262179 WWK262179 AC327715 JY327715 TU327715 ADQ327715 ANM327715 AXI327715 BHE327715 BRA327715 CAW327715 CKS327715 CUO327715 DEK327715 DOG327715 DYC327715 EHY327715 ERU327715 FBQ327715 FLM327715 FVI327715 GFE327715 GPA327715 GYW327715 HIS327715 HSO327715 ICK327715 IMG327715 IWC327715 JFY327715 JPU327715 JZQ327715 KJM327715 KTI327715 LDE327715 LNA327715 LWW327715 MGS327715 MQO327715 NAK327715 NKG327715 NUC327715 ODY327715 ONU327715 OXQ327715 PHM327715 PRI327715 QBE327715 QLA327715 QUW327715 RES327715 ROO327715 RYK327715 SIG327715 SSC327715 TBY327715 TLU327715 TVQ327715 UFM327715 UPI327715 UZE327715 VJA327715 VSW327715 WCS327715 WMO327715 WWK327715 AC393251 JY393251 TU393251 ADQ393251 ANM393251 AXI393251 BHE393251 BRA393251 CAW393251 CKS393251 CUO393251 DEK393251 DOG393251 DYC393251 EHY393251 ERU393251 FBQ393251 FLM393251 FVI393251 GFE393251 GPA393251 GYW393251 HIS393251 HSO393251 ICK393251 IMG393251 IWC393251 JFY393251 JPU393251 JZQ393251 KJM393251 KTI393251 LDE393251 LNA393251 LWW393251 MGS393251 MQO393251 NAK393251 NKG393251 NUC393251 ODY393251 ONU393251 OXQ393251 PHM393251 PRI393251 QBE393251 QLA393251 QUW393251 RES393251 ROO393251 RYK393251 SIG393251 SSC393251 TBY393251 TLU393251 TVQ393251 UFM393251 UPI393251 UZE393251 VJA393251 VSW393251 WCS393251 WMO393251 WWK393251 AC458787 JY458787 TU458787 ADQ458787 ANM458787 AXI458787 BHE458787 BRA458787 CAW458787 CKS458787 CUO458787 DEK458787 DOG458787 DYC458787 EHY458787 ERU458787 FBQ458787 FLM458787 FVI458787 GFE458787 GPA458787 GYW458787 HIS458787 HSO458787 ICK458787 IMG458787 IWC458787 JFY458787 JPU458787 JZQ458787 KJM458787 KTI458787 LDE458787 LNA458787 LWW458787 MGS458787 MQO458787 NAK458787 NKG458787 NUC458787 ODY458787 ONU458787 OXQ458787 PHM458787 PRI458787 QBE458787 QLA458787 QUW458787 RES458787 ROO458787 RYK458787 SIG458787 SSC458787 TBY458787 TLU458787 TVQ458787 UFM458787 UPI458787 UZE458787 VJA458787 VSW458787 WCS458787 WMO458787 WWK458787 AC524323 JY524323 TU524323 ADQ524323 ANM524323 AXI524323 BHE524323 BRA524323 CAW524323 CKS524323 CUO524323 DEK524323 DOG524323 DYC524323 EHY524323 ERU524323 FBQ524323 FLM524323 FVI524323 GFE524323 GPA524323 GYW524323 HIS524323 HSO524323 ICK524323 IMG524323 IWC524323 JFY524323 JPU524323 JZQ524323 KJM524323 KTI524323 LDE524323 LNA524323 LWW524323 MGS524323 MQO524323 NAK524323 NKG524323 NUC524323 ODY524323 ONU524323 OXQ524323 PHM524323 PRI524323 QBE524323 QLA524323 QUW524323 RES524323 ROO524323 RYK524323 SIG524323 SSC524323 TBY524323 TLU524323 TVQ524323 UFM524323 UPI524323 UZE524323 VJA524323 VSW524323 WCS524323 WMO524323 WWK524323 AC589859 JY589859 TU589859 ADQ589859 ANM589859 AXI589859 BHE589859 BRA589859 CAW589859 CKS589859 CUO589859 DEK589859 DOG589859 DYC589859 EHY589859 ERU589859 FBQ589859 FLM589859 FVI589859 GFE589859 GPA589859 GYW589859 HIS589859 HSO589859 ICK589859 IMG589859 IWC589859 JFY589859 JPU589859 JZQ589859 KJM589859 KTI589859 LDE589859 LNA589859 LWW589859 MGS589859 MQO589859 NAK589859 NKG589859 NUC589859 ODY589859 ONU589859 OXQ589859 PHM589859 PRI589859 QBE589859 QLA589859 QUW589859 RES589859 ROO589859 RYK589859 SIG589859 SSC589859 TBY589859 TLU589859 TVQ589859 UFM589859 UPI589859 UZE589859 VJA589859 VSW589859 WCS589859 WMO589859 WWK589859 AC655395 JY655395 TU655395 ADQ655395 ANM655395 AXI655395 BHE655395 BRA655395 CAW655395 CKS655395 CUO655395 DEK655395 DOG655395 DYC655395 EHY655395 ERU655395 FBQ655395 FLM655395 FVI655395 GFE655395 GPA655395 GYW655395 HIS655395 HSO655395 ICK655395 IMG655395 IWC655395 JFY655395 JPU655395 JZQ655395 KJM655395 KTI655395 LDE655395 LNA655395 LWW655395 MGS655395 MQO655395 NAK655395 NKG655395 NUC655395 ODY655395 ONU655395 OXQ655395 PHM655395 PRI655395 QBE655395 QLA655395 QUW655395 RES655395 ROO655395 RYK655395 SIG655395 SSC655395 TBY655395 TLU655395 TVQ655395 UFM655395 UPI655395 UZE655395 VJA655395 VSW655395 WCS655395 WMO655395 WWK655395 AC720931 JY720931 TU720931 ADQ720931 ANM720931 AXI720931 BHE720931 BRA720931 CAW720931 CKS720931 CUO720931 DEK720931 DOG720931 DYC720931 EHY720931 ERU720931 FBQ720931 FLM720931 FVI720931 GFE720931 GPA720931 GYW720931 HIS720931 HSO720931 ICK720931 IMG720931 IWC720931 JFY720931 JPU720931 JZQ720931 KJM720931 KTI720931 LDE720931 LNA720931 LWW720931 MGS720931 MQO720931 NAK720931 NKG720931 NUC720931 ODY720931 ONU720931 OXQ720931 PHM720931 PRI720931 QBE720931 QLA720931 QUW720931 RES720931 ROO720931 RYK720931 SIG720931 SSC720931 TBY720931 TLU720931 TVQ720931 UFM720931 UPI720931 UZE720931 VJA720931 VSW720931 WCS720931 WMO720931 WWK720931 AC786467 JY786467 TU786467 ADQ786467 ANM786467 AXI786467 BHE786467 BRA786467 CAW786467 CKS786467 CUO786467 DEK786467 DOG786467 DYC786467 EHY786467 ERU786467 FBQ786467 FLM786467 FVI786467 GFE786467 GPA786467 GYW786467 HIS786467 HSO786467 ICK786467 IMG786467 IWC786467 JFY786467 JPU786467 JZQ786467 KJM786467 KTI786467 LDE786467 LNA786467 LWW786467 MGS786467 MQO786467 NAK786467 NKG786467 NUC786467 ODY786467 ONU786467 OXQ786467 PHM786467 PRI786467 QBE786467 QLA786467 QUW786467 RES786467 ROO786467 RYK786467 SIG786467 SSC786467 TBY786467 TLU786467 TVQ786467 UFM786467 UPI786467 UZE786467 VJA786467 VSW786467 WCS786467 WMO786467 WWK786467 AC852003 JY852003 TU852003 ADQ852003 ANM852003 AXI852003 BHE852003 BRA852003 CAW852003 CKS852003 CUO852003 DEK852003 DOG852003 DYC852003 EHY852003 ERU852003 FBQ852003 FLM852003 FVI852003 GFE852003 GPA852003 GYW852003 HIS852003 HSO852003 ICK852003 IMG852003 IWC852003 JFY852003 JPU852003 JZQ852003 KJM852003 KTI852003 LDE852003 LNA852003 LWW852003 MGS852003 MQO852003 NAK852003 NKG852003 NUC852003 ODY852003 ONU852003 OXQ852003 PHM852003 PRI852003 QBE852003 QLA852003 QUW852003 RES852003 ROO852003 RYK852003 SIG852003 SSC852003 TBY852003 TLU852003 TVQ852003 UFM852003 UPI852003 UZE852003 VJA852003 VSW852003 WCS852003 WMO852003 WWK852003 AC917539 JY917539 TU917539 ADQ917539 ANM917539 AXI917539 BHE917539 BRA917539 CAW917539 CKS917539 CUO917539 DEK917539 DOG917539 DYC917539 EHY917539 ERU917539 FBQ917539 FLM917539 FVI917539 GFE917539 GPA917539 GYW917539 HIS917539 HSO917539 ICK917539 IMG917539 IWC917539 JFY917539 JPU917539 JZQ917539 KJM917539 KTI917539 LDE917539 LNA917539 LWW917539 MGS917539 MQO917539 NAK917539 NKG917539 NUC917539 ODY917539 ONU917539 OXQ917539 PHM917539 PRI917539 QBE917539 QLA917539 QUW917539 RES917539 ROO917539 RYK917539 SIG917539 SSC917539 TBY917539 TLU917539 TVQ917539 UFM917539 UPI917539 UZE917539 VJA917539 VSW917539 WCS917539 WMO917539 WWK917539 AC983075 JY983075 TU983075 ADQ983075 ANM983075 AXI983075 BHE983075 BRA983075 CAW983075 CKS983075 CUO983075 DEK983075 DOG983075 DYC983075 EHY983075 ERU983075 FBQ983075 FLM983075 FVI983075 GFE983075 GPA983075 GYW983075 HIS983075 HSO983075 ICK983075 IMG983075 IWC983075 JFY983075 JPU983075 JZQ983075 KJM983075 KTI983075 LDE983075 LNA983075 LWW983075 MGS983075 MQO983075 NAK983075 NKG983075 NUC983075 ODY983075 ONU983075 OXQ983075 PHM983075 PRI983075 QBE983075 QLA983075 QUW983075 RES983075 ROO983075 RYK983075 SIG983075 SSC983075 TBY983075 TLU983075 TVQ983075 UFM983075 UPI983075 UZE983075 VJA983075 VSW983075 WCS983075 WMO983075 WWK983075 AA45 JW45 TS45 ADO45 ANK45 AXG45 BHC45 BQY45 CAU45 CKQ45 CUM45 DEI45 DOE45 DYA45 EHW45 ERS45 FBO45 FLK45 FVG45 GFC45 GOY45 GYU45 HIQ45 HSM45 ICI45 IME45 IWA45 JFW45 JPS45 JZO45 KJK45 KTG45 LDC45 LMY45 LWU45 MGQ45 MQM45 NAI45 NKE45 NUA45 ODW45 ONS45 OXO45 PHK45 PRG45 QBC45 QKY45 QUU45 REQ45 ROM45 RYI45 SIE45 SSA45 TBW45 TLS45 TVO45 UFK45 UPG45 UZC45 VIY45 VSU45 WCQ45 WMM45 WWI45 AA65579 JW65579 TS65579 ADO65579 ANK65579 AXG65579 BHC65579 BQY65579 CAU65579 CKQ65579 CUM65579 DEI65579 DOE65579 DYA65579 EHW65579 ERS65579 FBO65579 FLK65579 FVG65579 GFC65579 GOY65579 GYU65579 HIQ65579 HSM65579 ICI65579 IME65579 IWA65579 JFW65579 JPS65579 JZO65579 KJK65579 KTG65579 LDC65579 LMY65579 LWU65579 MGQ65579 MQM65579 NAI65579 NKE65579 NUA65579 ODW65579 ONS65579 OXO65579 PHK65579 PRG65579 QBC65579 QKY65579 QUU65579 REQ65579 ROM65579 RYI65579 SIE65579 SSA65579 TBW65579 TLS65579 TVO65579 UFK65579 UPG65579 UZC65579 VIY65579 VSU65579 WCQ65579 WMM65579 WWI65579 AA131115 JW131115 TS131115 ADO131115 ANK131115 AXG131115 BHC131115 BQY131115 CAU131115 CKQ131115 CUM131115 DEI131115 DOE131115 DYA131115 EHW131115 ERS131115 FBO131115 FLK131115 FVG131115 GFC131115 GOY131115 GYU131115 HIQ131115 HSM131115 ICI131115 IME131115 IWA131115 JFW131115 JPS131115 JZO131115 KJK131115 KTG131115 LDC131115 LMY131115 LWU131115 MGQ131115 MQM131115 NAI131115 NKE131115 NUA131115 ODW131115 ONS131115 OXO131115 PHK131115 PRG131115 QBC131115 QKY131115 QUU131115 REQ131115 ROM131115 RYI131115 SIE131115 SSA131115 TBW131115 TLS131115 TVO131115 UFK131115 UPG131115 UZC131115 VIY131115 VSU131115 WCQ131115 WMM131115 WWI131115 AA196651 JW196651 TS196651 ADO196651 ANK196651 AXG196651 BHC196651 BQY196651 CAU196651 CKQ196651 CUM196651 DEI196651 DOE196651 DYA196651 EHW196651 ERS196651 FBO196651 FLK196651 FVG196651 GFC196651 GOY196651 GYU196651 HIQ196651 HSM196651 ICI196651 IME196651 IWA196651 JFW196651 JPS196651 JZO196651 KJK196651 KTG196651 LDC196651 LMY196651 LWU196651 MGQ196651 MQM196651 NAI196651 NKE196651 NUA196651 ODW196651 ONS196651 OXO196651 PHK196651 PRG196651 QBC196651 QKY196651 QUU196651 REQ196651 ROM196651 RYI196651 SIE196651 SSA196651 TBW196651 TLS196651 TVO196651 UFK196651 UPG196651 UZC196651 VIY196651 VSU196651 WCQ196651 WMM196651 WWI196651 AA262187 JW262187 TS262187 ADO262187 ANK262187 AXG262187 BHC262187 BQY262187 CAU262187 CKQ262187 CUM262187 DEI262187 DOE262187 DYA262187 EHW262187 ERS262187 FBO262187 FLK262187 FVG262187 GFC262187 GOY262187 GYU262187 HIQ262187 HSM262187 ICI262187 IME262187 IWA262187 JFW262187 JPS262187 JZO262187 KJK262187 KTG262187 LDC262187 LMY262187 LWU262187 MGQ262187 MQM262187 NAI262187 NKE262187 NUA262187 ODW262187 ONS262187 OXO262187 PHK262187 PRG262187 QBC262187 QKY262187 QUU262187 REQ262187 ROM262187 RYI262187 SIE262187 SSA262187 TBW262187 TLS262187 TVO262187 UFK262187 UPG262187 UZC262187 VIY262187 VSU262187 WCQ262187 WMM262187 WWI262187 AA327723 JW327723 TS327723 ADO327723 ANK327723 AXG327723 BHC327723 BQY327723 CAU327723 CKQ327723 CUM327723 DEI327723 DOE327723 DYA327723 EHW327723 ERS327723 FBO327723 FLK327723 FVG327723 GFC327723 GOY327723 GYU327723 HIQ327723 HSM327723 ICI327723 IME327723 IWA327723 JFW327723 JPS327723 JZO327723 KJK327723 KTG327723 LDC327723 LMY327723 LWU327723 MGQ327723 MQM327723 NAI327723 NKE327723 NUA327723 ODW327723 ONS327723 OXO327723 PHK327723 PRG327723 QBC327723 QKY327723 QUU327723 REQ327723 ROM327723 RYI327723 SIE327723 SSA327723 TBW327723 TLS327723 TVO327723 UFK327723 UPG327723 UZC327723 VIY327723 VSU327723 WCQ327723 WMM327723 WWI327723 AA393259 JW393259 TS393259 ADO393259 ANK393259 AXG393259 BHC393259 BQY393259 CAU393259 CKQ393259 CUM393259 DEI393259 DOE393259 DYA393259 EHW393259 ERS393259 FBO393259 FLK393259 FVG393259 GFC393259 GOY393259 GYU393259 HIQ393259 HSM393259 ICI393259 IME393259 IWA393259 JFW393259 JPS393259 JZO393259 KJK393259 KTG393259 LDC393259 LMY393259 LWU393259 MGQ393259 MQM393259 NAI393259 NKE393259 NUA393259 ODW393259 ONS393259 OXO393259 PHK393259 PRG393259 QBC393259 QKY393259 QUU393259 REQ393259 ROM393259 RYI393259 SIE393259 SSA393259 TBW393259 TLS393259 TVO393259 UFK393259 UPG393259 UZC393259 VIY393259 VSU393259 WCQ393259 WMM393259 WWI393259 AA458795 JW458795 TS458795 ADO458795 ANK458795 AXG458795 BHC458795 BQY458795 CAU458795 CKQ458795 CUM458795 DEI458795 DOE458795 DYA458795 EHW458795 ERS458795 FBO458795 FLK458795 FVG458795 GFC458795 GOY458795 GYU458795 HIQ458795 HSM458795 ICI458795 IME458795 IWA458795 JFW458795 JPS458795 JZO458795 KJK458795 KTG458795 LDC458795 LMY458795 LWU458795 MGQ458795 MQM458795 NAI458795 NKE458795 NUA458795 ODW458795 ONS458795 OXO458795 PHK458795 PRG458795 QBC458795 QKY458795 QUU458795 REQ458795 ROM458795 RYI458795 SIE458795 SSA458795 TBW458795 TLS458795 TVO458795 UFK458795 UPG458795 UZC458795 VIY458795 VSU458795 WCQ458795 WMM458795 WWI458795 AA524331 JW524331 TS524331 ADO524331 ANK524331 AXG524331 BHC524331 BQY524331 CAU524331 CKQ524331 CUM524331 DEI524331 DOE524331 DYA524331 EHW524331 ERS524331 FBO524331 FLK524331 FVG524331 GFC524331 GOY524331 GYU524331 HIQ524331 HSM524331 ICI524331 IME524331 IWA524331 JFW524331 JPS524331 JZO524331 KJK524331 KTG524331 LDC524331 LMY524331 LWU524331 MGQ524331 MQM524331 NAI524331 NKE524331 NUA524331 ODW524331 ONS524331 OXO524331 PHK524331 PRG524331 QBC524331 QKY524331 QUU524331 REQ524331 ROM524331 RYI524331 SIE524331 SSA524331 TBW524331 TLS524331 TVO524331 UFK524331 UPG524331 UZC524331 VIY524331 VSU524331 WCQ524331 WMM524331 WWI524331 AA589867 JW589867 TS589867 ADO589867 ANK589867 AXG589867 BHC589867 BQY589867 CAU589867 CKQ589867 CUM589867 DEI589867 DOE589867 DYA589867 EHW589867 ERS589867 FBO589867 FLK589867 FVG589867 GFC589867 GOY589867 GYU589867 HIQ589867 HSM589867 ICI589867 IME589867 IWA589867 JFW589867 JPS589867 JZO589867 KJK589867 KTG589867 LDC589867 LMY589867 LWU589867 MGQ589867 MQM589867 NAI589867 NKE589867 NUA589867 ODW589867 ONS589867 OXO589867 PHK589867 PRG589867 QBC589867 QKY589867 QUU589867 REQ589867 ROM589867 RYI589867 SIE589867 SSA589867 TBW589867 TLS589867 TVO589867 UFK589867 UPG589867 UZC589867 VIY589867 VSU589867 WCQ589867 WMM589867 WWI589867 AA655403 JW655403 TS655403 ADO655403 ANK655403 AXG655403 BHC655403 BQY655403 CAU655403 CKQ655403 CUM655403 DEI655403 DOE655403 DYA655403 EHW655403 ERS655403 FBO655403 FLK655403 FVG655403 GFC655403 GOY655403 GYU655403 HIQ655403 HSM655403 ICI655403 IME655403 IWA655403 JFW655403 JPS655403 JZO655403 KJK655403 KTG655403 LDC655403 LMY655403 LWU655403 MGQ655403 MQM655403 NAI655403 NKE655403 NUA655403 ODW655403 ONS655403 OXO655403 PHK655403 PRG655403 QBC655403 QKY655403 QUU655403 REQ655403 ROM655403 RYI655403 SIE655403 SSA655403 TBW655403 TLS655403 TVO655403 UFK655403 UPG655403 UZC655403 VIY655403 VSU655403 WCQ655403 WMM655403 WWI655403 AA720939 JW720939 TS720939 ADO720939 ANK720939 AXG720939 BHC720939 BQY720939 CAU720939 CKQ720939 CUM720939 DEI720939 DOE720939 DYA720939 EHW720939 ERS720939 FBO720939 FLK720939 FVG720939 GFC720939 GOY720939 GYU720939 HIQ720939 HSM720939 ICI720939 IME720939 IWA720939 JFW720939 JPS720939 JZO720939 KJK720939 KTG720939 LDC720939 LMY720939 LWU720939 MGQ720939 MQM720939 NAI720939 NKE720939 NUA720939 ODW720939 ONS720939 OXO720939 PHK720939 PRG720939 QBC720939 QKY720939 QUU720939 REQ720939 ROM720939 RYI720939 SIE720939 SSA720939 TBW720939 TLS720939 TVO720939 UFK720939 UPG720939 UZC720939 VIY720939 VSU720939 WCQ720939 WMM720939 WWI720939 AA786475 JW786475 TS786475 ADO786475 ANK786475 AXG786475 BHC786475 BQY786475 CAU786475 CKQ786475 CUM786475 DEI786475 DOE786475 DYA786475 EHW786475 ERS786475 FBO786475 FLK786475 FVG786475 GFC786475 GOY786475 GYU786475 HIQ786475 HSM786475 ICI786475 IME786475 IWA786475 JFW786475 JPS786475 JZO786475 KJK786475 KTG786475 LDC786475 LMY786475 LWU786475 MGQ786475 MQM786475 NAI786475 NKE786475 NUA786475 ODW786475 ONS786475 OXO786475 PHK786475 PRG786475 QBC786475 QKY786475 QUU786475 REQ786475 ROM786475 RYI786475 SIE786475 SSA786475 TBW786475 TLS786475 TVO786475 UFK786475 UPG786475 UZC786475 VIY786475 VSU786475 WCQ786475 WMM786475 WWI786475 AA852011 JW852011 TS852011 ADO852011 ANK852011 AXG852011 BHC852011 BQY852011 CAU852011 CKQ852011 CUM852011 DEI852011 DOE852011 DYA852011 EHW852011 ERS852011 FBO852011 FLK852011 FVG852011 GFC852011 GOY852011 GYU852011 HIQ852011 HSM852011 ICI852011 IME852011 IWA852011 JFW852011 JPS852011 JZO852011 KJK852011 KTG852011 LDC852011 LMY852011 LWU852011 MGQ852011 MQM852011 NAI852011 NKE852011 NUA852011 ODW852011 ONS852011 OXO852011 PHK852011 PRG852011 QBC852011 QKY852011 QUU852011 REQ852011 ROM852011 RYI852011 SIE852011 SSA852011 TBW852011 TLS852011 TVO852011 UFK852011 UPG852011 UZC852011 VIY852011 VSU852011 WCQ852011 WMM852011 WWI852011 AA917547 JW917547 TS917547 ADO917547 ANK917547 AXG917547 BHC917547 BQY917547 CAU917547 CKQ917547 CUM917547 DEI917547 DOE917547 DYA917547 EHW917547 ERS917547 FBO917547 FLK917547 FVG917547 GFC917547 GOY917547 GYU917547 HIQ917547 HSM917547 ICI917547 IME917547 IWA917547 JFW917547 JPS917547 JZO917547 KJK917547 KTG917547 LDC917547 LMY917547 LWU917547 MGQ917547 MQM917547 NAI917547 NKE917547 NUA917547 ODW917547 ONS917547 OXO917547 PHK917547 PRG917547 QBC917547 QKY917547 QUU917547 REQ917547 ROM917547 RYI917547 SIE917547 SSA917547 TBW917547 TLS917547 TVO917547 UFK917547 UPG917547 UZC917547 VIY917547 VSU917547 WCQ917547 WMM917547 WWI917547 AA983083 JW983083 TS983083 ADO983083 ANK983083 AXG983083 BHC983083 BQY983083 CAU983083 CKQ983083 CUM983083 DEI983083 DOE983083 DYA983083 EHW983083 ERS983083 FBO983083 FLK983083 FVG983083 GFC983083 GOY983083 GYU983083 HIQ983083 HSM983083 ICI983083 IME983083 IWA983083 JFW983083 JPS983083 JZO983083 KJK983083 KTG983083 LDC983083 LMY983083 LWU983083 MGQ983083 MQM983083 NAI983083 NKE983083 NUA983083 ODW983083 ONS983083 OXO983083 PHK983083 PRG983083 QBC983083 QKY983083 QUU983083 REQ983083 ROM983083 RYI983083 SIE983083 SSA983083 TBW983083 TLS983083 TVO983083 UFK983083 UPG983083 UZC983083 VIY983083 VSU983083 WCQ983083 WMM983083 WWI983083 AC45 JY45 TU45 ADQ45 ANM45 AXI45 BHE45 BRA45 CAW45 CKS45 CUO45 DEK45 DOG45 DYC45 EHY45 ERU45 FBQ45 FLM45 FVI45 GFE45 GPA45 GYW45 HIS45 HSO45 ICK45 IMG45 IWC45 JFY45 JPU45 JZQ45 KJM45 KTI45 LDE45 LNA45 LWW45 MGS45 MQO45 NAK45 NKG45 NUC45 ODY45 ONU45 OXQ45 PHM45 PRI45 QBE45 QLA45 QUW45 RES45 ROO45 RYK45 SIG45 SSC45 TBY45 TLU45 TVQ45 UFM45 UPI45 UZE45 VJA45 VSW45 WCS45 WMO45 WWK45 AC65579 JY65579 TU65579 ADQ65579 ANM65579 AXI65579 BHE65579 BRA65579 CAW65579 CKS65579 CUO65579 DEK65579 DOG65579 DYC65579 EHY65579 ERU65579 FBQ65579 FLM65579 FVI65579 GFE65579 GPA65579 GYW65579 HIS65579 HSO65579 ICK65579 IMG65579 IWC65579 JFY65579 JPU65579 JZQ65579 KJM65579 KTI65579 LDE65579 LNA65579 LWW65579 MGS65579 MQO65579 NAK65579 NKG65579 NUC65579 ODY65579 ONU65579 OXQ65579 PHM65579 PRI65579 QBE65579 QLA65579 QUW65579 RES65579 ROO65579 RYK65579 SIG65579 SSC65579 TBY65579 TLU65579 TVQ65579 UFM65579 UPI65579 UZE65579 VJA65579 VSW65579 WCS65579 WMO65579 WWK65579 AC131115 JY131115 TU131115 ADQ131115 ANM131115 AXI131115 BHE131115 BRA131115 CAW131115 CKS131115 CUO131115 DEK131115 DOG131115 DYC131115 EHY131115 ERU131115 FBQ131115 FLM131115 FVI131115 GFE131115 GPA131115 GYW131115 HIS131115 HSO131115 ICK131115 IMG131115 IWC131115 JFY131115 JPU131115 JZQ131115 KJM131115 KTI131115 LDE131115 LNA131115 LWW131115 MGS131115 MQO131115 NAK131115 NKG131115 NUC131115 ODY131115 ONU131115 OXQ131115 PHM131115 PRI131115 QBE131115 QLA131115 QUW131115 RES131115 ROO131115 RYK131115 SIG131115 SSC131115 TBY131115 TLU131115 TVQ131115 UFM131115 UPI131115 UZE131115 VJA131115 VSW131115 WCS131115 WMO131115 WWK131115 AC196651 JY196651 TU196651 ADQ196651 ANM196651 AXI196651 BHE196651 BRA196651 CAW196651 CKS196651 CUO196651 DEK196651 DOG196651 DYC196651 EHY196651 ERU196651 FBQ196651 FLM196651 FVI196651 GFE196651 GPA196651 GYW196651 HIS196651 HSO196651 ICK196651 IMG196651 IWC196651 JFY196651 JPU196651 JZQ196651 KJM196651 KTI196651 LDE196651 LNA196651 LWW196651 MGS196651 MQO196651 NAK196651 NKG196651 NUC196651 ODY196651 ONU196651 OXQ196651 PHM196651 PRI196651 QBE196651 QLA196651 QUW196651 RES196651 ROO196651 RYK196651 SIG196651 SSC196651 TBY196651 TLU196651 TVQ196651 UFM196651 UPI196651 UZE196651 VJA196651 VSW196651 WCS196651 WMO196651 WWK196651 AC262187 JY262187 TU262187 ADQ262187 ANM262187 AXI262187 BHE262187 BRA262187 CAW262187 CKS262187 CUO262187 DEK262187 DOG262187 DYC262187 EHY262187 ERU262187 FBQ262187 FLM262187 FVI262187 GFE262187 GPA262187 GYW262187 HIS262187 HSO262187 ICK262187 IMG262187 IWC262187 JFY262187 JPU262187 JZQ262187 KJM262187 KTI262187 LDE262187 LNA262187 LWW262187 MGS262187 MQO262187 NAK262187 NKG262187 NUC262187 ODY262187 ONU262187 OXQ262187 PHM262187 PRI262187 QBE262187 QLA262187 QUW262187 RES262187 ROO262187 RYK262187 SIG262187 SSC262187 TBY262187 TLU262187 TVQ262187 UFM262187 UPI262187 UZE262187 VJA262187 VSW262187 WCS262187 WMO262187 WWK262187 AC327723 JY327723 TU327723 ADQ327723 ANM327723 AXI327723 BHE327723 BRA327723 CAW327723 CKS327723 CUO327723 DEK327723 DOG327723 DYC327723 EHY327723 ERU327723 FBQ327723 FLM327723 FVI327723 GFE327723 GPA327723 GYW327723 HIS327723 HSO327723 ICK327723 IMG327723 IWC327723 JFY327723 JPU327723 JZQ327723 KJM327723 KTI327723 LDE327723 LNA327723 LWW327723 MGS327723 MQO327723 NAK327723 NKG327723 NUC327723 ODY327723 ONU327723 OXQ327723 PHM327723 PRI327723 QBE327723 QLA327723 QUW327723 RES327723 ROO327723 RYK327723 SIG327723 SSC327723 TBY327723 TLU327723 TVQ327723 UFM327723 UPI327723 UZE327723 VJA327723 VSW327723 WCS327723 WMO327723 WWK327723 AC393259 JY393259 TU393259 ADQ393259 ANM393259 AXI393259 BHE393259 BRA393259 CAW393259 CKS393259 CUO393259 DEK393259 DOG393259 DYC393259 EHY393259 ERU393259 FBQ393259 FLM393259 FVI393259 GFE393259 GPA393259 GYW393259 HIS393259 HSO393259 ICK393259 IMG393259 IWC393259 JFY393259 JPU393259 JZQ393259 KJM393259 KTI393259 LDE393259 LNA393259 LWW393259 MGS393259 MQO393259 NAK393259 NKG393259 NUC393259 ODY393259 ONU393259 OXQ393259 PHM393259 PRI393259 QBE393259 QLA393259 QUW393259 RES393259 ROO393259 RYK393259 SIG393259 SSC393259 TBY393259 TLU393259 TVQ393259 UFM393259 UPI393259 UZE393259 VJA393259 VSW393259 WCS393259 WMO393259 WWK393259 AC458795 JY458795 TU458795 ADQ458795 ANM458795 AXI458795 BHE458795 BRA458795 CAW458795 CKS458795 CUO458795 DEK458795 DOG458795 DYC458795 EHY458795 ERU458795 FBQ458795 FLM458795 FVI458795 GFE458795 GPA458795 GYW458795 HIS458795 HSO458795 ICK458795 IMG458795 IWC458795 JFY458795 JPU458795 JZQ458795 KJM458795 KTI458795 LDE458795 LNA458795 LWW458795 MGS458795 MQO458795 NAK458795 NKG458795 NUC458795 ODY458795 ONU458795 OXQ458795 PHM458795 PRI458795 QBE458795 QLA458795 QUW458795 RES458795 ROO458795 RYK458795 SIG458795 SSC458795 TBY458795 TLU458795 TVQ458795 UFM458795 UPI458795 UZE458795 VJA458795 VSW458795 WCS458795 WMO458795 WWK458795 AC524331 JY524331 TU524331 ADQ524331 ANM524331 AXI524331 BHE524331 BRA524331 CAW524331 CKS524331 CUO524331 DEK524331 DOG524331 DYC524331 EHY524331 ERU524331 FBQ524331 FLM524331 FVI524331 GFE524331 GPA524331 GYW524331 HIS524331 HSO524331 ICK524331 IMG524331 IWC524331 JFY524331 JPU524331 JZQ524331 KJM524331 KTI524331 LDE524331 LNA524331 LWW524331 MGS524331 MQO524331 NAK524331 NKG524331 NUC524331 ODY524331 ONU524331 OXQ524331 PHM524331 PRI524331 QBE524331 QLA524331 QUW524331 RES524331 ROO524331 RYK524331 SIG524331 SSC524331 TBY524331 TLU524331 TVQ524331 UFM524331 UPI524331 UZE524331 VJA524331 VSW524331 WCS524331 WMO524331 WWK524331 AC589867 JY589867 TU589867 ADQ589867 ANM589867 AXI589867 BHE589867 BRA589867 CAW589867 CKS589867 CUO589867 DEK589867 DOG589867 DYC589867 EHY589867 ERU589867 FBQ589867 FLM589867 FVI589867 GFE589867 GPA589867 GYW589867 HIS589867 HSO589867 ICK589867 IMG589867 IWC589867 JFY589867 JPU589867 JZQ589867 KJM589867 KTI589867 LDE589867 LNA589867 LWW589867 MGS589867 MQO589867 NAK589867 NKG589867 NUC589867 ODY589867 ONU589867 OXQ589867 PHM589867 PRI589867 QBE589867 QLA589867 QUW589867 RES589867 ROO589867 RYK589867 SIG589867 SSC589867 TBY589867 TLU589867 TVQ589867 UFM589867 UPI589867 UZE589867 VJA589867 VSW589867 WCS589867 WMO589867 WWK589867 AC655403 JY655403 TU655403 ADQ655403 ANM655403 AXI655403 BHE655403 BRA655403 CAW655403 CKS655403 CUO655403 DEK655403 DOG655403 DYC655403 EHY655403 ERU655403 FBQ655403 FLM655403 FVI655403 GFE655403 GPA655403 GYW655403 HIS655403 HSO655403 ICK655403 IMG655403 IWC655403 JFY655403 JPU655403 JZQ655403 KJM655403 KTI655403 LDE655403 LNA655403 LWW655403 MGS655403 MQO655403 NAK655403 NKG655403 NUC655403 ODY655403 ONU655403 OXQ655403 PHM655403 PRI655403 QBE655403 QLA655403 QUW655403 RES655403 ROO655403 RYK655403 SIG655403 SSC655403 TBY655403 TLU655403 TVQ655403 UFM655403 UPI655403 UZE655403 VJA655403 VSW655403 WCS655403 WMO655403 WWK655403 AC720939 JY720939 TU720939 ADQ720939 ANM720939 AXI720939 BHE720939 BRA720939 CAW720939 CKS720939 CUO720939 DEK720939 DOG720939 DYC720939 EHY720939 ERU720939 FBQ720939 FLM720939 FVI720939 GFE720939 GPA720939 GYW720939 HIS720939 HSO720939 ICK720939 IMG720939 IWC720939 JFY720939 JPU720939 JZQ720939 KJM720939 KTI720939 LDE720939 LNA720939 LWW720939 MGS720939 MQO720939 NAK720939 NKG720939 NUC720939 ODY720939 ONU720939 OXQ720939 PHM720939 PRI720939 QBE720939 QLA720939 QUW720939 RES720939 ROO720939 RYK720939 SIG720939 SSC720939 TBY720939 TLU720939 TVQ720939 UFM720939 UPI720939 UZE720939 VJA720939 VSW720939 WCS720939 WMO720939 WWK720939 AC786475 JY786475 TU786475 ADQ786475 ANM786475 AXI786475 BHE786475 BRA786475 CAW786475 CKS786475 CUO786475 DEK786475 DOG786475 DYC786475 EHY786475 ERU786475 FBQ786475 FLM786475 FVI786475 GFE786475 GPA786475 GYW786475 HIS786475 HSO786475 ICK786475 IMG786475 IWC786475 JFY786475 JPU786475 JZQ786475 KJM786475 KTI786475 LDE786475 LNA786475 LWW786475 MGS786475 MQO786475 NAK786475 NKG786475 NUC786475 ODY786475 ONU786475 OXQ786475 PHM786475 PRI786475 QBE786475 QLA786475 QUW786475 RES786475 ROO786475 RYK786475 SIG786475 SSC786475 TBY786475 TLU786475 TVQ786475 UFM786475 UPI786475 UZE786475 VJA786475 VSW786475 WCS786475 WMO786475 WWK786475 AC852011 JY852011 TU852011 ADQ852011 ANM852011 AXI852011 BHE852011 BRA852011 CAW852011 CKS852011 CUO852011 DEK852011 DOG852011 DYC852011 EHY852011 ERU852011 FBQ852011 FLM852011 FVI852011 GFE852011 GPA852011 GYW852011 HIS852011 HSO852011 ICK852011 IMG852011 IWC852011 JFY852011 JPU852011 JZQ852011 KJM852011 KTI852011 LDE852011 LNA852011 LWW852011 MGS852011 MQO852011 NAK852011 NKG852011 NUC852011 ODY852011 ONU852011 OXQ852011 PHM852011 PRI852011 QBE852011 QLA852011 QUW852011 RES852011 ROO852011 RYK852011 SIG852011 SSC852011 TBY852011 TLU852011 TVQ852011 UFM852011 UPI852011 UZE852011 VJA852011 VSW852011 WCS852011 WMO852011 WWK852011 AC917547 JY917547 TU917547 ADQ917547 ANM917547 AXI917547 BHE917547 BRA917547 CAW917547 CKS917547 CUO917547 DEK917547 DOG917547 DYC917547 EHY917547 ERU917547 FBQ917547 FLM917547 FVI917547 GFE917547 GPA917547 GYW917547 HIS917547 HSO917547 ICK917547 IMG917547 IWC917547 JFY917547 JPU917547 JZQ917547 KJM917547 KTI917547 LDE917547 LNA917547 LWW917547 MGS917547 MQO917547 NAK917547 NKG917547 NUC917547 ODY917547 ONU917547 OXQ917547 PHM917547 PRI917547 QBE917547 QLA917547 QUW917547 RES917547 ROO917547 RYK917547 SIG917547 SSC917547 TBY917547 TLU917547 TVQ917547 UFM917547 UPI917547 UZE917547 VJA917547 VSW917547 WCS917547 WMO917547 WWK917547 AC983083 JY983083 TU983083 ADQ983083 ANM983083 AXI983083 BHE983083 BRA983083 CAW983083 CKS983083 CUO983083 DEK983083 DOG983083 DYC983083 EHY983083 ERU983083 FBQ983083 FLM983083 FVI983083 GFE983083 GPA983083 GYW983083 HIS983083 HSO983083 ICK983083 IMG983083 IWC983083 JFY983083 JPU983083 JZQ983083 KJM983083 KTI983083 LDE983083 LNA983083 LWW983083 MGS983083 MQO983083 NAK983083 NKG983083 NUC983083 ODY983083 ONU983083 OXQ983083 PHM983083 PRI983083 QBE983083 QLA983083 QUW983083 RES983083 ROO983083 RYK983083 SIG983083 SSC983083 TBY983083 TLU983083 TVQ983083 UFM983083 UPI983083 UZE983083 VJA983083 VSW983083 WCS983083 WMO983083 WWK983083 AA50 JW50 TS50 ADO50 ANK50 AXG50 BHC50 BQY50 CAU50 CKQ50 CUM50 DEI50 DOE50 DYA50 EHW50 ERS50 FBO50 FLK50 FVG50 GFC50 GOY50 GYU50 HIQ50 HSM50 ICI50 IME50 IWA50 JFW50 JPS50 JZO50 KJK50 KTG50 LDC50 LMY50 LWU50 MGQ50 MQM50 NAI50 NKE50 NUA50 ODW50 ONS50 OXO50 PHK50 PRG50 QBC50 QKY50 QUU50 REQ50 ROM50 RYI50 SIE50 SSA50 TBW50 TLS50 TVO50 UFK50 UPG50 UZC50 VIY50 VSU50 WCQ50 WMM50 WWI50 AA65584 JW65584 TS65584 ADO65584 ANK65584 AXG65584 BHC65584 BQY65584 CAU65584 CKQ65584 CUM65584 DEI65584 DOE65584 DYA65584 EHW65584 ERS65584 FBO65584 FLK65584 FVG65584 GFC65584 GOY65584 GYU65584 HIQ65584 HSM65584 ICI65584 IME65584 IWA65584 JFW65584 JPS65584 JZO65584 KJK65584 KTG65584 LDC65584 LMY65584 LWU65584 MGQ65584 MQM65584 NAI65584 NKE65584 NUA65584 ODW65584 ONS65584 OXO65584 PHK65584 PRG65584 QBC65584 QKY65584 QUU65584 REQ65584 ROM65584 RYI65584 SIE65584 SSA65584 TBW65584 TLS65584 TVO65584 UFK65584 UPG65584 UZC65584 VIY65584 VSU65584 WCQ65584 WMM65584 WWI65584 AA131120 JW131120 TS131120 ADO131120 ANK131120 AXG131120 BHC131120 BQY131120 CAU131120 CKQ131120 CUM131120 DEI131120 DOE131120 DYA131120 EHW131120 ERS131120 FBO131120 FLK131120 FVG131120 GFC131120 GOY131120 GYU131120 HIQ131120 HSM131120 ICI131120 IME131120 IWA131120 JFW131120 JPS131120 JZO131120 KJK131120 KTG131120 LDC131120 LMY131120 LWU131120 MGQ131120 MQM131120 NAI131120 NKE131120 NUA131120 ODW131120 ONS131120 OXO131120 PHK131120 PRG131120 QBC131120 QKY131120 QUU131120 REQ131120 ROM131120 RYI131120 SIE131120 SSA131120 TBW131120 TLS131120 TVO131120 UFK131120 UPG131120 UZC131120 VIY131120 VSU131120 WCQ131120 WMM131120 WWI131120 AA196656 JW196656 TS196656 ADO196656 ANK196656 AXG196656 BHC196656 BQY196656 CAU196656 CKQ196656 CUM196656 DEI196656 DOE196656 DYA196656 EHW196656 ERS196656 FBO196656 FLK196656 FVG196656 GFC196656 GOY196656 GYU196656 HIQ196656 HSM196656 ICI196656 IME196656 IWA196656 JFW196656 JPS196656 JZO196656 KJK196656 KTG196656 LDC196656 LMY196656 LWU196656 MGQ196656 MQM196656 NAI196656 NKE196656 NUA196656 ODW196656 ONS196656 OXO196656 PHK196656 PRG196656 QBC196656 QKY196656 QUU196656 REQ196656 ROM196656 RYI196656 SIE196656 SSA196656 TBW196656 TLS196656 TVO196656 UFK196656 UPG196656 UZC196656 VIY196656 VSU196656 WCQ196656 WMM196656 WWI196656 AA262192 JW262192 TS262192 ADO262192 ANK262192 AXG262192 BHC262192 BQY262192 CAU262192 CKQ262192 CUM262192 DEI262192 DOE262192 DYA262192 EHW262192 ERS262192 FBO262192 FLK262192 FVG262192 GFC262192 GOY262192 GYU262192 HIQ262192 HSM262192 ICI262192 IME262192 IWA262192 JFW262192 JPS262192 JZO262192 KJK262192 KTG262192 LDC262192 LMY262192 LWU262192 MGQ262192 MQM262192 NAI262192 NKE262192 NUA262192 ODW262192 ONS262192 OXO262192 PHK262192 PRG262192 QBC262192 QKY262192 QUU262192 REQ262192 ROM262192 RYI262192 SIE262192 SSA262192 TBW262192 TLS262192 TVO262192 UFK262192 UPG262192 UZC262192 VIY262192 VSU262192 WCQ262192 WMM262192 WWI262192 AA327728 JW327728 TS327728 ADO327728 ANK327728 AXG327728 BHC327728 BQY327728 CAU327728 CKQ327728 CUM327728 DEI327728 DOE327728 DYA327728 EHW327728 ERS327728 FBO327728 FLK327728 FVG327728 GFC327728 GOY327728 GYU327728 HIQ327728 HSM327728 ICI327728 IME327728 IWA327728 JFW327728 JPS327728 JZO327728 KJK327728 KTG327728 LDC327728 LMY327728 LWU327728 MGQ327728 MQM327728 NAI327728 NKE327728 NUA327728 ODW327728 ONS327728 OXO327728 PHK327728 PRG327728 QBC327728 QKY327728 QUU327728 REQ327728 ROM327728 RYI327728 SIE327728 SSA327728 TBW327728 TLS327728 TVO327728 UFK327728 UPG327728 UZC327728 VIY327728 VSU327728 WCQ327728 WMM327728 WWI327728 AA393264 JW393264 TS393264 ADO393264 ANK393264 AXG393264 BHC393264 BQY393264 CAU393264 CKQ393264 CUM393264 DEI393264 DOE393264 DYA393264 EHW393264 ERS393264 FBO393264 FLK393264 FVG393264 GFC393264 GOY393264 GYU393264 HIQ393264 HSM393264 ICI393264 IME393264 IWA393264 JFW393264 JPS393264 JZO393264 KJK393264 KTG393264 LDC393264 LMY393264 LWU393264 MGQ393264 MQM393264 NAI393264 NKE393264 NUA393264 ODW393264 ONS393264 OXO393264 PHK393264 PRG393264 QBC393264 QKY393264 QUU393264 REQ393264 ROM393264 RYI393264 SIE393264 SSA393264 TBW393264 TLS393264 TVO393264 UFK393264 UPG393264 UZC393264 VIY393264 VSU393264 WCQ393264 WMM393264 WWI393264 AA458800 JW458800 TS458800 ADO458800 ANK458800 AXG458800 BHC458800 BQY458800 CAU458800 CKQ458800 CUM458800 DEI458800 DOE458800 DYA458800 EHW458800 ERS458800 FBO458800 FLK458800 FVG458800 GFC458800 GOY458800 GYU458800 HIQ458800 HSM458800 ICI458800 IME458800 IWA458800 JFW458800 JPS458800 JZO458800 KJK458800 KTG458800 LDC458800 LMY458800 LWU458800 MGQ458800 MQM458800 NAI458800 NKE458800 NUA458800 ODW458800 ONS458800 OXO458800 PHK458800 PRG458800 QBC458800 QKY458800 QUU458800 REQ458800 ROM458800 RYI458800 SIE458800 SSA458800 TBW458800 TLS458800 TVO458800 UFK458800 UPG458800 UZC458800 VIY458800 VSU458800 WCQ458800 WMM458800 WWI458800 AA524336 JW524336 TS524336 ADO524336 ANK524336 AXG524336 BHC524336 BQY524336 CAU524336 CKQ524336 CUM524336 DEI524336 DOE524336 DYA524336 EHW524336 ERS524336 FBO524336 FLK524336 FVG524336 GFC524336 GOY524336 GYU524336 HIQ524336 HSM524336 ICI524336 IME524336 IWA524336 JFW524336 JPS524336 JZO524336 KJK524336 KTG524336 LDC524336 LMY524336 LWU524336 MGQ524336 MQM524336 NAI524336 NKE524336 NUA524336 ODW524336 ONS524336 OXO524336 PHK524336 PRG524336 QBC524336 QKY524336 QUU524336 REQ524336 ROM524336 RYI524336 SIE524336 SSA524336 TBW524336 TLS524336 TVO524336 UFK524336 UPG524336 UZC524336 VIY524336 VSU524336 WCQ524336 WMM524336 WWI524336 AA589872 JW589872 TS589872 ADO589872 ANK589872 AXG589872 BHC589872 BQY589872 CAU589872 CKQ589872 CUM589872 DEI589872 DOE589872 DYA589872 EHW589872 ERS589872 FBO589872 FLK589872 FVG589872 GFC589872 GOY589872 GYU589872 HIQ589872 HSM589872 ICI589872 IME589872 IWA589872 JFW589872 JPS589872 JZO589872 KJK589872 KTG589872 LDC589872 LMY589872 LWU589872 MGQ589872 MQM589872 NAI589872 NKE589872 NUA589872 ODW589872 ONS589872 OXO589872 PHK589872 PRG589872 QBC589872 QKY589872 QUU589872 REQ589872 ROM589872 RYI589872 SIE589872 SSA589872 TBW589872 TLS589872 TVO589872 UFK589872 UPG589872 UZC589872 VIY589872 VSU589872 WCQ589872 WMM589872 WWI589872 AA655408 JW655408 TS655408 ADO655408 ANK655408 AXG655408 BHC655408 BQY655408 CAU655408 CKQ655408 CUM655408 DEI655408 DOE655408 DYA655408 EHW655408 ERS655408 FBO655408 FLK655408 FVG655408 GFC655408 GOY655408 GYU655408 HIQ655408 HSM655408 ICI655408 IME655408 IWA655408 JFW655408 JPS655408 JZO655408 KJK655408 KTG655408 LDC655408 LMY655408 LWU655408 MGQ655408 MQM655408 NAI655408 NKE655408 NUA655408 ODW655408 ONS655408 OXO655408 PHK655408 PRG655408 QBC655408 QKY655408 QUU655408 REQ655408 ROM655408 RYI655408 SIE655408 SSA655408 TBW655408 TLS655408 TVO655408 UFK655408 UPG655408 UZC655408 VIY655408 VSU655408 WCQ655408 WMM655408 WWI655408 AA720944 JW720944 TS720944 ADO720944 ANK720944 AXG720944 BHC720944 BQY720944 CAU720944 CKQ720944 CUM720944 DEI720944 DOE720944 DYA720944 EHW720944 ERS720944 FBO720944 FLK720944 FVG720944 GFC720944 GOY720944 GYU720944 HIQ720944 HSM720944 ICI720944 IME720944 IWA720944 JFW720944 JPS720944 JZO720944 KJK720944 KTG720944 LDC720944 LMY720944 LWU720944 MGQ720944 MQM720944 NAI720944 NKE720944 NUA720944 ODW720944 ONS720944 OXO720944 PHK720944 PRG720944 QBC720944 QKY720944 QUU720944 REQ720944 ROM720944 RYI720944 SIE720944 SSA720944 TBW720944 TLS720944 TVO720944 UFK720944 UPG720944 UZC720944 VIY720944 VSU720944 WCQ720944 WMM720944 WWI720944 AA786480 JW786480 TS786480 ADO786480 ANK786480 AXG786480 BHC786480 BQY786480 CAU786480 CKQ786480 CUM786480 DEI786480 DOE786480 DYA786480 EHW786480 ERS786480 FBO786480 FLK786480 FVG786480 GFC786480 GOY786480 GYU786480 HIQ786480 HSM786480 ICI786480 IME786480 IWA786480 JFW786480 JPS786480 JZO786480 KJK786480 KTG786480 LDC786480 LMY786480 LWU786480 MGQ786480 MQM786480 NAI786480 NKE786480 NUA786480 ODW786480 ONS786480 OXO786480 PHK786480 PRG786480 QBC786480 QKY786480 QUU786480 REQ786480 ROM786480 RYI786480 SIE786480 SSA786480 TBW786480 TLS786480 TVO786480 UFK786480 UPG786480 UZC786480 VIY786480 VSU786480 WCQ786480 WMM786480 WWI786480 AA852016 JW852016 TS852016 ADO852016 ANK852016 AXG852016 BHC852016 BQY852016 CAU852016 CKQ852016 CUM852016 DEI852016 DOE852016 DYA852016 EHW852016 ERS852016 FBO852016 FLK852016 FVG852016 GFC852016 GOY852016 GYU852016 HIQ852016 HSM852016 ICI852016 IME852016 IWA852016 JFW852016 JPS852016 JZO852016 KJK852016 KTG852016 LDC852016 LMY852016 LWU852016 MGQ852016 MQM852016 NAI852016 NKE852016 NUA852016 ODW852016 ONS852016 OXO852016 PHK852016 PRG852016 QBC852016 QKY852016 QUU852016 REQ852016 ROM852016 RYI852016 SIE852016 SSA852016 TBW852016 TLS852016 TVO852016 UFK852016 UPG852016 UZC852016 VIY852016 VSU852016 WCQ852016 WMM852016 WWI852016 AA917552 JW917552 TS917552 ADO917552 ANK917552 AXG917552 BHC917552 BQY917552 CAU917552 CKQ917552 CUM917552 DEI917552 DOE917552 DYA917552 EHW917552 ERS917552 FBO917552 FLK917552 FVG917552 GFC917552 GOY917552 GYU917552 HIQ917552 HSM917552 ICI917552 IME917552 IWA917552 JFW917552 JPS917552 JZO917552 KJK917552 KTG917552 LDC917552 LMY917552 LWU917552 MGQ917552 MQM917552 NAI917552 NKE917552 NUA917552 ODW917552 ONS917552 OXO917552 PHK917552 PRG917552 QBC917552 QKY917552 QUU917552 REQ917552 ROM917552 RYI917552 SIE917552 SSA917552 TBW917552 TLS917552 TVO917552 UFK917552 UPG917552 UZC917552 VIY917552 VSU917552 WCQ917552 WMM917552 WWI917552 AA983088 JW983088 TS983088 ADO983088 ANK983088 AXG983088 BHC983088 BQY983088 CAU983088 CKQ983088 CUM983088 DEI983088 DOE983088 DYA983088 EHW983088 ERS983088 FBO983088 FLK983088 FVG983088 GFC983088 GOY983088 GYU983088 HIQ983088 HSM983088 ICI983088 IME983088 IWA983088 JFW983088 JPS983088 JZO983088 KJK983088 KTG983088 LDC983088 LMY983088 LWU983088 MGQ983088 MQM983088 NAI983088 NKE983088 NUA983088 ODW983088 ONS983088 OXO983088 PHK983088 PRG983088 QBC983088 QKY983088 QUU983088 REQ983088 ROM983088 RYI983088 SIE983088 SSA983088 TBW983088 TLS983088 TVO983088 UFK983088 UPG983088 UZC983088 VIY983088 VSU983088 WCQ983088 WMM983088 WWI983088 AC50 JY50 TU50 ADQ50 ANM50 AXI50 BHE50 BRA50 CAW50 CKS50 CUO50 DEK50 DOG50 DYC50 EHY50 ERU50 FBQ50 FLM50 FVI50 GFE50 GPA50 GYW50 HIS50 HSO50 ICK50 IMG50 IWC50 JFY50 JPU50 JZQ50 KJM50 KTI50 LDE50 LNA50 LWW50 MGS50 MQO50 NAK50 NKG50 NUC50 ODY50 ONU50 OXQ50 PHM50 PRI50 QBE50 QLA50 QUW50 RES50 ROO50 RYK50 SIG50 SSC50 TBY50 TLU50 TVQ50 UFM50 UPI50 UZE50 VJA50 VSW50 WCS50 WMO50 WWK50 AC65584 JY65584 TU65584 ADQ65584 ANM65584 AXI65584 BHE65584 BRA65584 CAW65584 CKS65584 CUO65584 DEK65584 DOG65584 DYC65584 EHY65584 ERU65584 FBQ65584 FLM65584 FVI65584 GFE65584 GPA65584 GYW65584 HIS65584 HSO65584 ICK65584 IMG65584 IWC65584 JFY65584 JPU65584 JZQ65584 KJM65584 KTI65584 LDE65584 LNA65584 LWW65584 MGS65584 MQO65584 NAK65584 NKG65584 NUC65584 ODY65584 ONU65584 OXQ65584 PHM65584 PRI65584 QBE65584 QLA65584 QUW65584 RES65584 ROO65584 RYK65584 SIG65584 SSC65584 TBY65584 TLU65584 TVQ65584 UFM65584 UPI65584 UZE65584 VJA65584 VSW65584 WCS65584 WMO65584 WWK65584 AC131120 JY131120 TU131120 ADQ131120 ANM131120 AXI131120 BHE131120 BRA131120 CAW131120 CKS131120 CUO131120 DEK131120 DOG131120 DYC131120 EHY131120 ERU131120 FBQ131120 FLM131120 FVI131120 GFE131120 GPA131120 GYW131120 HIS131120 HSO131120 ICK131120 IMG131120 IWC131120 JFY131120 JPU131120 JZQ131120 KJM131120 KTI131120 LDE131120 LNA131120 LWW131120 MGS131120 MQO131120 NAK131120 NKG131120 NUC131120 ODY131120 ONU131120 OXQ131120 PHM131120 PRI131120 QBE131120 QLA131120 QUW131120 RES131120 ROO131120 RYK131120 SIG131120 SSC131120 TBY131120 TLU131120 TVQ131120 UFM131120 UPI131120 UZE131120 VJA131120 VSW131120 WCS131120 WMO131120 WWK131120 AC196656 JY196656 TU196656 ADQ196656 ANM196656 AXI196656 BHE196656 BRA196656 CAW196656 CKS196656 CUO196656 DEK196656 DOG196656 DYC196656 EHY196656 ERU196656 FBQ196656 FLM196656 FVI196656 GFE196656 GPA196656 GYW196656 HIS196656 HSO196656 ICK196656 IMG196656 IWC196656 JFY196656 JPU196656 JZQ196656 KJM196656 KTI196656 LDE196656 LNA196656 LWW196656 MGS196656 MQO196656 NAK196656 NKG196656 NUC196656 ODY196656 ONU196656 OXQ196656 PHM196656 PRI196656 QBE196656 QLA196656 QUW196656 RES196656 ROO196656 RYK196656 SIG196656 SSC196656 TBY196656 TLU196656 TVQ196656 UFM196656 UPI196656 UZE196656 VJA196656 VSW196656 WCS196656 WMO196656 WWK196656 AC262192 JY262192 TU262192 ADQ262192 ANM262192 AXI262192 BHE262192 BRA262192 CAW262192 CKS262192 CUO262192 DEK262192 DOG262192 DYC262192 EHY262192 ERU262192 FBQ262192 FLM262192 FVI262192 GFE262192 GPA262192 GYW262192 HIS262192 HSO262192 ICK262192 IMG262192 IWC262192 JFY262192 JPU262192 JZQ262192 KJM262192 KTI262192 LDE262192 LNA262192 LWW262192 MGS262192 MQO262192 NAK262192 NKG262192 NUC262192 ODY262192 ONU262192 OXQ262192 PHM262192 PRI262192 QBE262192 QLA262192 QUW262192 RES262192 ROO262192 RYK262192 SIG262192 SSC262192 TBY262192 TLU262192 TVQ262192 UFM262192 UPI262192 UZE262192 VJA262192 VSW262192 WCS262192 WMO262192 WWK262192 AC327728 JY327728 TU327728 ADQ327728 ANM327728 AXI327728 BHE327728 BRA327728 CAW327728 CKS327728 CUO327728 DEK327728 DOG327728 DYC327728 EHY327728 ERU327728 FBQ327728 FLM327728 FVI327728 GFE327728 GPA327728 GYW327728 HIS327728 HSO327728 ICK327728 IMG327728 IWC327728 JFY327728 JPU327728 JZQ327728 KJM327728 KTI327728 LDE327728 LNA327728 LWW327728 MGS327728 MQO327728 NAK327728 NKG327728 NUC327728 ODY327728 ONU327728 OXQ327728 PHM327728 PRI327728 QBE327728 QLA327728 QUW327728 RES327728 ROO327728 RYK327728 SIG327728 SSC327728 TBY327728 TLU327728 TVQ327728 UFM327728 UPI327728 UZE327728 VJA327728 VSW327728 WCS327728 WMO327728 WWK327728 AC393264 JY393264 TU393264 ADQ393264 ANM393264 AXI393264 BHE393264 BRA393264 CAW393264 CKS393264 CUO393264 DEK393264 DOG393264 DYC393264 EHY393264 ERU393264 FBQ393264 FLM393264 FVI393264 GFE393264 GPA393264 GYW393264 HIS393264 HSO393264 ICK393264 IMG393264 IWC393264 JFY393264 JPU393264 JZQ393264 KJM393264 KTI393264 LDE393264 LNA393264 LWW393264 MGS393264 MQO393264 NAK393264 NKG393264 NUC393264 ODY393264 ONU393264 OXQ393264 PHM393264 PRI393264 QBE393264 QLA393264 QUW393264 RES393264 ROO393264 RYK393264 SIG393264 SSC393264 TBY393264 TLU393264 TVQ393264 UFM393264 UPI393264 UZE393264 VJA393264 VSW393264 WCS393264 WMO393264 WWK393264 AC458800 JY458800 TU458800 ADQ458800 ANM458800 AXI458800 BHE458800 BRA458800 CAW458800 CKS458800 CUO458800 DEK458800 DOG458800 DYC458800 EHY458800 ERU458800 FBQ458800 FLM458800 FVI458800 GFE458800 GPA458800 GYW458800 HIS458800 HSO458800 ICK458800 IMG458800 IWC458800 JFY458800 JPU458800 JZQ458800 KJM458800 KTI458800 LDE458800 LNA458800 LWW458800 MGS458800 MQO458800 NAK458800 NKG458800 NUC458800 ODY458800 ONU458800 OXQ458800 PHM458800 PRI458800 QBE458800 QLA458800 QUW458800 RES458800 ROO458800 RYK458800 SIG458800 SSC458800 TBY458800 TLU458800 TVQ458800 UFM458800 UPI458800 UZE458800 VJA458800 VSW458800 WCS458800 WMO458800 WWK458800 AC524336 JY524336 TU524336 ADQ524336 ANM524336 AXI524336 BHE524336 BRA524336 CAW524336 CKS524336 CUO524336 DEK524336 DOG524336 DYC524336 EHY524336 ERU524336 FBQ524336 FLM524336 FVI524336 GFE524336 GPA524336 GYW524336 HIS524336 HSO524336 ICK524336 IMG524336 IWC524336 JFY524336 JPU524336 JZQ524336 KJM524336 KTI524336 LDE524336 LNA524336 LWW524336 MGS524336 MQO524336 NAK524336 NKG524336 NUC524336 ODY524336 ONU524336 OXQ524336 PHM524336 PRI524336 QBE524336 QLA524336 QUW524336 RES524336 ROO524336 RYK524336 SIG524336 SSC524336 TBY524336 TLU524336 TVQ524336 UFM524336 UPI524336 UZE524336 VJA524336 VSW524336 WCS524336 WMO524336 WWK524336 AC589872 JY589872 TU589872 ADQ589872 ANM589872 AXI589872 BHE589872 BRA589872 CAW589872 CKS589872 CUO589872 DEK589872 DOG589872 DYC589872 EHY589872 ERU589872 FBQ589872 FLM589872 FVI589872 GFE589872 GPA589872 GYW589872 HIS589872 HSO589872 ICK589872 IMG589872 IWC589872 JFY589872 JPU589872 JZQ589872 KJM589872 KTI589872 LDE589872 LNA589872 LWW589872 MGS589872 MQO589872 NAK589872 NKG589872 NUC589872 ODY589872 ONU589872 OXQ589872 PHM589872 PRI589872 QBE589872 QLA589872 QUW589872 RES589872 ROO589872 RYK589872 SIG589872 SSC589872 TBY589872 TLU589872 TVQ589872 UFM589872 UPI589872 UZE589872 VJA589872 VSW589872 WCS589872 WMO589872 WWK589872 AC655408 JY655408 TU655408 ADQ655408 ANM655408 AXI655408 BHE655408 BRA655408 CAW655408 CKS655408 CUO655408 DEK655408 DOG655408 DYC655408 EHY655408 ERU655408 FBQ655408 FLM655408 FVI655408 GFE655408 GPA655408 GYW655408 HIS655408 HSO655408 ICK655408 IMG655408 IWC655408 JFY655408 JPU655408 JZQ655408 KJM655408 KTI655408 LDE655408 LNA655408 LWW655408 MGS655408 MQO655408 NAK655408 NKG655408 NUC655408 ODY655408 ONU655408 OXQ655408 PHM655408 PRI655408 QBE655408 QLA655408 QUW655408 RES655408 ROO655408 RYK655408 SIG655408 SSC655408 TBY655408 TLU655408 TVQ655408 UFM655408 UPI655408 UZE655408 VJA655408 VSW655408 WCS655408 WMO655408 WWK655408 AC720944 JY720944 TU720944 ADQ720944 ANM720944 AXI720944 BHE720944 BRA720944 CAW720944 CKS720944 CUO720944 DEK720944 DOG720944 DYC720944 EHY720944 ERU720944 FBQ720944 FLM720944 FVI720944 GFE720944 GPA720944 GYW720944 HIS720944 HSO720944 ICK720944 IMG720944 IWC720944 JFY720944 JPU720944 JZQ720944 KJM720944 KTI720944 LDE720944 LNA720944 LWW720944 MGS720944 MQO720944 NAK720944 NKG720944 NUC720944 ODY720944 ONU720944 OXQ720944 PHM720944 PRI720944 QBE720944 QLA720944 QUW720944 RES720944 ROO720944 RYK720944 SIG720944 SSC720944 TBY720944 TLU720944 TVQ720944 UFM720944 UPI720944 UZE720944 VJA720944 VSW720944 WCS720944 WMO720944 WWK720944 AC786480 JY786480 TU786480 ADQ786480 ANM786480 AXI786480 BHE786480 BRA786480 CAW786480 CKS786480 CUO786480 DEK786480 DOG786480 DYC786480 EHY786480 ERU786480 FBQ786480 FLM786480 FVI786480 GFE786480 GPA786480 GYW786480 HIS786480 HSO786480 ICK786480 IMG786480 IWC786480 JFY786480 JPU786480 JZQ786480 KJM786480 KTI786480 LDE786480 LNA786480 LWW786480 MGS786480 MQO786480 NAK786480 NKG786480 NUC786480 ODY786480 ONU786480 OXQ786480 PHM786480 PRI786480 QBE786480 QLA786480 QUW786480 RES786480 ROO786480 RYK786480 SIG786480 SSC786480 TBY786480 TLU786480 TVQ786480 UFM786480 UPI786480 UZE786480 VJA786480 VSW786480 WCS786480 WMO786480 WWK786480 AC852016 JY852016 TU852016 ADQ852016 ANM852016 AXI852016 BHE852016 BRA852016 CAW852016 CKS852016 CUO852016 DEK852016 DOG852016 DYC852016 EHY852016 ERU852016 FBQ852016 FLM852016 FVI852016 GFE852016 GPA852016 GYW852016 HIS852016 HSO852016 ICK852016 IMG852016 IWC852016 JFY852016 JPU852016 JZQ852016 KJM852016 KTI852016 LDE852016 LNA852016 LWW852016 MGS852016 MQO852016 NAK852016 NKG852016 NUC852016 ODY852016 ONU852016 OXQ852016 PHM852016 PRI852016 QBE852016 QLA852016 QUW852016 RES852016 ROO852016 RYK852016 SIG852016 SSC852016 TBY852016 TLU852016 TVQ852016 UFM852016 UPI852016 UZE852016 VJA852016 VSW852016 WCS852016 WMO852016 WWK852016 AC917552 JY917552 TU917552 ADQ917552 ANM917552 AXI917552 BHE917552 BRA917552 CAW917552 CKS917552 CUO917552 DEK917552 DOG917552 DYC917552 EHY917552 ERU917552 FBQ917552 FLM917552 FVI917552 GFE917552 GPA917552 GYW917552 HIS917552 HSO917552 ICK917552 IMG917552 IWC917552 JFY917552 JPU917552 JZQ917552 KJM917552 KTI917552 LDE917552 LNA917552 LWW917552 MGS917552 MQO917552 NAK917552 NKG917552 NUC917552 ODY917552 ONU917552 OXQ917552 PHM917552 PRI917552 QBE917552 QLA917552 QUW917552 RES917552 ROO917552 RYK917552 SIG917552 SSC917552 TBY917552 TLU917552 TVQ917552 UFM917552 UPI917552 UZE917552 VJA917552 VSW917552 WCS917552 WMO917552 WWK917552 AC983088 JY983088 TU983088 ADQ983088 ANM983088 AXI983088 BHE983088 BRA983088 CAW983088 CKS983088 CUO983088 DEK983088 DOG983088 DYC983088 EHY983088 ERU983088 FBQ983088 FLM983088 FVI983088 GFE983088 GPA983088 GYW983088 HIS983088 HSO983088 ICK983088 IMG983088 IWC983088 JFY983088 JPU983088 JZQ983088 KJM983088 KTI983088 LDE983088 LNA983088 LWW983088 MGS983088 MQO983088 NAK983088 NKG983088 NUC983088 ODY983088 ONU983088 OXQ983088 PHM983088 PRI983088 QBE983088 QLA983088 QUW983088 RES983088 ROO983088 RYK983088 SIG983088 SSC983088 TBY983088 TLU983088 TVQ983088 UFM983088 UPI983088 UZE983088 VJA983088 VSW983088 WCS983088 WMO983088 WWK983088 AA55 JW55 TS55 ADO55 ANK55 AXG55 BHC55 BQY55 CAU55 CKQ55 CUM55 DEI55 DOE55 DYA55 EHW55 ERS55 FBO55 FLK55 FVG55 GFC55 GOY55 GYU55 HIQ55 HSM55 ICI55 IME55 IWA55 JFW55 JPS55 JZO55 KJK55 KTG55 LDC55 LMY55 LWU55 MGQ55 MQM55 NAI55 NKE55 NUA55 ODW55 ONS55 OXO55 PHK55 PRG55 QBC55 QKY55 QUU55 REQ55 ROM55 RYI55 SIE55 SSA55 TBW55 TLS55 TVO55 UFK55 UPG55 UZC55 VIY55 VSU55 WCQ55 WMM55 WWI55 AA65589 JW65589 TS65589 ADO65589 ANK65589 AXG65589 BHC65589 BQY65589 CAU65589 CKQ65589 CUM65589 DEI65589 DOE65589 DYA65589 EHW65589 ERS65589 FBO65589 FLK65589 FVG65589 GFC65589 GOY65589 GYU65589 HIQ65589 HSM65589 ICI65589 IME65589 IWA65589 JFW65589 JPS65589 JZO65589 KJK65589 KTG65589 LDC65589 LMY65589 LWU65589 MGQ65589 MQM65589 NAI65589 NKE65589 NUA65589 ODW65589 ONS65589 OXO65589 PHK65589 PRG65589 QBC65589 QKY65589 QUU65589 REQ65589 ROM65589 RYI65589 SIE65589 SSA65589 TBW65589 TLS65589 TVO65589 UFK65589 UPG65589 UZC65589 VIY65589 VSU65589 WCQ65589 WMM65589 WWI65589 AA131125 JW131125 TS131125 ADO131125 ANK131125 AXG131125 BHC131125 BQY131125 CAU131125 CKQ131125 CUM131125 DEI131125 DOE131125 DYA131125 EHW131125 ERS131125 FBO131125 FLK131125 FVG131125 GFC131125 GOY131125 GYU131125 HIQ131125 HSM131125 ICI131125 IME131125 IWA131125 JFW131125 JPS131125 JZO131125 KJK131125 KTG131125 LDC131125 LMY131125 LWU131125 MGQ131125 MQM131125 NAI131125 NKE131125 NUA131125 ODW131125 ONS131125 OXO131125 PHK131125 PRG131125 QBC131125 QKY131125 QUU131125 REQ131125 ROM131125 RYI131125 SIE131125 SSA131125 TBW131125 TLS131125 TVO131125 UFK131125 UPG131125 UZC131125 VIY131125 VSU131125 WCQ131125 WMM131125 WWI131125 AA196661 JW196661 TS196661 ADO196661 ANK196661 AXG196661 BHC196661 BQY196661 CAU196661 CKQ196661 CUM196661 DEI196661 DOE196661 DYA196661 EHW196661 ERS196661 FBO196661 FLK196661 FVG196661 GFC196661 GOY196661 GYU196661 HIQ196661 HSM196661 ICI196661 IME196661 IWA196661 JFW196661 JPS196661 JZO196661 KJK196661 KTG196661 LDC196661 LMY196661 LWU196661 MGQ196661 MQM196661 NAI196661 NKE196661 NUA196661 ODW196661 ONS196661 OXO196661 PHK196661 PRG196661 QBC196661 QKY196661 QUU196661 REQ196661 ROM196661 RYI196661 SIE196661 SSA196661 TBW196661 TLS196661 TVO196661 UFK196661 UPG196661 UZC196661 VIY196661 VSU196661 WCQ196661 WMM196661 WWI196661 AA262197 JW262197 TS262197 ADO262197 ANK262197 AXG262197 BHC262197 BQY262197 CAU262197 CKQ262197 CUM262197 DEI262197 DOE262197 DYA262197 EHW262197 ERS262197 FBO262197 FLK262197 FVG262197 GFC262197 GOY262197 GYU262197 HIQ262197 HSM262197 ICI262197 IME262197 IWA262197 JFW262197 JPS262197 JZO262197 KJK262197 KTG262197 LDC262197 LMY262197 LWU262197 MGQ262197 MQM262197 NAI262197 NKE262197 NUA262197 ODW262197 ONS262197 OXO262197 PHK262197 PRG262197 QBC262197 QKY262197 QUU262197 REQ262197 ROM262197 RYI262197 SIE262197 SSA262197 TBW262197 TLS262197 TVO262197 UFK262197 UPG262197 UZC262197 VIY262197 VSU262197 WCQ262197 WMM262197 WWI262197 AA327733 JW327733 TS327733 ADO327733 ANK327733 AXG327733 BHC327733 BQY327733 CAU327733 CKQ327733 CUM327733 DEI327733 DOE327733 DYA327733 EHW327733 ERS327733 FBO327733 FLK327733 FVG327733 GFC327733 GOY327733 GYU327733 HIQ327733 HSM327733 ICI327733 IME327733 IWA327733 JFW327733 JPS327733 JZO327733 KJK327733 KTG327733 LDC327733 LMY327733 LWU327733 MGQ327733 MQM327733 NAI327733 NKE327733 NUA327733 ODW327733 ONS327733 OXO327733 PHK327733 PRG327733 QBC327733 QKY327733 QUU327733 REQ327733 ROM327733 RYI327733 SIE327733 SSA327733 TBW327733 TLS327733 TVO327733 UFK327733 UPG327733 UZC327733 VIY327733 VSU327733 WCQ327733 WMM327733 WWI327733 AA393269 JW393269 TS393269 ADO393269 ANK393269 AXG393269 BHC393269 BQY393269 CAU393269 CKQ393269 CUM393269 DEI393269 DOE393269 DYA393269 EHW393269 ERS393269 FBO393269 FLK393269 FVG393269 GFC393269 GOY393269 GYU393269 HIQ393269 HSM393269 ICI393269 IME393269 IWA393269 JFW393269 JPS393269 JZO393269 KJK393269 KTG393269 LDC393269 LMY393269 LWU393269 MGQ393269 MQM393269 NAI393269 NKE393269 NUA393269 ODW393269 ONS393269 OXO393269 PHK393269 PRG393269 QBC393269 QKY393269 QUU393269 REQ393269 ROM393269 RYI393269 SIE393269 SSA393269 TBW393269 TLS393269 TVO393269 UFK393269 UPG393269 UZC393269 VIY393269 VSU393269 WCQ393269 WMM393269 WWI393269 AA458805 JW458805 TS458805 ADO458805 ANK458805 AXG458805 BHC458805 BQY458805 CAU458805 CKQ458805 CUM458805 DEI458805 DOE458805 DYA458805 EHW458805 ERS458805 FBO458805 FLK458805 FVG458805 GFC458805 GOY458805 GYU458805 HIQ458805 HSM458805 ICI458805 IME458805 IWA458805 JFW458805 JPS458805 JZO458805 KJK458805 KTG458805 LDC458805 LMY458805 LWU458805 MGQ458805 MQM458805 NAI458805 NKE458805 NUA458805 ODW458805 ONS458805 OXO458805 PHK458805 PRG458805 QBC458805 QKY458805 QUU458805 REQ458805 ROM458805 RYI458805 SIE458805 SSA458805 TBW458805 TLS458805 TVO458805 UFK458805 UPG458805 UZC458805 VIY458805 VSU458805 WCQ458805 WMM458805 WWI458805 AA524341 JW524341 TS524341 ADO524341 ANK524341 AXG524341 BHC524341 BQY524341 CAU524341 CKQ524341 CUM524341 DEI524341 DOE524341 DYA524341 EHW524341 ERS524341 FBO524341 FLK524341 FVG524341 GFC524341 GOY524341 GYU524341 HIQ524341 HSM524341 ICI524341 IME524341 IWA524341 JFW524341 JPS524341 JZO524341 KJK524341 KTG524341 LDC524341 LMY524341 LWU524341 MGQ524341 MQM524341 NAI524341 NKE524341 NUA524341 ODW524341 ONS524341 OXO524341 PHK524341 PRG524341 QBC524341 QKY524341 QUU524341 REQ524341 ROM524341 RYI524341 SIE524341 SSA524341 TBW524341 TLS524341 TVO524341 UFK524341 UPG524341 UZC524341 VIY524341 VSU524341 WCQ524341 WMM524341 WWI524341 AA589877 JW589877 TS589877 ADO589877 ANK589877 AXG589877 BHC589877 BQY589877 CAU589877 CKQ589877 CUM589877 DEI589877 DOE589877 DYA589877 EHW589877 ERS589877 FBO589877 FLK589877 FVG589877 GFC589877 GOY589877 GYU589877 HIQ589877 HSM589877 ICI589877 IME589877 IWA589877 JFW589877 JPS589877 JZO589877 KJK589877 KTG589877 LDC589877 LMY589877 LWU589877 MGQ589877 MQM589877 NAI589877 NKE589877 NUA589877 ODW589877 ONS589877 OXO589877 PHK589877 PRG589877 QBC589877 QKY589877 QUU589877 REQ589877 ROM589877 RYI589877 SIE589877 SSA589877 TBW589877 TLS589877 TVO589877 UFK589877 UPG589877 UZC589877 VIY589877 VSU589877 WCQ589877 WMM589877 WWI589877 AA655413 JW655413 TS655413 ADO655413 ANK655413 AXG655413 BHC655413 BQY655413 CAU655413 CKQ655413 CUM655413 DEI655413 DOE655413 DYA655413 EHW655413 ERS655413 FBO655413 FLK655413 FVG655413 GFC655413 GOY655413 GYU655413 HIQ655413 HSM655413 ICI655413 IME655413 IWA655413 JFW655413 JPS655413 JZO655413 KJK655413 KTG655413 LDC655413 LMY655413 LWU655413 MGQ655413 MQM655413 NAI655413 NKE655413 NUA655413 ODW655413 ONS655413 OXO655413 PHK655413 PRG655413 QBC655413 QKY655413 QUU655413 REQ655413 ROM655413 RYI655413 SIE655413 SSA655413 TBW655413 TLS655413 TVO655413 UFK655413 UPG655413 UZC655413 VIY655413 VSU655413 WCQ655413 WMM655413 WWI655413 AA720949 JW720949 TS720949 ADO720949 ANK720949 AXG720949 BHC720949 BQY720949 CAU720949 CKQ720949 CUM720949 DEI720949 DOE720949 DYA720949 EHW720949 ERS720949 FBO720949 FLK720949 FVG720949 GFC720949 GOY720949 GYU720949 HIQ720949 HSM720949 ICI720949 IME720949 IWA720949 JFW720949 JPS720949 JZO720949 KJK720949 KTG720949 LDC720949 LMY720949 LWU720949 MGQ720949 MQM720949 NAI720949 NKE720949 NUA720949 ODW720949 ONS720949 OXO720949 PHK720949 PRG720949 QBC720949 QKY720949 QUU720949 REQ720949 ROM720949 RYI720949 SIE720949 SSA720949 TBW720949 TLS720949 TVO720949 UFK720949 UPG720949 UZC720949 VIY720949 VSU720949 WCQ720949 WMM720949 WWI720949 AA786485 JW786485 TS786485 ADO786485 ANK786485 AXG786485 BHC786485 BQY786485 CAU786485 CKQ786485 CUM786485 DEI786485 DOE786485 DYA786485 EHW786485 ERS786485 FBO786485 FLK786485 FVG786485 GFC786485 GOY786485 GYU786485 HIQ786485 HSM786485 ICI786485 IME786485 IWA786485 JFW786485 JPS786485 JZO786485 KJK786485 KTG786485 LDC786485 LMY786485 LWU786485 MGQ786485 MQM786485 NAI786485 NKE786485 NUA786485 ODW786485 ONS786485 OXO786485 PHK786485 PRG786485 QBC786485 QKY786485 QUU786485 REQ786485 ROM786485 RYI786485 SIE786485 SSA786485 TBW786485 TLS786485 TVO786485 UFK786485 UPG786485 UZC786485 VIY786485 VSU786485 WCQ786485 WMM786485 WWI786485 AA852021 JW852021 TS852021 ADO852021 ANK852021 AXG852021 BHC852021 BQY852021 CAU852021 CKQ852021 CUM852021 DEI852021 DOE852021 DYA852021 EHW852021 ERS852021 FBO852021 FLK852021 FVG852021 GFC852021 GOY852021 GYU852021 HIQ852021 HSM852021 ICI852021 IME852021 IWA852021 JFW852021 JPS852021 JZO852021 KJK852021 KTG852021 LDC852021 LMY852021 LWU852021 MGQ852021 MQM852021 NAI852021 NKE852021 NUA852021 ODW852021 ONS852021 OXO852021 PHK852021 PRG852021 QBC852021 QKY852021 QUU852021 REQ852021 ROM852021 RYI852021 SIE852021 SSA852021 TBW852021 TLS852021 TVO852021 UFK852021 UPG852021 UZC852021 VIY852021 VSU852021 WCQ852021 WMM852021 WWI852021 AA917557 JW917557 TS917557 ADO917557 ANK917557 AXG917557 BHC917557 BQY917557 CAU917557 CKQ917557 CUM917557 DEI917557 DOE917557 DYA917557 EHW917557 ERS917557 FBO917557 FLK917557 FVG917557 GFC917557 GOY917557 GYU917557 HIQ917557 HSM917557 ICI917557 IME917557 IWA917557 JFW917557 JPS917557 JZO917557 KJK917557 KTG917557 LDC917557 LMY917557 LWU917557 MGQ917557 MQM917557 NAI917557 NKE917557 NUA917557 ODW917557 ONS917557 OXO917557 PHK917557 PRG917557 QBC917557 QKY917557 QUU917557 REQ917557 ROM917557 RYI917557 SIE917557 SSA917557 TBW917557 TLS917557 TVO917557 UFK917557 UPG917557 UZC917557 VIY917557 VSU917557 WCQ917557 WMM917557 WWI917557 AA983093 JW983093 TS983093 ADO983093 ANK983093 AXG983093 BHC983093 BQY983093 CAU983093 CKQ983093 CUM983093 DEI983093 DOE983093 DYA983093 EHW983093 ERS983093 FBO983093 FLK983093 FVG983093 GFC983093 GOY983093 GYU983093 HIQ983093 HSM983093 ICI983093 IME983093 IWA983093 JFW983093 JPS983093 JZO983093 KJK983093 KTG983093 LDC983093 LMY983093 LWU983093 MGQ983093 MQM983093 NAI983093 NKE983093 NUA983093 ODW983093 ONS983093 OXO983093 PHK983093 PRG983093 QBC983093 QKY983093 QUU983093 REQ983093 ROM983093 RYI983093 SIE983093 SSA983093 TBW983093 TLS983093 TVO983093 UFK983093 UPG983093 UZC983093 VIY983093 VSU983093 WCQ983093 WMM983093 WWI983093 AC55 JY55 TU55 ADQ55 ANM55 AXI55 BHE55 BRA55 CAW55 CKS55 CUO55 DEK55 DOG55 DYC55 EHY55 ERU55 FBQ55 FLM55 FVI55 GFE55 GPA55 GYW55 HIS55 HSO55 ICK55 IMG55 IWC55 JFY55 JPU55 JZQ55 KJM55 KTI55 LDE55 LNA55 LWW55 MGS55 MQO55 NAK55 NKG55 NUC55 ODY55 ONU55 OXQ55 PHM55 PRI55 QBE55 QLA55 QUW55 RES55 ROO55 RYK55 SIG55 SSC55 TBY55 TLU55 TVQ55 UFM55 UPI55 UZE55 VJA55 VSW55 WCS55 WMO55 WWK55 AC65589 JY65589 TU65589 ADQ65589 ANM65589 AXI65589 BHE65589 BRA65589 CAW65589 CKS65589 CUO65589 DEK65589 DOG65589 DYC65589 EHY65589 ERU65589 FBQ65589 FLM65589 FVI65589 GFE65589 GPA65589 GYW65589 HIS65589 HSO65589 ICK65589 IMG65589 IWC65589 JFY65589 JPU65589 JZQ65589 KJM65589 KTI65589 LDE65589 LNA65589 LWW65589 MGS65589 MQO65589 NAK65589 NKG65589 NUC65589 ODY65589 ONU65589 OXQ65589 PHM65589 PRI65589 QBE65589 QLA65589 QUW65589 RES65589 ROO65589 RYK65589 SIG65589 SSC65589 TBY65589 TLU65589 TVQ65589 UFM65589 UPI65589 UZE65589 VJA65589 VSW65589 WCS65589 WMO65589 WWK65589 AC131125 JY131125 TU131125 ADQ131125 ANM131125 AXI131125 BHE131125 BRA131125 CAW131125 CKS131125 CUO131125 DEK131125 DOG131125 DYC131125 EHY131125 ERU131125 FBQ131125 FLM131125 FVI131125 GFE131125 GPA131125 GYW131125 HIS131125 HSO131125 ICK131125 IMG131125 IWC131125 JFY131125 JPU131125 JZQ131125 KJM131125 KTI131125 LDE131125 LNA131125 LWW131125 MGS131125 MQO131125 NAK131125 NKG131125 NUC131125 ODY131125 ONU131125 OXQ131125 PHM131125 PRI131125 QBE131125 QLA131125 QUW131125 RES131125 ROO131125 RYK131125 SIG131125 SSC131125 TBY131125 TLU131125 TVQ131125 UFM131125 UPI131125 UZE131125 VJA131125 VSW131125 WCS131125 WMO131125 WWK131125 AC196661 JY196661 TU196661 ADQ196661 ANM196661 AXI196661 BHE196661 BRA196661 CAW196661 CKS196661 CUO196661 DEK196661 DOG196661 DYC196661 EHY196661 ERU196661 FBQ196661 FLM196661 FVI196661 GFE196661 GPA196661 GYW196661 HIS196661 HSO196661 ICK196661 IMG196661 IWC196661 JFY196661 JPU196661 JZQ196661 KJM196661 KTI196661 LDE196661 LNA196661 LWW196661 MGS196661 MQO196661 NAK196661 NKG196661 NUC196661 ODY196661 ONU196661 OXQ196661 PHM196661 PRI196661 QBE196661 QLA196661 QUW196661 RES196661 ROO196661 RYK196661 SIG196661 SSC196661 TBY196661 TLU196661 TVQ196661 UFM196661 UPI196661 UZE196661 VJA196661 VSW196661 WCS196661 WMO196661 WWK196661 AC262197 JY262197 TU262197 ADQ262197 ANM262197 AXI262197 BHE262197 BRA262197 CAW262197 CKS262197 CUO262197 DEK262197 DOG262197 DYC262197 EHY262197 ERU262197 FBQ262197 FLM262197 FVI262197 GFE262197 GPA262197 GYW262197 HIS262197 HSO262197 ICK262197 IMG262197 IWC262197 JFY262197 JPU262197 JZQ262197 KJM262197 KTI262197 LDE262197 LNA262197 LWW262197 MGS262197 MQO262197 NAK262197 NKG262197 NUC262197 ODY262197 ONU262197 OXQ262197 PHM262197 PRI262197 QBE262197 QLA262197 QUW262197 RES262197 ROO262197 RYK262197 SIG262197 SSC262197 TBY262197 TLU262197 TVQ262197 UFM262197 UPI262197 UZE262197 VJA262197 VSW262197 WCS262197 WMO262197 WWK262197 AC327733 JY327733 TU327733 ADQ327733 ANM327733 AXI327733 BHE327733 BRA327733 CAW327733 CKS327733 CUO327733 DEK327733 DOG327733 DYC327733 EHY327733 ERU327733 FBQ327733 FLM327733 FVI327733 GFE327733 GPA327733 GYW327733 HIS327733 HSO327733 ICK327733 IMG327733 IWC327733 JFY327733 JPU327733 JZQ327733 KJM327733 KTI327733 LDE327733 LNA327733 LWW327733 MGS327733 MQO327733 NAK327733 NKG327733 NUC327733 ODY327733 ONU327733 OXQ327733 PHM327733 PRI327733 QBE327733 QLA327733 QUW327733 RES327733 ROO327733 RYK327733 SIG327733 SSC327733 TBY327733 TLU327733 TVQ327733 UFM327733 UPI327733 UZE327733 VJA327733 VSW327733 WCS327733 WMO327733 WWK327733 AC393269 JY393269 TU393269 ADQ393269 ANM393269 AXI393269 BHE393269 BRA393269 CAW393269 CKS393269 CUO393269 DEK393269 DOG393269 DYC393269 EHY393269 ERU393269 FBQ393269 FLM393269 FVI393269 GFE393269 GPA393269 GYW393269 HIS393269 HSO393269 ICK393269 IMG393269 IWC393269 JFY393269 JPU393269 JZQ393269 KJM393269 KTI393269 LDE393269 LNA393269 LWW393269 MGS393269 MQO393269 NAK393269 NKG393269 NUC393269 ODY393269 ONU393269 OXQ393269 PHM393269 PRI393269 QBE393269 QLA393269 QUW393269 RES393269 ROO393269 RYK393269 SIG393269 SSC393269 TBY393269 TLU393269 TVQ393269 UFM393269 UPI393269 UZE393269 VJA393269 VSW393269 WCS393269 WMO393269 WWK393269 AC458805 JY458805 TU458805 ADQ458805 ANM458805 AXI458805 BHE458805 BRA458805 CAW458805 CKS458805 CUO458805 DEK458805 DOG458805 DYC458805 EHY458805 ERU458805 FBQ458805 FLM458805 FVI458805 GFE458805 GPA458805 GYW458805 HIS458805 HSO458805 ICK458805 IMG458805 IWC458805 JFY458805 JPU458805 JZQ458805 KJM458805 KTI458805 LDE458805 LNA458805 LWW458805 MGS458805 MQO458805 NAK458805 NKG458805 NUC458805 ODY458805 ONU458805 OXQ458805 PHM458805 PRI458805 QBE458805 QLA458805 QUW458805 RES458805 ROO458805 RYK458805 SIG458805 SSC458805 TBY458805 TLU458805 TVQ458805 UFM458805 UPI458805 UZE458805 VJA458805 VSW458805 WCS458805 WMO458805 WWK458805 AC524341 JY524341 TU524341 ADQ524341 ANM524341 AXI524341 BHE524341 BRA524341 CAW524341 CKS524341 CUO524341 DEK524341 DOG524341 DYC524341 EHY524341 ERU524341 FBQ524341 FLM524341 FVI524341 GFE524341 GPA524341 GYW524341 HIS524341 HSO524341 ICK524341 IMG524341 IWC524341 JFY524341 JPU524341 JZQ524341 KJM524341 KTI524341 LDE524341 LNA524341 LWW524341 MGS524341 MQO524341 NAK524341 NKG524341 NUC524341 ODY524341 ONU524341 OXQ524341 PHM524341 PRI524341 QBE524341 QLA524341 QUW524341 RES524341 ROO524341 RYK524341 SIG524341 SSC524341 TBY524341 TLU524341 TVQ524341 UFM524341 UPI524341 UZE524341 VJA524341 VSW524341 WCS524341 WMO524341 WWK524341 AC589877 JY589877 TU589877 ADQ589877 ANM589877 AXI589877 BHE589877 BRA589877 CAW589877 CKS589877 CUO589877 DEK589877 DOG589877 DYC589877 EHY589877 ERU589877 FBQ589877 FLM589877 FVI589877 GFE589877 GPA589877 GYW589877 HIS589877 HSO589877 ICK589877 IMG589877 IWC589877 JFY589877 JPU589877 JZQ589877 KJM589877 KTI589877 LDE589877 LNA589877 LWW589877 MGS589877 MQO589877 NAK589877 NKG589877 NUC589877 ODY589877 ONU589877 OXQ589877 PHM589877 PRI589877 QBE589877 QLA589877 QUW589877 RES589877 ROO589877 RYK589877 SIG589877 SSC589877 TBY589877 TLU589877 TVQ589877 UFM589877 UPI589877 UZE589877 VJA589877 VSW589877 WCS589877 WMO589877 WWK589877 AC655413 JY655413 TU655413 ADQ655413 ANM655413 AXI655413 BHE655413 BRA655413 CAW655413 CKS655413 CUO655413 DEK655413 DOG655413 DYC655413 EHY655413 ERU655413 FBQ655413 FLM655413 FVI655413 GFE655413 GPA655413 GYW655413 HIS655413 HSO655413 ICK655413 IMG655413 IWC655413 JFY655413 JPU655413 JZQ655413 KJM655413 KTI655413 LDE655413 LNA655413 LWW655413 MGS655413 MQO655413 NAK655413 NKG655413 NUC655413 ODY655413 ONU655413 OXQ655413 PHM655413 PRI655413 QBE655413 QLA655413 QUW655413 RES655413 ROO655413 RYK655413 SIG655413 SSC655413 TBY655413 TLU655413 TVQ655413 UFM655413 UPI655413 UZE655413 VJA655413 VSW655413 WCS655413 WMO655413 WWK655413 AC720949 JY720949 TU720949 ADQ720949 ANM720949 AXI720949 BHE720949 BRA720949 CAW720949 CKS720949 CUO720949 DEK720949 DOG720949 DYC720949 EHY720949 ERU720949 FBQ720949 FLM720949 FVI720949 GFE720949 GPA720949 GYW720949 HIS720949 HSO720949 ICK720949 IMG720949 IWC720949 JFY720949 JPU720949 JZQ720949 KJM720949 KTI720949 LDE720949 LNA720949 LWW720949 MGS720949 MQO720949 NAK720949 NKG720949 NUC720949 ODY720949 ONU720949 OXQ720949 PHM720949 PRI720949 QBE720949 QLA720949 QUW720949 RES720949 ROO720949 RYK720949 SIG720949 SSC720949 TBY720949 TLU720949 TVQ720949 UFM720949 UPI720949 UZE720949 VJA720949 VSW720949 WCS720949 WMO720949 WWK720949 AC786485 JY786485 TU786485 ADQ786485 ANM786485 AXI786485 BHE786485 BRA786485 CAW786485 CKS786485 CUO786485 DEK786485 DOG786485 DYC786485 EHY786485 ERU786485 FBQ786485 FLM786485 FVI786485 GFE786485 GPA786485 GYW786485 HIS786485 HSO786485 ICK786485 IMG786485 IWC786485 JFY786485 JPU786485 JZQ786485 KJM786485 KTI786485 LDE786485 LNA786485 LWW786485 MGS786485 MQO786485 NAK786485 NKG786485 NUC786485 ODY786485 ONU786485 OXQ786485 PHM786485 PRI786485 QBE786485 QLA786485 QUW786485 RES786485 ROO786485 RYK786485 SIG786485 SSC786485 TBY786485 TLU786485 TVQ786485 UFM786485 UPI786485 UZE786485 VJA786485 VSW786485 WCS786485 WMO786485 WWK786485 AC852021 JY852021 TU852021 ADQ852021 ANM852021 AXI852021 BHE852021 BRA852021 CAW852021 CKS852021 CUO852021 DEK852021 DOG852021 DYC852021 EHY852021 ERU852021 FBQ852021 FLM852021 FVI852021 GFE852021 GPA852021 GYW852021 HIS852021 HSO852021 ICK852021 IMG852021 IWC852021 JFY852021 JPU852021 JZQ852021 KJM852021 KTI852021 LDE852021 LNA852021 LWW852021 MGS852021 MQO852021 NAK852021 NKG852021 NUC852021 ODY852021 ONU852021 OXQ852021 PHM852021 PRI852021 QBE852021 QLA852021 QUW852021 RES852021 ROO852021 RYK852021 SIG852021 SSC852021 TBY852021 TLU852021 TVQ852021 UFM852021 UPI852021 UZE852021 VJA852021 VSW852021 WCS852021 WMO852021 WWK852021 AC917557 JY917557 TU917557 ADQ917557 ANM917557 AXI917557 BHE917557 BRA917557 CAW917557 CKS917557 CUO917557 DEK917557 DOG917557 DYC917557 EHY917557 ERU917557 FBQ917557 FLM917557 FVI917557 GFE917557 GPA917557 GYW917557 HIS917557 HSO917557 ICK917557 IMG917557 IWC917557 JFY917557 JPU917557 JZQ917557 KJM917557 KTI917557 LDE917557 LNA917557 LWW917557 MGS917557 MQO917557 NAK917557 NKG917557 NUC917557 ODY917557 ONU917557 OXQ917557 PHM917557 PRI917557 QBE917557 QLA917557 QUW917557 RES917557 ROO917557 RYK917557 SIG917557 SSC917557 TBY917557 TLU917557 TVQ917557 UFM917557 UPI917557 UZE917557 VJA917557 VSW917557 WCS917557 WMO917557 WWK917557 AC983093 JY983093 TU983093 ADQ983093 ANM983093 AXI983093 BHE983093 BRA983093 CAW983093 CKS983093 CUO983093 DEK983093 DOG983093 DYC983093 EHY983093 ERU983093 FBQ983093 FLM983093 FVI983093 GFE983093 GPA983093 GYW983093 HIS983093 HSO983093 ICK983093 IMG983093 IWC983093 JFY983093 JPU983093 JZQ983093 KJM983093 KTI983093 LDE983093 LNA983093 LWW983093 MGS983093 MQO983093 NAK983093 NKG983093 NUC983093 ODY983093 ONU983093 OXQ983093 PHM983093 PRI983093 QBE983093 QLA983093 QUW983093 RES983093 ROO983093 RYK983093 SIG983093 SSC983093 TBY983093 TLU983093 TVQ983093 UFM983093 UPI983093 UZE983093 VJA983093 VSW983093 WCS983093 WMO983093 WWK983093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K78"/>
  <sheetViews>
    <sheetView view="pageBreakPreview" topLeftCell="A58" zoomScaleNormal="100" zoomScaleSheetLayoutView="100" workbookViewId="0">
      <selection activeCell="AW27" sqref="AW27"/>
    </sheetView>
  </sheetViews>
  <sheetFormatPr defaultColWidth="3.125" defaultRowHeight="13.5" x14ac:dyDescent="0.15"/>
  <cols>
    <col min="1" max="1" width="3.125" style="149"/>
    <col min="2" max="2" width="2.75" style="148" customWidth="1"/>
    <col min="3" max="7" width="3.125" style="149"/>
    <col min="8" max="8" width="2.25" style="149" customWidth="1"/>
    <col min="9" max="257" width="3.125" style="149"/>
    <col min="258" max="258" width="2.75" style="149" customWidth="1"/>
    <col min="259" max="263" width="3.125" style="149"/>
    <col min="264" max="264" width="2.25" style="149" customWidth="1"/>
    <col min="265" max="513" width="3.125" style="149"/>
    <col min="514" max="514" width="2.75" style="149" customWidth="1"/>
    <col min="515" max="519" width="3.125" style="149"/>
    <col min="520" max="520" width="2.25" style="149" customWidth="1"/>
    <col min="521" max="769" width="3.125" style="149"/>
    <col min="770" max="770" width="2.75" style="149" customWidth="1"/>
    <col min="771" max="775" width="3.125" style="149"/>
    <col min="776" max="776" width="2.25" style="149" customWidth="1"/>
    <col min="777" max="1025" width="3.125" style="149"/>
    <col min="1026" max="1026" width="2.75" style="149" customWidth="1"/>
    <col min="1027" max="1031" width="3.125" style="149"/>
    <col min="1032" max="1032" width="2.25" style="149" customWidth="1"/>
    <col min="1033" max="1281" width="3.125" style="149"/>
    <col min="1282" max="1282" width="2.75" style="149" customWidth="1"/>
    <col min="1283" max="1287" width="3.125" style="149"/>
    <col min="1288" max="1288" width="2.25" style="149" customWidth="1"/>
    <col min="1289" max="1537" width="3.125" style="149"/>
    <col min="1538" max="1538" width="2.75" style="149" customWidth="1"/>
    <col min="1539" max="1543" width="3.125" style="149"/>
    <col min="1544" max="1544" width="2.25" style="149" customWidth="1"/>
    <col min="1545" max="1793" width="3.125" style="149"/>
    <col min="1794" max="1794" width="2.75" style="149" customWidth="1"/>
    <col min="1795" max="1799" width="3.125" style="149"/>
    <col min="1800" max="1800" width="2.25" style="149" customWidth="1"/>
    <col min="1801" max="2049" width="3.125" style="149"/>
    <col min="2050" max="2050" width="2.75" style="149" customWidth="1"/>
    <col min="2051" max="2055" width="3.125" style="149"/>
    <col min="2056" max="2056" width="2.25" style="149" customWidth="1"/>
    <col min="2057" max="2305" width="3.125" style="149"/>
    <col min="2306" max="2306" width="2.75" style="149" customWidth="1"/>
    <col min="2307" max="2311" width="3.125" style="149"/>
    <col min="2312" max="2312" width="2.25" style="149" customWidth="1"/>
    <col min="2313" max="2561" width="3.125" style="149"/>
    <col min="2562" max="2562" width="2.75" style="149" customWidth="1"/>
    <col min="2563" max="2567" width="3.125" style="149"/>
    <col min="2568" max="2568" width="2.25" style="149" customWidth="1"/>
    <col min="2569" max="2817" width="3.125" style="149"/>
    <col min="2818" max="2818" width="2.75" style="149" customWidth="1"/>
    <col min="2819" max="2823" width="3.125" style="149"/>
    <col min="2824" max="2824" width="2.25" style="149" customWidth="1"/>
    <col min="2825" max="3073" width="3.125" style="149"/>
    <col min="3074" max="3074" width="2.75" style="149" customWidth="1"/>
    <col min="3075" max="3079" width="3.125" style="149"/>
    <col min="3080" max="3080" width="2.25" style="149" customWidth="1"/>
    <col min="3081" max="3329" width="3.125" style="149"/>
    <col min="3330" max="3330" width="2.75" style="149" customWidth="1"/>
    <col min="3331" max="3335" width="3.125" style="149"/>
    <col min="3336" max="3336" width="2.25" style="149" customWidth="1"/>
    <col min="3337" max="3585" width="3.125" style="149"/>
    <col min="3586" max="3586" width="2.75" style="149" customWidth="1"/>
    <col min="3587" max="3591" width="3.125" style="149"/>
    <col min="3592" max="3592" width="2.25" style="149" customWidth="1"/>
    <col min="3593" max="3841" width="3.125" style="149"/>
    <col min="3842" max="3842" width="2.75" style="149" customWidth="1"/>
    <col min="3843" max="3847" width="3.125" style="149"/>
    <col min="3848" max="3848" width="2.25" style="149" customWidth="1"/>
    <col min="3849" max="4097" width="3.125" style="149"/>
    <col min="4098" max="4098" width="2.75" style="149" customWidth="1"/>
    <col min="4099" max="4103" width="3.125" style="149"/>
    <col min="4104" max="4104" width="2.25" style="149" customWidth="1"/>
    <col min="4105" max="4353" width="3.125" style="149"/>
    <col min="4354" max="4354" width="2.75" style="149" customWidth="1"/>
    <col min="4355" max="4359" width="3.125" style="149"/>
    <col min="4360" max="4360" width="2.25" style="149" customWidth="1"/>
    <col min="4361" max="4609" width="3.125" style="149"/>
    <col min="4610" max="4610" width="2.75" style="149" customWidth="1"/>
    <col min="4611" max="4615" width="3.125" style="149"/>
    <col min="4616" max="4616" width="2.25" style="149" customWidth="1"/>
    <col min="4617" max="4865" width="3.125" style="149"/>
    <col min="4866" max="4866" width="2.75" style="149" customWidth="1"/>
    <col min="4867" max="4871" width="3.125" style="149"/>
    <col min="4872" max="4872" width="2.25" style="149" customWidth="1"/>
    <col min="4873" max="5121" width="3.125" style="149"/>
    <col min="5122" max="5122" width="2.75" style="149" customWidth="1"/>
    <col min="5123" max="5127" width="3.125" style="149"/>
    <col min="5128" max="5128" width="2.25" style="149" customWidth="1"/>
    <col min="5129" max="5377" width="3.125" style="149"/>
    <col min="5378" max="5378" width="2.75" style="149" customWidth="1"/>
    <col min="5379" max="5383" width="3.125" style="149"/>
    <col min="5384" max="5384" width="2.25" style="149" customWidth="1"/>
    <col min="5385" max="5633" width="3.125" style="149"/>
    <col min="5634" max="5634" width="2.75" style="149" customWidth="1"/>
    <col min="5635" max="5639" width="3.125" style="149"/>
    <col min="5640" max="5640" width="2.25" style="149" customWidth="1"/>
    <col min="5641" max="5889" width="3.125" style="149"/>
    <col min="5890" max="5890" width="2.75" style="149" customWidth="1"/>
    <col min="5891" max="5895" width="3.125" style="149"/>
    <col min="5896" max="5896" width="2.25" style="149" customWidth="1"/>
    <col min="5897" max="6145" width="3.125" style="149"/>
    <col min="6146" max="6146" width="2.75" style="149" customWidth="1"/>
    <col min="6147" max="6151" width="3.125" style="149"/>
    <col min="6152" max="6152" width="2.25" style="149" customWidth="1"/>
    <col min="6153" max="6401" width="3.125" style="149"/>
    <col min="6402" max="6402" width="2.75" style="149" customWidth="1"/>
    <col min="6403" max="6407" width="3.125" style="149"/>
    <col min="6408" max="6408" width="2.25" style="149" customWidth="1"/>
    <col min="6409" max="6657" width="3.125" style="149"/>
    <col min="6658" max="6658" width="2.75" style="149" customWidth="1"/>
    <col min="6659" max="6663" width="3.125" style="149"/>
    <col min="6664" max="6664" width="2.25" style="149" customWidth="1"/>
    <col min="6665" max="6913" width="3.125" style="149"/>
    <col min="6914" max="6914" width="2.75" style="149" customWidth="1"/>
    <col min="6915" max="6919" width="3.125" style="149"/>
    <col min="6920" max="6920" width="2.25" style="149" customWidth="1"/>
    <col min="6921" max="7169" width="3.125" style="149"/>
    <col min="7170" max="7170" width="2.75" style="149" customWidth="1"/>
    <col min="7171" max="7175" width="3.125" style="149"/>
    <col min="7176" max="7176" width="2.25" style="149" customWidth="1"/>
    <col min="7177" max="7425" width="3.125" style="149"/>
    <col min="7426" max="7426" width="2.75" style="149" customWidth="1"/>
    <col min="7427" max="7431" width="3.125" style="149"/>
    <col min="7432" max="7432" width="2.25" style="149" customWidth="1"/>
    <col min="7433" max="7681" width="3.125" style="149"/>
    <col min="7682" max="7682" width="2.75" style="149" customWidth="1"/>
    <col min="7683" max="7687" width="3.125" style="149"/>
    <col min="7688" max="7688" width="2.25" style="149" customWidth="1"/>
    <col min="7689" max="7937" width="3.125" style="149"/>
    <col min="7938" max="7938" width="2.75" style="149" customWidth="1"/>
    <col min="7939" max="7943" width="3.125" style="149"/>
    <col min="7944" max="7944" width="2.25" style="149" customWidth="1"/>
    <col min="7945" max="8193" width="3.125" style="149"/>
    <col min="8194" max="8194" width="2.75" style="149" customWidth="1"/>
    <col min="8195" max="8199" width="3.125" style="149"/>
    <col min="8200" max="8200" width="2.25" style="149" customWidth="1"/>
    <col min="8201" max="8449" width="3.125" style="149"/>
    <col min="8450" max="8450" width="2.75" style="149" customWidth="1"/>
    <col min="8451" max="8455" width="3.125" style="149"/>
    <col min="8456" max="8456" width="2.25" style="149" customWidth="1"/>
    <col min="8457" max="8705" width="3.125" style="149"/>
    <col min="8706" max="8706" width="2.75" style="149" customWidth="1"/>
    <col min="8707" max="8711" width="3.125" style="149"/>
    <col min="8712" max="8712" width="2.25" style="149" customWidth="1"/>
    <col min="8713" max="8961" width="3.125" style="149"/>
    <col min="8962" max="8962" width="2.75" style="149" customWidth="1"/>
    <col min="8963" max="8967" width="3.125" style="149"/>
    <col min="8968" max="8968" width="2.25" style="149" customWidth="1"/>
    <col min="8969" max="9217" width="3.125" style="149"/>
    <col min="9218" max="9218" width="2.75" style="149" customWidth="1"/>
    <col min="9219" max="9223" width="3.125" style="149"/>
    <col min="9224" max="9224" width="2.25" style="149" customWidth="1"/>
    <col min="9225" max="9473" width="3.125" style="149"/>
    <col min="9474" max="9474" width="2.75" style="149" customWidth="1"/>
    <col min="9475" max="9479" width="3.125" style="149"/>
    <col min="9480" max="9480" width="2.25" style="149" customWidth="1"/>
    <col min="9481" max="9729" width="3.125" style="149"/>
    <col min="9730" max="9730" width="2.75" style="149" customWidth="1"/>
    <col min="9731" max="9735" width="3.125" style="149"/>
    <col min="9736" max="9736" width="2.25" style="149" customWidth="1"/>
    <col min="9737" max="9985" width="3.125" style="149"/>
    <col min="9986" max="9986" width="2.75" style="149" customWidth="1"/>
    <col min="9987" max="9991" width="3.125" style="149"/>
    <col min="9992" max="9992" width="2.25" style="149" customWidth="1"/>
    <col min="9993" max="10241" width="3.125" style="149"/>
    <col min="10242" max="10242" width="2.75" style="149" customWidth="1"/>
    <col min="10243" max="10247" width="3.125" style="149"/>
    <col min="10248" max="10248" width="2.25" style="149" customWidth="1"/>
    <col min="10249" max="10497" width="3.125" style="149"/>
    <col min="10498" max="10498" width="2.75" style="149" customWidth="1"/>
    <col min="10499" max="10503" width="3.125" style="149"/>
    <col min="10504" max="10504" width="2.25" style="149" customWidth="1"/>
    <col min="10505" max="10753" width="3.125" style="149"/>
    <col min="10754" max="10754" width="2.75" style="149" customWidth="1"/>
    <col min="10755" max="10759" width="3.125" style="149"/>
    <col min="10760" max="10760" width="2.25" style="149" customWidth="1"/>
    <col min="10761" max="11009" width="3.125" style="149"/>
    <col min="11010" max="11010" width="2.75" style="149" customWidth="1"/>
    <col min="11011" max="11015" width="3.125" style="149"/>
    <col min="11016" max="11016" width="2.25" style="149" customWidth="1"/>
    <col min="11017" max="11265" width="3.125" style="149"/>
    <col min="11266" max="11266" width="2.75" style="149" customWidth="1"/>
    <col min="11267" max="11271" width="3.125" style="149"/>
    <col min="11272" max="11272" width="2.25" style="149" customWidth="1"/>
    <col min="11273" max="11521" width="3.125" style="149"/>
    <col min="11522" max="11522" width="2.75" style="149" customWidth="1"/>
    <col min="11523" max="11527" width="3.125" style="149"/>
    <col min="11528" max="11528" width="2.25" style="149" customWidth="1"/>
    <col min="11529" max="11777" width="3.125" style="149"/>
    <col min="11778" max="11778" width="2.75" style="149" customWidth="1"/>
    <col min="11779" max="11783" width="3.125" style="149"/>
    <col min="11784" max="11784" width="2.25" style="149" customWidth="1"/>
    <col min="11785" max="12033" width="3.125" style="149"/>
    <col min="12034" max="12034" width="2.75" style="149" customWidth="1"/>
    <col min="12035" max="12039" width="3.125" style="149"/>
    <col min="12040" max="12040" width="2.25" style="149" customWidth="1"/>
    <col min="12041" max="12289" width="3.125" style="149"/>
    <col min="12290" max="12290" width="2.75" style="149" customWidth="1"/>
    <col min="12291" max="12295" width="3.125" style="149"/>
    <col min="12296" max="12296" width="2.25" style="149" customWidth="1"/>
    <col min="12297" max="12545" width="3.125" style="149"/>
    <col min="12546" max="12546" width="2.75" style="149" customWidth="1"/>
    <col min="12547" max="12551" width="3.125" style="149"/>
    <col min="12552" max="12552" width="2.25" style="149" customWidth="1"/>
    <col min="12553" max="12801" width="3.125" style="149"/>
    <col min="12802" max="12802" width="2.75" style="149" customWidth="1"/>
    <col min="12803" max="12807" width="3.125" style="149"/>
    <col min="12808" max="12808" width="2.25" style="149" customWidth="1"/>
    <col min="12809" max="13057" width="3.125" style="149"/>
    <col min="13058" max="13058" width="2.75" style="149" customWidth="1"/>
    <col min="13059" max="13063" width="3.125" style="149"/>
    <col min="13064" max="13064" width="2.25" style="149" customWidth="1"/>
    <col min="13065" max="13313" width="3.125" style="149"/>
    <col min="13314" max="13314" width="2.75" style="149" customWidth="1"/>
    <col min="13315" max="13319" width="3.125" style="149"/>
    <col min="13320" max="13320" width="2.25" style="149" customWidth="1"/>
    <col min="13321" max="13569" width="3.125" style="149"/>
    <col min="13570" max="13570" width="2.75" style="149" customWidth="1"/>
    <col min="13571" max="13575" width="3.125" style="149"/>
    <col min="13576" max="13576" width="2.25" style="149" customWidth="1"/>
    <col min="13577" max="13825" width="3.125" style="149"/>
    <col min="13826" max="13826" width="2.75" style="149" customWidth="1"/>
    <col min="13827" max="13831" width="3.125" style="149"/>
    <col min="13832" max="13832" width="2.25" style="149" customWidth="1"/>
    <col min="13833" max="14081" width="3.125" style="149"/>
    <col min="14082" max="14082" width="2.75" style="149" customWidth="1"/>
    <col min="14083" max="14087" width="3.125" style="149"/>
    <col min="14088" max="14088" width="2.25" style="149" customWidth="1"/>
    <col min="14089" max="14337" width="3.125" style="149"/>
    <col min="14338" max="14338" width="2.75" style="149" customWidth="1"/>
    <col min="14339" max="14343" width="3.125" style="149"/>
    <col min="14344" max="14344" width="2.25" style="149" customWidth="1"/>
    <col min="14345" max="14593" width="3.125" style="149"/>
    <col min="14594" max="14594" width="2.75" style="149" customWidth="1"/>
    <col min="14595" max="14599" width="3.125" style="149"/>
    <col min="14600" max="14600" width="2.25" style="149" customWidth="1"/>
    <col min="14601" max="14849" width="3.125" style="149"/>
    <col min="14850" max="14850" width="2.75" style="149" customWidth="1"/>
    <col min="14851" max="14855" width="3.125" style="149"/>
    <col min="14856" max="14856" width="2.25" style="149" customWidth="1"/>
    <col min="14857" max="15105" width="3.125" style="149"/>
    <col min="15106" max="15106" width="2.75" style="149" customWidth="1"/>
    <col min="15107" max="15111" width="3.125" style="149"/>
    <col min="15112" max="15112" width="2.25" style="149" customWidth="1"/>
    <col min="15113" max="15361" width="3.125" style="149"/>
    <col min="15362" max="15362" width="2.75" style="149" customWidth="1"/>
    <col min="15363" max="15367" width="3.125" style="149"/>
    <col min="15368" max="15368" width="2.25" style="149" customWidth="1"/>
    <col min="15369" max="15617" width="3.125" style="149"/>
    <col min="15618" max="15618" width="2.75" style="149" customWidth="1"/>
    <col min="15619" max="15623" width="3.125" style="149"/>
    <col min="15624" max="15624" width="2.25" style="149" customWidth="1"/>
    <col min="15625" max="15873" width="3.125" style="149"/>
    <col min="15874" max="15874" width="2.75" style="149" customWidth="1"/>
    <col min="15875" max="15879" width="3.125" style="149"/>
    <col min="15880" max="15880" width="2.25" style="149" customWidth="1"/>
    <col min="15881" max="16129" width="3.125" style="149"/>
    <col min="16130" max="16130" width="2.75" style="149" customWidth="1"/>
    <col min="16131" max="16135" width="3.125" style="149"/>
    <col min="16136" max="16136" width="2.25" style="149" customWidth="1"/>
    <col min="16137" max="16384" width="3.125" style="149"/>
  </cols>
  <sheetData>
    <row r="1" spans="2:27" s="96" customFormat="1" x14ac:dyDescent="0.4"/>
    <row r="2" spans="2:27" s="96" customFormat="1" x14ac:dyDescent="0.4">
      <c r="B2" s="96" t="s">
        <v>815</v>
      </c>
      <c r="U2" s="445"/>
      <c r="V2" s="445"/>
      <c r="W2" s="445"/>
      <c r="X2" s="445"/>
      <c r="Y2" s="445"/>
      <c r="Z2" s="445"/>
      <c r="AA2" s="460" t="s">
        <v>816</v>
      </c>
    </row>
    <row r="3" spans="2:27" s="96" customFormat="1" ht="8.25" customHeight="1" x14ac:dyDescent="0.4"/>
    <row r="4" spans="2:27" s="96" customFormat="1" x14ac:dyDescent="0.4">
      <c r="B4" s="564" t="s">
        <v>817</v>
      </c>
      <c r="C4" s="564"/>
      <c r="D4" s="564"/>
      <c r="E4" s="564"/>
      <c r="F4" s="564"/>
      <c r="G4" s="564"/>
      <c r="H4" s="564"/>
      <c r="I4" s="564"/>
      <c r="J4" s="564"/>
      <c r="K4" s="564"/>
      <c r="L4" s="564"/>
      <c r="M4" s="564"/>
      <c r="N4" s="564"/>
      <c r="O4" s="564"/>
      <c r="P4" s="564"/>
      <c r="Q4" s="564"/>
      <c r="R4" s="564"/>
      <c r="S4" s="564"/>
      <c r="T4" s="564"/>
      <c r="U4" s="564"/>
      <c r="V4" s="564"/>
      <c r="W4" s="564"/>
      <c r="X4" s="564"/>
      <c r="Y4" s="564"/>
      <c r="Z4" s="564"/>
      <c r="AA4" s="564"/>
    </row>
    <row r="5" spans="2:27" s="96" customFormat="1" ht="6.75" customHeight="1" x14ac:dyDescent="0.4"/>
    <row r="6" spans="2:27" s="96" customFormat="1" ht="18.600000000000001" customHeight="1" x14ac:dyDescent="0.4">
      <c r="B6" s="845" t="s">
        <v>675</v>
      </c>
      <c r="C6" s="845"/>
      <c r="D6" s="845"/>
      <c r="E6" s="845"/>
      <c r="F6" s="845"/>
      <c r="G6" s="597"/>
      <c r="H6" s="598"/>
      <c r="I6" s="598"/>
      <c r="J6" s="598"/>
      <c r="K6" s="598"/>
      <c r="L6" s="598"/>
      <c r="M6" s="598"/>
      <c r="N6" s="598"/>
      <c r="O6" s="598"/>
      <c r="P6" s="598"/>
      <c r="Q6" s="598"/>
      <c r="R6" s="598"/>
      <c r="S6" s="598"/>
      <c r="T6" s="598"/>
      <c r="U6" s="598"/>
      <c r="V6" s="598"/>
      <c r="W6" s="598"/>
      <c r="X6" s="598"/>
      <c r="Y6" s="598"/>
      <c r="Z6" s="598"/>
      <c r="AA6" s="599"/>
    </row>
    <row r="7" spans="2:27" s="96" customFormat="1" ht="19.5" customHeight="1" x14ac:dyDescent="0.4">
      <c r="B7" s="845" t="s">
        <v>693</v>
      </c>
      <c r="C7" s="845"/>
      <c r="D7" s="845"/>
      <c r="E7" s="845"/>
      <c r="F7" s="845"/>
      <c r="G7" s="597"/>
      <c r="H7" s="598"/>
      <c r="I7" s="598"/>
      <c r="J7" s="598"/>
      <c r="K7" s="598"/>
      <c r="L7" s="598"/>
      <c r="M7" s="598"/>
      <c r="N7" s="598"/>
      <c r="O7" s="598"/>
      <c r="P7" s="598"/>
      <c r="Q7" s="598"/>
      <c r="R7" s="598"/>
      <c r="S7" s="598"/>
      <c r="T7" s="598"/>
      <c r="U7" s="598"/>
      <c r="V7" s="598"/>
      <c r="W7" s="598"/>
      <c r="X7" s="598"/>
      <c r="Y7" s="598"/>
      <c r="Z7" s="598"/>
      <c r="AA7" s="599"/>
    </row>
    <row r="8" spans="2:27" s="96" customFormat="1" ht="19.5" customHeight="1" x14ac:dyDescent="0.4">
      <c r="B8" s="568" t="s">
        <v>818</v>
      </c>
      <c r="C8" s="569"/>
      <c r="D8" s="569"/>
      <c r="E8" s="569"/>
      <c r="F8" s="570"/>
      <c r="G8" s="842" t="s">
        <v>819</v>
      </c>
      <c r="H8" s="843"/>
      <c r="I8" s="843"/>
      <c r="J8" s="843"/>
      <c r="K8" s="843"/>
      <c r="L8" s="843"/>
      <c r="M8" s="843"/>
      <c r="N8" s="843"/>
      <c r="O8" s="843"/>
      <c r="P8" s="843"/>
      <c r="Q8" s="843"/>
      <c r="R8" s="843"/>
      <c r="S8" s="843"/>
      <c r="T8" s="843"/>
      <c r="U8" s="843"/>
      <c r="V8" s="843"/>
      <c r="W8" s="843"/>
      <c r="X8" s="843"/>
      <c r="Y8" s="843"/>
      <c r="Z8" s="843"/>
      <c r="AA8" s="844"/>
    </row>
    <row r="9" spans="2:27" ht="20.100000000000001" customHeight="1" x14ac:dyDescent="0.15">
      <c r="B9" s="777" t="s">
        <v>820</v>
      </c>
      <c r="C9" s="778"/>
      <c r="D9" s="778"/>
      <c r="E9" s="778"/>
      <c r="F9" s="778"/>
      <c r="G9" s="847" t="s">
        <v>821</v>
      </c>
      <c r="H9" s="847"/>
      <c r="I9" s="847"/>
      <c r="J9" s="847"/>
      <c r="K9" s="847"/>
      <c r="L9" s="847"/>
      <c r="M9" s="847"/>
      <c r="N9" s="847" t="s">
        <v>822</v>
      </c>
      <c r="O9" s="847"/>
      <c r="P9" s="847"/>
      <c r="Q9" s="847"/>
      <c r="R9" s="847"/>
      <c r="S9" s="847"/>
      <c r="T9" s="847"/>
      <c r="U9" s="849" t="s">
        <v>823</v>
      </c>
      <c r="V9" s="849"/>
      <c r="W9" s="849"/>
      <c r="X9" s="849"/>
      <c r="Y9" s="849"/>
      <c r="Z9" s="849"/>
      <c r="AA9" s="849"/>
    </row>
    <row r="10" spans="2:27" ht="20.100000000000001" customHeight="1" x14ac:dyDescent="0.15">
      <c r="B10" s="780"/>
      <c r="C10" s="564"/>
      <c r="D10" s="564"/>
      <c r="E10" s="564"/>
      <c r="F10" s="564"/>
      <c r="G10" s="847" t="s">
        <v>824</v>
      </c>
      <c r="H10" s="847"/>
      <c r="I10" s="847"/>
      <c r="J10" s="847"/>
      <c r="K10" s="847"/>
      <c r="L10" s="847"/>
      <c r="M10" s="847"/>
      <c r="N10" s="847" t="s">
        <v>825</v>
      </c>
      <c r="O10" s="847"/>
      <c r="P10" s="847"/>
      <c r="Q10" s="847"/>
      <c r="R10" s="847"/>
      <c r="S10" s="847"/>
      <c r="T10" s="847"/>
      <c r="U10" s="847" t="s">
        <v>826</v>
      </c>
      <c r="V10" s="847"/>
      <c r="W10" s="847"/>
      <c r="X10" s="847"/>
      <c r="Y10" s="847"/>
      <c r="Z10" s="847"/>
      <c r="AA10" s="847"/>
    </row>
    <row r="11" spans="2:27" ht="20.100000000000001" customHeight="1" x14ac:dyDescent="0.15">
      <c r="B11" s="780"/>
      <c r="C11" s="564"/>
      <c r="D11" s="564"/>
      <c r="E11" s="564"/>
      <c r="F11" s="564"/>
      <c r="G11" s="847" t="s">
        <v>827</v>
      </c>
      <c r="H11" s="847"/>
      <c r="I11" s="847"/>
      <c r="J11" s="847"/>
      <c r="K11" s="847"/>
      <c r="L11" s="847"/>
      <c r="M11" s="847"/>
      <c r="N11" s="847" t="s">
        <v>828</v>
      </c>
      <c r="O11" s="847"/>
      <c r="P11" s="847"/>
      <c r="Q11" s="847"/>
      <c r="R11" s="847"/>
      <c r="S11" s="847"/>
      <c r="T11" s="847"/>
      <c r="U11" s="847" t="s">
        <v>829</v>
      </c>
      <c r="V11" s="847"/>
      <c r="W11" s="847"/>
      <c r="X11" s="847"/>
      <c r="Y11" s="847"/>
      <c r="Z11" s="847"/>
      <c r="AA11" s="847"/>
    </row>
    <row r="12" spans="2:27" ht="20.100000000000001" customHeight="1" x14ac:dyDescent="0.15">
      <c r="B12" s="780"/>
      <c r="C12" s="564"/>
      <c r="D12" s="564"/>
      <c r="E12" s="564"/>
      <c r="F12" s="564"/>
      <c r="G12" s="847" t="s">
        <v>830</v>
      </c>
      <c r="H12" s="847"/>
      <c r="I12" s="847"/>
      <c r="J12" s="847"/>
      <c r="K12" s="847"/>
      <c r="L12" s="847"/>
      <c r="M12" s="847"/>
      <c r="N12" s="847" t="s">
        <v>831</v>
      </c>
      <c r="O12" s="847"/>
      <c r="P12" s="847"/>
      <c r="Q12" s="847"/>
      <c r="R12" s="847"/>
      <c r="S12" s="847"/>
      <c r="T12" s="847"/>
      <c r="U12" s="848" t="s">
        <v>832</v>
      </c>
      <c r="V12" s="848"/>
      <c r="W12" s="848"/>
      <c r="X12" s="848"/>
      <c r="Y12" s="848"/>
      <c r="Z12" s="848"/>
      <c r="AA12" s="848"/>
    </row>
    <row r="13" spans="2:27" ht="20.100000000000001" customHeight="1" x14ac:dyDescent="0.15">
      <c r="B13" s="780"/>
      <c r="C13" s="564"/>
      <c r="D13" s="564"/>
      <c r="E13" s="564"/>
      <c r="F13" s="564"/>
      <c r="G13" s="847" t="s">
        <v>833</v>
      </c>
      <c r="H13" s="847"/>
      <c r="I13" s="847"/>
      <c r="J13" s="847"/>
      <c r="K13" s="847"/>
      <c r="L13" s="847"/>
      <c r="M13" s="847"/>
      <c r="N13" s="849" t="s">
        <v>834</v>
      </c>
      <c r="O13" s="849"/>
      <c r="P13" s="849"/>
      <c r="Q13" s="849"/>
      <c r="R13" s="849"/>
      <c r="S13" s="849"/>
      <c r="T13" s="849"/>
      <c r="U13" s="848" t="s">
        <v>835</v>
      </c>
      <c r="V13" s="848"/>
      <c r="W13" s="848"/>
      <c r="X13" s="848"/>
      <c r="Y13" s="848"/>
      <c r="Z13" s="848"/>
      <c r="AA13" s="848"/>
    </row>
    <row r="14" spans="2:27" ht="20.100000000000001" customHeight="1" x14ac:dyDescent="0.15">
      <c r="B14" s="786"/>
      <c r="C14" s="787"/>
      <c r="D14" s="787"/>
      <c r="E14" s="787"/>
      <c r="F14" s="787"/>
      <c r="G14" s="847" t="s">
        <v>836</v>
      </c>
      <c r="H14" s="847"/>
      <c r="I14" s="847"/>
      <c r="J14" s="847"/>
      <c r="K14" s="847"/>
      <c r="L14" s="847"/>
      <c r="M14" s="847"/>
      <c r="N14" s="847"/>
      <c r="O14" s="847"/>
      <c r="P14" s="847"/>
      <c r="Q14" s="847"/>
      <c r="R14" s="847"/>
      <c r="S14" s="847"/>
      <c r="T14" s="847"/>
      <c r="U14" s="848"/>
      <c r="V14" s="848"/>
      <c r="W14" s="848"/>
      <c r="X14" s="848"/>
      <c r="Y14" s="848"/>
      <c r="Z14" s="848"/>
      <c r="AA14" s="848"/>
    </row>
    <row r="15" spans="2:27" ht="20.25" customHeight="1" x14ac:dyDescent="0.15">
      <c r="B15" s="568" t="s">
        <v>837</v>
      </c>
      <c r="C15" s="569"/>
      <c r="D15" s="569"/>
      <c r="E15" s="569"/>
      <c r="F15" s="570"/>
      <c r="G15" s="850" t="s">
        <v>838</v>
      </c>
      <c r="H15" s="851"/>
      <c r="I15" s="851"/>
      <c r="J15" s="851"/>
      <c r="K15" s="851"/>
      <c r="L15" s="851"/>
      <c r="M15" s="851"/>
      <c r="N15" s="851"/>
      <c r="O15" s="851"/>
      <c r="P15" s="851"/>
      <c r="Q15" s="851"/>
      <c r="R15" s="851"/>
      <c r="S15" s="851"/>
      <c r="T15" s="851"/>
      <c r="U15" s="851"/>
      <c r="V15" s="851"/>
      <c r="W15" s="851"/>
      <c r="X15" s="851"/>
      <c r="Y15" s="851"/>
      <c r="Z15" s="851"/>
      <c r="AA15" s="852"/>
    </row>
    <row r="16" spans="2:27" s="96" customFormat="1" ht="9" customHeight="1" x14ac:dyDescent="0.4"/>
    <row r="17" spans="2:27" s="96" customFormat="1" ht="17.25" customHeight="1" x14ac:dyDescent="0.4">
      <c r="B17" s="96" t="s">
        <v>839</v>
      </c>
    </row>
    <row r="18" spans="2:27" s="96" customFormat="1" ht="6" customHeight="1" x14ac:dyDescent="0.4">
      <c r="B18" s="100"/>
      <c r="C18" s="369"/>
      <c r="D18" s="369"/>
      <c r="E18" s="369"/>
      <c r="F18" s="369"/>
      <c r="G18" s="369"/>
      <c r="H18" s="369"/>
      <c r="I18" s="369"/>
      <c r="J18" s="369"/>
      <c r="K18" s="369"/>
      <c r="L18" s="369"/>
      <c r="M18" s="369"/>
      <c r="N18" s="369"/>
      <c r="O18" s="369"/>
      <c r="P18" s="369"/>
      <c r="Q18" s="369"/>
      <c r="R18" s="369"/>
      <c r="S18" s="369"/>
      <c r="T18" s="369"/>
      <c r="U18" s="369"/>
      <c r="V18" s="369"/>
      <c r="W18" s="369"/>
      <c r="X18" s="369"/>
      <c r="Y18" s="369"/>
      <c r="Z18" s="369"/>
      <c r="AA18" s="371"/>
    </row>
    <row r="19" spans="2:27" s="96" customFormat="1" ht="19.5" customHeight="1" x14ac:dyDescent="0.4">
      <c r="B19" s="117"/>
      <c r="C19" s="96" t="s">
        <v>840</v>
      </c>
      <c r="D19" s="85"/>
      <c r="E19" s="85"/>
      <c r="F19" s="85"/>
      <c r="G19" s="85"/>
      <c r="H19" s="85"/>
      <c r="I19" s="85"/>
      <c r="J19" s="85"/>
      <c r="K19" s="85"/>
      <c r="L19" s="85"/>
      <c r="M19" s="85"/>
      <c r="N19" s="85"/>
      <c r="O19" s="85"/>
      <c r="Y19" s="846" t="s">
        <v>841</v>
      </c>
      <c r="Z19" s="846"/>
      <c r="AA19" s="372"/>
    </row>
    <row r="20" spans="2:27" s="96" customFormat="1" x14ac:dyDescent="0.4">
      <c r="B20" s="117"/>
      <c r="D20" s="85"/>
      <c r="E20" s="85"/>
      <c r="F20" s="85"/>
      <c r="G20" s="85"/>
      <c r="H20" s="85"/>
      <c r="I20" s="85"/>
      <c r="J20" s="85"/>
      <c r="K20" s="85"/>
      <c r="L20" s="85"/>
      <c r="M20" s="85"/>
      <c r="N20" s="85"/>
      <c r="O20" s="85"/>
      <c r="Y20" s="375"/>
      <c r="Z20" s="375"/>
      <c r="AA20" s="372"/>
    </row>
    <row r="21" spans="2:27" s="96" customFormat="1" x14ac:dyDescent="0.4">
      <c r="B21" s="117"/>
      <c r="C21" s="96" t="s">
        <v>842</v>
      </c>
      <c r="D21" s="85"/>
      <c r="E21" s="85"/>
      <c r="F21" s="85"/>
      <c r="G21" s="85"/>
      <c r="H21" s="85"/>
      <c r="I21" s="85"/>
      <c r="J21" s="85"/>
      <c r="K21" s="85"/>
      <c r="L21" s="85"/>
      <c r="M21" s="85"/>
      <c r="N21" s="85"/>
      <c r="O21" s="85"/>
      <c r="Y21" s="375"/>
      <c r="Z21" s="375"/>
      <c r="AA21" s="372"/>
    </row>
    <row r="22" spans="2:27" s="96" customFormat="1" ht="19.5" customHeight="1" x14ac:dyDescent="0.4">
      <c r="B22" s="117"/>
      <c r="C22" s="96" t="s">
        <v>843</v>
      </c>
      <c r="D22" s="85"/>
      <c r="E22" s="85"/>
      <c r="F22" s="85"/>
      <c r="G22" s="85"/>
      <c r="H22" s="85"/>
      <c r="I22" s="85"/>
      <c r="J22" s="85"/>
      <c r="K22" s="85"/>
      <c r="L22" s="85"/>
      <c r="M22" s="85"/>
      <c r="N22" s="85"/>
      <c r="O22" s="85"/>
      <c r="Y22" s="846" t="s">
        <v>841</v>
      </c>
      <c r="Z22" s="846"/>
      <c r="AA22" s="372"/>
    </row>
    <row r="23" spans="2:27" s="96" customFormat="1" ht="19.5" customHeight="1" x14ac:dyDescent="0.4">
      <c r="B23" s="117"/>
      <c r="C23" s="96" t="s">
        <v>844</v>
      </c>
      <c r="D23" s="85"/>
      <c r="E23" s="85"/>
      <c r="F23" s="85"/>
      <c r="G23" s="85"/>
      <c r="H23" s="85"/>
      <c r="I23" s="85"/>
      <c r="J23" s="85"/>
      <c r="K23" s="85"/>
      <c r="L23" s="85"/>
      <c r="M23" s="85"/>
      <c r="N23" s="85"/>
      <c r="O23" s="85"/>
      <c r="Y23" s="846" t="s">
        <v>841</v>
      </c>
      <c r="Z23" s="846"/>
      <c r="AA23" s="372"/>
    </row>
    <row r="24" spans="2:27" s="96" customFormat="1" ht="19.5" customHeight="1" x14ac:dyDescent="0.4">
      <c r="B24" s="117"/>
      <c r="C24" s="96" t="s">
        <v>845</v>
      </c>
      <c r="D24" s="85"/>
      <c r="E24" s="85"/>
      <c r="F24" s="85"/>
      <c r="G24" s="85"/>
      <c r="H24" s="85"/>
      <c r="I24" s="85"/>
      <c r="J24" s="85"/>
      <c r="K24" s="85"/>
      <c r="L24" s="85"/>
      <c r="M24" s="85"/>
      <c r="N24" s="85"/>
      <c r="O24" s="85"/>
      <c r="Y24" s="846" t="s">
        <v>841</v>
      </c>
      <c r="Z24" s="846"/>
      <c r="AA24" s="372"/>
    </row>
    <row r="25" spans="2:27" s="96" customFormat="1" ht="19.5" customHeight="1" x14ac:dyDescent="0.4">
      <c r="B25" s="117"/>
      <c r="D25" s="784" t="s">
        <v>1001</v>
      </c>
      <c r="E25" s="784"/>
      <c r="F25" s="784"/>
      <c r="G25" s="784"/>
      <c r="H25" s="784"/>
      <c r="I25" s="784"/>
      <c r="J25" s="784"/>
      <c r="K25" s="85"/>
      <c r="L25" s="85"/>
      <c r="M25" s="85"/>
      <c r="N25" s="85"/>
      <c r="O25" s="85"/>
      <c r="Y25" s="375"/>
      <c r="Z25" s="375"/>
      <c r="AA25" s="372"/>
    </row>
    <row r="26" spans="2:27" s="96" customFormat="1" ht="24.95" customHeight="1" x14ac:dyDescent="0.4">
      <c r="B26" s="117"/>
      <c r="C26" s="96" t="s">
        <v>846</v>
      </c>
      <c r="AA26" s="372"/>
    </row>
    <row r="27" spans="2:27" s="96" customFormat="1" ht="6.75" customHeight="1" x14ac:dyDescent="0.4">
      <c r="B27" s="117"/>
      <c r="AA27" s="372"/>
    </row>
    <row r="28" spans="2:27" s="96" customFormat="1" ht="23.25" customHeight="1" x14ac:dyDescent="0.4">
      <c r="B28" s="117" t="s">
        <v>847</v>
      </c>
      <c r="C28" s="568" t="s">
        <v>848</v>
      </c>
      <c r="D28" s="569"/>
      <c r="E28" s="569"/>
      <c r="F28" s="569"/>
      <c r="G28" s="569"/>
      <c r="H28" s="570"/>
      <c r="I28" s="854"/>
      <c r="J28" s="854"/>
      <c r="K28" s="854"/>
      <c r="L28" s="854"/>
      <c r="M28" s="854"/>
      <c r="N28" s="854"/>
      <c r="O28" s="854"/>
      <c r="P28" s="854"/>
      <c r="Q28" s="854"/>
      <c r="R28" s="854"/>
      <c r="S28" s="854"/>
      <c r="T28" s="854"/>
      <c r="U28" s="854"/>
      <c r="V28" s="854"/>
      <c r="W28" s="854"/>
      <c r="X28" s="854"/>
      <c r="Y28" s="854"/>
      <c r="Z28" s="855"/>
      <c r="AA28" s="372"/>
    </row>
    <row r="29" spans="2:27" s="96" customFormat="1" ht="23.25" customHeight="1" x14ac:dyDescent="0.4">
      <c r="B29" s="117" t="s">
        <v>847</v>
      </c>
      <c r="C29" s="568" t="s">
        <v>849</v>
      </c>
      <c r="D29" s="569"/>
      <c r="E29" s="569"/>
      <c r="F29" s="569"/>
      <c r="G29" s="569"/>
      <c r="H29" s="570"/>
      <c r="I29" s="854"/>
      <c r="J29" s="854"/>
      <c r="K29" s="854"/>
      <c r="L29" s="854"/>
      <c r="M29" s="854"/>
      <c r="N29" s="854"/>
      <c r="O29" s="854"/>
      <c r="P29" s="854"/>
      <c r="Q29" s="854"/>
      <c r="R29" s="854"/>
      <c r="S29" s="854"/>
      <c r="T29" s="854"/>
      <c r="U29" s="854"/>
      <c r="V29" s="854"/>
      <c r="W29" s="854"/>
      <c r="X29" s="854"/>
      <c r="Y29" s="854"/>
      <c r="Z29" s="855"/>
      <c r="AA29" s="372"/>
    </row>
    <row r="30" spans="2:27" s="96" customFormat="1" ht="23.25" customHeight="1" x14ac:dyDescent="0.4">
      <c r="B30" s="117" t="s">
        <v>847</v>
      </c>
      <c r="C30" s="568" t="s">
        <v>850</v>
      </c>
      <c r="D30" s="569"/>
      <c r="E30" s="569"/>
      <c r="F30" s="569"/>
      <c r="G30" s="569"/>
      <c r="H30" s="570"/>
      <c r="I30" s="854"/>
      <c r="J30" s="854"/>
      <c r="K30" s="854"/>
      <c r="L30" s="854"/>
      <c r="M30" s="854"/>
      <c r="N30" s="854"/>
      <c r="O30" s="854"/>
      <c r="P30" s="854"/>
      <c r="Q30" s="854"/>
      <c r="R30" s="854"/>
      <c r="S30" s="854"/>
      <c r="T30" s="854"/>
      <c r="U30" s="854"/>
      <c r="V30" s="854"/>
      <c r="W30" s="854"/>
      <c r="X30" s="854"/>
      <c r="Y30" s="854"/>
      <c r="Z30" s="855"/>
      <c r="AA30" s="372"/>
    </row>
    <row r="31" spans="2:27" s="96" customFormat="1" ht="9" customHeight="1" x14ac:dyDescent="0.4">
      <c r="B31" s="117"/>
      <c r="C31" s="85"/>
      <c r="D31" s="85"/>
      <c r="E31" s="85"/>
      <c r="F31" s="85"/>
      <c r="G31" s="85"/>
      <c r="H31" s="85"/>
      <c r="I31" s="86"/>
      <c r="J31" s="86"/>
      <c r="K31" s="86"/>
      <c r="L31" s="86"/>
      <c r="M31" s="86"/>
      <c r="N31" s="86"/>
      <c r="O31" s="86"/>
      <c r="P31" s="86"/>
      <c r="Q31" s="86"/>
      <c r="R31" s="86"/>
      <c r="S31" s="86"/>
      <c r="T31" s="86"/>
      <c r="U31" s="86"/>
      <c r="V31" s="86"/>
      <c r="W31" s="86"/>
      <c r="X31" s="86"/>
      <c r="Y31" s="86"/>
      <c r="Z31" s="86"/>
      <c r="AA31" s="372"/>
    </row>
    <row r="32" spans="2:27" s="96" customFormat="1" ht="19.5" customHeight="1" x14ac:dyDescent="0.4">
      <c r="B32" s="117"/>
      <c r="C32" s="96" t="s">
        <v>851</v>
      </c>
      <c r="D32" s="85"/>
      <c r="E32" s="85"/>
      <c r="F32" s="85"/>
      <c r="G32" s="85"/>
      <c r="H32" s="85"/>
      <c r="I32" s="85"/>
      <c r="J32" s="85"/>
      <c r="K32" s="85"/>
      <c r="L32" s="85"/>
      <c r="M32" s="85"/>
      <c r="N32" s="85"/>
      <c r="O32" s="85"/>
      <c r="Y32" s="846" t="s">
        <v>841</v>
      </c>
      <c r="Z32" s="846"/>
      <c r="AA32" s="372"/>
    </row>
    <row r="33" spans="1:37" s="96" customFormat="1" ht="12.75" customHeight="1" x14ac:dyDescent="0.4">
      <c r="B33" s="117"/>
      <c r="D33" s="85"/>
      <c r="E33" s="85"/>
      <c r="F33" s="85"/>
      <c r="G33" s="85"/>
      <c r="H33" s="85"/>
      <c r="I33" s="85"/>
      <c r="J33" s="85"/>
      <c r="K33" s="85"/>
      <c r="L33" s="85"/>
      <c r="M33" s="85"/>
      <c r="N33" s="85"/>
      <c r="O33" s="85"/>
      <c r="Y33" s="375"/>
      <c r="Z33" s="375"/>
      <c r="AA33" s="372"/>
    </row>
    <row r="34" spans="1:37" s="96" customFormat="1" ht="19.5" customHeight="1" x14ac:dyDescent="0.4">
      <c r="B34" s="117"/>
      <c r="C34" s="853" t="s">
        <v>852</v>
      </c>
      <c r="D34" s="853"/>
      <c r="E34" s="853"/>
      <c r="F34" s="853"/>
      <c r="G34" s="853"/>
      <c r="H34" s="853"/>
      <c r="I34" s="853"/>
      <c r="J34" s="853"/>
      <c r="K34" s="853"/>
      <c r="L34" s="853"/>
      <c r="M34" s="853"/>
      <c r="N34" s="853"/>
      <c r="O34" s="853"/>
      <c r="P34" s="853"/>
      <c r="Q34" s="853"/>
      <c r="R34" s="853"/>
      <c r="S34" s="853"/>
      <c r="T34" s="853"/>
      <c r="U34" s="853"/>
      <c r="V34" s="853"/>
      <c r="W34" s="853"/>
      <c r="X34" s="853"/>
      <c r="Y34" s="853"/>
      <c r="Z34" s="853"/>
      <c r="AA34" s="372"/>
    </row>
    <row r="35" spans="1:37" s="96" customFormat="1" ht="19.5" customHeight="1" x14ac:dyDescent="0.4">
      <c r="B35" s="117"/>
      <c r="C35" s="853" t="s">
        <v>853</v>
      </c>
      <c r="D35" s="853"/>
      <c r="E35" s="853"/>
      <c r="F35" s="853"/>
      <c r="G35" s="853"/>
      <c r="H35" s="853"/>
      <c r="I35" s="853"/>
      <c r="J35" s="853"/>
      <c r="K35" s="853"/>
      <c r="L35" s="853"/>
      <c r="M35" s="853"/>
      <c r="N35" s="853"/>
      <c r="O35" s="853"/>
      <c r="P35" s="853"/>
      <c r="Q35" s="853"/>
      <c r="R35" s="853"/>
      <c r="S35" s="853"/>
      <c r="T35" s="853"/>
      <c r="U35" s="853"/>
      <c r="V35" s="853"/>
      <c r="W35" s="853"/>
      <c r="X35" s="853"/>
      <c r="Y35" s="853"/>
      <c r="Z35" s="853"/>
      <c r="AA35" s="372"/>
    </row>
    <row r="36" spans="1:37" s="96" customFormat="1" ht="19.5" customHeight="1" x14ac:dyDescent="0.4">
      <c r="B36" s="117"/>
      <c r="C36" s="784" t="s">
        <v>854</v>
      </c>
      <c r="D36" s="784"/>
      <c r="E36" s="784"/>
      <c r="F36" s="784"/>
      <c r="G36" s="784"/>
      <c r="H36" s="784"/>
      <c r="I36" s="784"/>
      <c r="J36" s="784"/>
      <c r="K36" s="784"/>
      <c r="L36" s="784"/>
      <c r="M36" s="784"/>
      <c r="N36" s="784"/>
      <c r="O36" s="784"/>
      <c r="P36" s="784"/>
      <c r="Q36" s="784"/>
      <c r="R36" s="784"/>
      <c r="S36" s="784"/>
      <c r="T36" s="784"/>
      <c r="U36" s="784"/>
      <c r="V36" s="784"/>
      <c r="W36" s="784"/>
      <c r="X36" s="784"/>
      <c r="Y36" s="784"/>
      <c r="Z36" s="784"/>
      <c r="AA36" s="372"/>
    </row>
    <row r="37" spans="1:37" s="86" customFormat="1" ht="12.75" customHeight="1" x14ac:dyDescent="0.4">
      <c r="A37" s="96"/>
      <c r="B37" s="117"/>
      <c r="C37" s="85"/>
      <c r="D37" s="85"/>
      <c r="E37" s="85"/>
      <c r="F37" s="85"/>
      <c r="G37" s="85"/>
      <c r="H37" s="85"/>
      <c r="I37" s="85"/>
      <c r="J37" s="85"/>
      <c r="K37" s="85"/>
      <c r="L37" s="85"/>
      <c r="M37" s="85"/>
      <c r="N37" s="85"/>
      <c r="O37" s="85"/>
      <c r="P37" s="96"/>
      <c r="Q37" s="96"/>
      <c r="R37" s="96"/>
      <c r="S37" s="96"/>
      <c r="T37" s="96"/>
      <c r="U37" s="96"/>
      <c r="V37" s="96"/>
      <c r="W37" s="96"/>
      <c r="X37" s="96"/>
      <c r="Y37" s="96"/>
      <c r="Z37" s="96"/>
      <c r="AA37" s="372"/>
      <c r="AB37" s="96"/>
      <c r="AC37" s="96"/>
      <c r="AD37" s="96"/>
      <c r="AE37" s="96"/>
      <c r="AF37" s="96"/>
      <c r="AG37" s="96"/>
      <c r="AH37" s="96"/>
      <c r="AI37" s="96"/>
      <c r="AJ37" s="96"/>
      <c r="AK37" s="96"/>
    </row>
    <row r="38" spans="1:37" s="86" customFormat="1" ht="18" customHeight="1" x14ac:dyDescent="0.4">
      <c r="A38" s="96"/>
      <c r="B38" s="117"/>
      <c r="C38" s="96"/>
      <c r="D38" s="853" t="s">
        <v>855</v>
      </c>
      <c r="E38" s="853"/>
      <c r="F38" s="853"/>
      <c r="G38" s="853"/>
      <c r="H38" s="853"/>
      <c r="I38" s="853"/>
      <c r="J38" s="853"/>
      <c r="K38" s="853"/>
      <c r="L38" s="853"/>
      <c r="M38" s="853"/>
      <c r="N38" s="853"/>
      <c r="O38" s="853"/>
      <c r="P38" s="853"/>
      <c r="Q38" s="853"/>
      <c r="R38" s="853"/>
      <c r="S38" s="853"/>
      <c r="T38" s="853"/>
      <c r="U38" s="853"/>
      <c r="V38" s="853"/>
      <c r="W38" s="96"/>
      <c r="X38" s="96"/>
      <c r="Y38" s="846" t="s">
        <v>841</v>
      </c>
      <c r="Z38" s="846"/>
      <c r="AA38" s="372"/>
      <c r="AB38" s="96"/>
      <c r="AC38" s="96"/>
      <c r="AD38" s="96"/>
      <c r="AE38" s="96"/>
      <c r="AF38" s="96"/>
      <c r="AG38" s="96"/>
      <c r="AH38" s="96"/>
      <c r="AI38" s="96"/>
      <c r="AJ38" s="96"/>
      <c r="AK38" s="96"/>
    </row>
    <row r="39" spans="1:37" s="86" customFormat="1" ht="37.5" customHeight="1" x14ac:dyDescent="0.4">
      <c r="B39" s="374"/>
      <c r="D39" s="853" t="s">
        <v>856</v>
      </c>
      <c r="E39" s="853"/>
      <c r="F39" s="853"/>
      <c r="G39" s="853"/>
      <c r="H39" s="853"/>
      <c r="I39" s="853"/>
      <c r="J39" s="853"/>
      <c r="K39" s="853"/>
      <c r="L39" s="853"/>
      <c r="M39" s="853"/>
      <c r="N39" s="853"/>
      <c r="O39" s="853"/>
      <c r="P39" s="853"/>
      <c r="Q39" s="853"/>
      <c r="R39" s="853"/>
      <c r="S39" s="853"/>
      <c r="T39" s="853"/>
      <c r="U39" s="853"/>
      <c r="V39" s="853"/>
      <c r="Y39" s="846" t="s">
        <v>841</v>
      </c>
      <c r="Z39" s="846"/>
      <c r="AA39" s="131"/>
    </row>
    <row r="40" spans="1:37" ht="19.5" customHeight="1" x14ac:dyDescent="0.15">
      <c r="A40" s="86"/>
      <c r="B40" s="374"/>
      <c r="C40" s="86"/>
      <c r="D40" s="853" t="s">
        <v>857</v>
      </c>
      <c r="E40" s="853"/>
      <c r="F40" s="853"/>
      <c r="G40" s="853"/>
      <c r="H40" s="853"/>
      <c r="I40" s="853"/>
      <c r="J40" s="853"/>
      <c r="K40" s="853"/>
      <c r="L40" s="853"/>
      <c r="M40" s="853"/>
      <c r="N40" s="853"/>
      <c r="O40" s="853"/>
      <c r="P40" s="853"/>
      <c r="Q40" s="853"/>
      <c r="R40" s="853"/>
      <c r="S40" s="853"/>
      <c r="T40" s="853"/>
      <c r="U40" s="853"/>
      <c r="V40" s="853"/>
      <c r="W40" s="86"/>
      <c r="X40" s="86"/>
      <c r="Y40" s="846" t="s">
        <v>841</v>
      </c>
      <c r="Z40" s="846"/>
      <c r="AA40" s="131"/>
      <c r="AB40" s="86"/>
      <c r="AC40" s="86"/>
      <c r="AD40" s="86"/>
      <c r="AE40" s="86"/>
      <c r="AF40" s="86"/>
      <c r="AG40" s="86"/>
      <c r="AH40" s="86"/>
      <c r="AI40" s="86"/>
      <c r="AJ40" s="86"/>
      <c r="AK40" s="86"/>
    </row>
    <row r="41" spans="1:37" s="96" customFormat="1" ht="19.5" customHeight="1" x14ac:dyDescent="0.4">
      <c r="A41" s="86"/>
      <c r="B41" s="374"/>
      <c r="C41" s="86"/>
      <c r="D41" s="853" t="s">
        <v>1002</v>
      </c>
      <c r="E41" s="853"/>
      <c r="F41" s="853"/>
      <c r="G41" s="853"/>
      <c r="H41" s="853"/>
      <c r="I41" s="853"/>
      <c r="J41" s="853"/>
      <c r="K41" s="853"/>
      <c r="L41" s="853"/>
      <c r="M41" s="853"/>
      <c r="N41" s="853"/>
      <c r="O41" s="853"/>
      <c r="P41" s="853"/>
      <c r="Q41" s="853"/>
      <c r="R41" s="853"/>
      <c r="S41" s="853"/>
      <c r="T41" s="853"/>
      <c r="U41" s="853"/>
      <c r="V41" s="853"/>
      <c r="W41" s="86"/>
      <c r="X41" s="86"/>
      <c r="Y41" s="846" t="s">
        <v>841</v>
      </c>
      <c r="Z41" s="846"/>
      <c r="AA41" s="131"/>
      <c r="AB41" s="86"/>
      <c r="AC41" s="86"/>
      <c r="AD41" s="86"/>
      <c r="AE41" s="86"/>
      <c r="AF41" s="86"/>
      <c r="AG41" s="86"/>
      <c r="AH41" s="86"/>
      <c r="AI41" s="86"/>
      <c r="AJ41" s="86"/>
      <c r="AK41" s="86"/>
    </row>
    <row r="42" spans="1:37" s="96" customFormat="1" ht="16.5" customHeight="1" x14ac:dyDescent="0.4">
      <c r="A42" s="86"/>
      <c r="B42" s="374"/>
      <c r="C42" s="86"/>
      <c r="D42" s="853" t="s">
        <v>858</v>
      </c>
      <c r="E42" s="853"/>
      <c r="F42" s="853"/>
      <c r="G42" s="853"/>
      <c r="H42" s="853"/>
      <c r="I42" s="853"/>
      <c r="J42" s="853"/>
      <c r="K42" s="853"/>
      <c r="L42" s="853"/>
      <c r="M42" s="853"/>
      <c r="N42" s="853"/>
      <c r="O42" s="853"/>
      <c r="P42" s="853"/>
      <c r="Q42" s="853"/>
      <c r="R42" s="853"/>
      <c r="S42" s="853"/>
      <c r="T42" s="853"/>
      <c r="U42" s="853"/>
      <c r="V42" s="853"/>
      <c r="W42" s="86"/>
      <c r="X42" s="86"/>
      <c r="Y42" s="431"/>
      <c r="Z42" s="431"/>
      <c r="AA42" s="131"/>
      <c r="AB42" s="86"/>
      <c r="AC42" s="86"/>
      <c r="AD42" s="86"/>
      <c r="AE42" s="86"/>
      <c r="AF42" s="86"/>
      <c r="AG42" s="86"/>
      <c r="AH42" s="86"/>
      <c r="AI42" s="86"/>
      <c r="AJ42" s="86"/>
      <c r="AK42" s="86"/>
    </row>
    <row r="43" spans="1:37" s="96" customFormat="1" ht="8.25" customHeight="1" x14ac:dyDescent="0.15">
      <c r="A43" s="149"/>
      <c r="B43" s="453"/>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5"/>
      <c r="AB43" s="149"/>
      <c r="AC43" s="149"/>
      <c r="AD43" s="149"/>
      <c r="AE43" s="149"/>
      <c r="AF43" s="149"/>
      <c r="AG43" s="149"/>
      <c r="AH43" s="149"/>
      <c r="AI43" s="149"/>
      <c r="AJ43" s="149"/>
      <c r="AK43" s="149"/>
    </row>
    <row r="44" spans="1:37" s="96" customFormat="1" x14ac:dyDescent="0.4"/>
    <row r="45" spans="1:37" s="96" customFormat="1" ht="19.5" customHeight="1" x14ac:dyDescent="0.4">
      <c r="B45" s="96" t="s">
        <v>859</v>
      </c>
    </row>
    <row r="46" spans="1:37" s="96" customFormat="1" ht="19.5" customHeight="1" x14ac:dyDescent="0.4">
      <c r="B46" s="100"/>
      <c r="C46" s="369"/>
      <c r="D46" s="369"/>
      <c r="E46" s="369"/>
      <c r="F46" s="369"/>
      <c r="G46" s="369"/>
      <c r="H46" s="369"/>
      <c r="I46" s="369"/>
      <c r="J46" s="369"/>
      <c r="K46" s="369"/>
      <c r="L46" s="369"/>
      <c r="M46" s="369"/>
      <c r="N46" s="369"/>
      <c r="O46" s="369"/>
      <c r="P46" s="369"/>
      <c r="Q46" s="369"/>
      <c r="R46" s="369"/>
      <c r="S46" s="369"/>
      <c r="T46" s="369"/>
      <c r="U46" s="369"/>
      <c r="V46" s="369"/>
      <c r="W46" s="369"/>
      <c r="X46" s="369"/>
      <c r="Y46" s="369"/>
      <c r="Z46" s="369"/>
      <c r="AA46" s="371"/>
    </row>
    <row r="47" spans="1:37" s="96" customFormat="1" ht="19.5" customHeight="1" x14ac:dyDescent="0.4">
      <c r="B47" s="117"/>
      <c r="C47" s="96" t="s">
        <v>860</v>
      </c>
      <c r="D47" s="85"/>
      <c r="E47" s="85"/>
      <c r="F47" s="85"/>
      <c r="G47" s="85"/>
      <c r="H47" s="85"/>
      <c r="I47" s="85"/>
      <c r="J47" s="85"/>
      <c r="K47" s="85"/>
      <c r="L47" s="85"/>
      <c r="M47" s="85"/>
      <c r="N47" s="85"/>
      <c r="O47" s="85"/>
      <c r="Y47" s="375"/>
      <c r="Z47" s="375"/>
      <c r="AA47" s="372"/>
    </row>
    <row r="48" spans="1:37" s="96" customFormat="1" ht="19.5" customHeight="1" x14ac:dyDescent="0.4">
      <c r="B48" s="117"/>
      <c r="C48" s="96" t="s">
        <v>861</v>
      </c>
      <c r="D48" s="85"/>
      <c r="E48" s="85"/>
      <c r="F48" s="85"/>
      <c r="G48" s="85"/>
      <c r="H48" s="85"/>
      <c r="I48" s="85"/>
      <c r="J48" s="85"/>
      <c r="K48" s="85"/>
      <c r="L48" s="85"/>
      <c r="M48" s="85"/>
      <c r="N48" s="85"/>
      <c r="O48" s="85"/>
      <c r="Y48" s="846" t="s">
        <v>841</v>
      </c>
      <c r="Z48" s="846"/>
      <c r="AA48" s="372"/>
    </row>
    <row r="49" spans="1:37" s="96" customFormat="1" ht="19.5" customHeight="1" x14ac:dyDescent="0.4">
      <c r="B49" s="117"/>
      <c r="D49" s="856" t="s">
        <v>862</v>
      </c>
      <c r="E49" s="857"/>
      <c r="F49" s="857"/>
      <c r="G49" s="857"/>
      <c r="H49" s="857"/>
      <c r="I49" s="857"/>
      <c r="J49" s="857"/>
      <c r="K49" s="857"/>
      <c r="L49" s="857"/>
      <c r="M49" s="857"/>
      <c r="N49" s="857"/>
      <c r="O49" s="857"/>
      <c r="P49" s="857"/>
      <c r="Q49" s="857"/>
      <c r="R49" s="858" t="s">
        <v>31</v>
      </c>
      <c r="S49" s="859"/>
      <c r="T49" s="859"/>
      <c r="U49" s="859"/>
      <c r="V49" s="860"/>
      <c r="AA49" s="372"/>
    </row>
    <row r="50" spans="1:37" s="96" customFormat="1" ht="19.5" customHeight="1" x14ac:dyDescent="0.4">
      <c r="B50" s="117"/>
      <c r="D50" s="861" t="s">
        <v>863</v>
      </c>
      <c r="E50" s="862"/>
      <c r="F50" s="862"/>
      <c r="G50" s="862"/>
      <c r="H50" s="862"/>
      <c r="I50" s="862"/>
      <c r="J50" s="862"/>
      <c r="K50" s="862"/>
      <c r="L50" s="862"/>
      <c r="M50" s="862"/>
      <c r="N50" s="862"/>
      <c r="O50" s="862"/>
      <c r="P50" s="862"/>
      <c r="Q50" s="863"/>
      <c r="R50" s="858" t="s">
        <v>31</v>
      </c>
      <c r="S50" s="859"/>
      <c r="T50" s="859"/>
      <c r="U50" s="859"/>
      <c r="V50" s="860"/>
      <c r="AA50" s="372"/>
    </row>
    <row r="51" spans="1:37" s="96" customFormat="1" ht="19.5" customHeight="1" x14ac:dyDescent="0.4">
      <c r="B51" s="117"/>
      <c r="C51" s="96" t="s">
        <v>844</v>
      </c>
      <c r="D51" s="85"/>
      <c r="E51" s="85"/>
      <c r="F51" s="85"/>
      <c r="G51" s="85"/>
      <c r="H51" s="85"/>
      <c r="I51" s="85"/>
      <c r="J51" s="85"/>
      <c r="K51" s="85"/>
      <c r="L51" s="85"/>
      <c r="M51" s="85"/>
      <c r="N51" s="85"/>
      <c r="O51" s="85"/>
      <c r="Y51" s="846" t="s">
        <v>841</v>
      </c>
      <c r="Z51" s="846"/>
      <c r="AA51" s="372"/>
    </row>
    <row r="52" spans="1:37" s="96" customFormat="1" ht="19.5" customHeight="1" x14ac:dyDescent="0.4">
      <c r="B52" s="117"/>
      <c r="C52" s="96" t="s">
        <v>845</v>
      </c>
      <c r="D52" s="85"/>
      <c r="E52" s="85"/>
      <c r="F52" s="85"/>
      <c r="G52" s="85"/>
      <c r="H52" s="85"/>
      <c r="I52" s="85"/>
      <c r="J52" s="85"/>
      <c r="K52" s="85"/>
      <c r="L52" s="85"/>
      <c r="M52" s="85"/>
      <c r="N52" s="85"/>
      <c r="O52" s="85"/>
      <c r="Y52" s="846" t="s">
        <v>841</v>
      </c>
      <c r="Z52" s="846"/>
      <c r="AA52" s="372"/>
    </row>
    <row r="53" spans="1:37" s="96" customFormat="1" ht="23.25" customHeight="1" x14ac:dyDescent="0.4">
      <c r="B53" s="117"/>
      <c r="D53" s="784" t="s">
        <v>1001</v>
      </c>
      <c r="E53" s="784"/>
      <c r="F53" s="784"/>
      <c r="G53" s="784"/>
      <c r="H53" s="784"/>
      <c r="I53" s="784"/>
      <c r="J53" s="784"/>
      <c r="K53" s="85"/>
      <c r="L53" s="85"/>
      <c r="M53" s="85"/>
      <c r="N53" s="85"/>
      <c r="O53" s="85"/>
      <c r="Y53" s="375"/>
      <c r="Z53" s="375"/>
      <c r="AA53" s="372"/>
    </row>
    <row r="54" spans="1:37" s="96" customFormat="1" ht="23.25" customHeight="1" x14ac:dyDescent="0.4">
      <c r="B54" s="117"/>
      <c r="C54" s="96" t="s">
        <v>846</v>
      </c>
      <c r="AA54" s="372"/>
    </row>
    <row r="55" spans="1:37" s="96" customFormat="1" ht="6.75" customHeight="1" x14ac:dyDescent="0.4">
      <c r="B55" s="117"/>
      <c r="AA55" s="372"/>
    </row>
    <row r="56" spans="1:37" s="96" customFormat="1" ht="19.5" customHeight="1" x14ac:dyDescent="0.4">
      <c r="B56" s="117" t="s">
        <v>847</v>
      </c>
      <c r="C56" s="568" t="s">
        <v>848</v>
      </c>
      <c r="D56" s="569"/>
      <c r="E56" s="569"/>
      <c r="F56" s="569"/>
      <c r="G56" s="569"/>
      <c r="H56" s="570"/>
      <c r="I56" s="854"/>
      <c r="J56" s="854"/>
      <c r="K56" s="854"/>
      <c r="L56" s="854"/>
      <c r="M56" s="854"/>
      <c r="N56" s="854"/>
      <c r="O56" s="854"/>
      <c r="P56" s="854"/>
      <c r="Q56" s="854"/>
      <c r="R56" s="854"/>
      <c r="S56" s="854"/>
      <c r="T56" s="854"/>
      <c r="U56" s="854"/>
      <c r="V56" s="854"/>
      <c r="W56" s="854"/>
      <c r="X56" s="854"/>
      <c r="Y56" s="854"/>
      <c r="Z56" s="855"/>
      <c r="AA56" s="372"/>
    </row>
    <row r="57" spans="1:37" s="96" customFormat="1" ht="19.5" customHeight="1" x14ac:dyDescent="0.4">
      <c r="B57" s="117" t="s">
        <v>847</v>
      </c>
      <c r="C57" s="568" t="s">
        <v>849</v>
      </c>
      <c r="D57" s="569"/>
      <c r="E57" s="569"/>
      <c r="F57" s="569"/>
      <c r="G57" s="569"/>
      <c r="H57" s="570"/>
      <c r="I57" s="854"/>
      <c r="J57" s="854"/>
      <c r="K57" s="854"/>
      <c r="L57" s="854"/>
      <c r="M57" s="854"/>
      <c r="N57" s="854"/>
      <c r="O57" s="854"/>
      <c r="P57" s="854"/>
      <c r="Q57" s="854"/>
      <c r="R57" s="854"/>
      <c r="S57" s="854"/>
      <c r="T57" s="854"/>
      <c r="U57" s="854"/>
      <c r="V57" s="854"/>
      <c r="W57" s="854"/>
      <c r="X57" s="854"/>
      <c r="Y57" s="854"/>
      <c r="Z57" s="855"/>
      <c r="AA57" s="372"/>
    </row>
    <row r="58" spans="1:37" s="96" customFormat="1" ht="19.5" customHeight="1" x14ac:dyDescent="0.4">
      <c r="B58" s="117" t="s">
        <v>847</v>
      </c>
      <c r="C58" s="568" t="s">
        <v>850</v>
      </c>
      <c r="D58" s="569"/>
      <c r="E58" s="569"/>
      <c r="F58" s="569"/>
      <c r="G58" s="569"/>
      <c r="H58" s="570"/>
      <c r="I58" s="854"/>
      <c r="J58" s="854"/>
      <c r="K58" s="854"/>
      <c r="L58" s="854"/>
      <c r="M58" s="854"/>
      <c r="N58" s="854"/>
      <c r="O58" s="854"/>
      <c r="P58" s="854"/>
      <c r="Q58" s="854"/>
      <c r="R58" s="854"/>
      <c r="S58" s="854"/>
      <c r="T58" s="854"/>
      <c r="U58" s="854"/>
      <c r="V58" s="854"/>
      <c r="W58" s="854"/>
      <c r="X58" s="854"/>
      <c r="Y58" s="854"/>
      <c r="Z58" s="855"/>
      <c r="AA58" s="372"/>
    </row>
    <row r="59" spans="1:37" s="96" customFormat="1" ht="19.5" customHeight="1" x14ac:dyDescent="0.4">
      <c r="B59" s="117"/>
      <c r="C59" s="85"/>
      <c r="D59" s="85"/>
      <c r="E59" s="85"/>
      <c r="F59" s="85"/>
      <c r="G59" s="85"/>
      <c r="H59" s="85"/>
      <c r="I59" s="86"/>
      <c r="J59" s="86"/>
      <c r="K59" s="86"/>
      <c r="L59" s="86"/>
      <c r="M59" s="86"/>
      <c r="N59" s="86"/>
      <c r="O59" s="86"/>
      <c r="P59" s="86"/>
      <c r="Q59" s="86"/>
      <c r="R59" s="86"/>
      <c r="S59" s="86"/>
      <c r="T59" s="86"/>
      <c r="U59" s="86"/>
      <c r="V59" s="86"/>
      <c r="W59" s="86"/>
      <c r="X59" s="86"/>
      <c r="Y59" s="86"/>
      <c r="Z59" s="86"/>
      <c r="AA59" s="372"/>
    </row>
    <row r="60" spans="1:37" s="86" customFormat="1" ht="18" customHeight="1" x14ac:dyDescent="0.4">
      <c r="A60" s="96"/>
      <c r="B60" s="117"/>
      <c r="C60" s="864" t="s">
        <v>864</v>
      </c>
      <c r="D60" s="864"/>
      <c r="E60" s="864"/>
      <c r="F60" s="864"/>
      <c r="G60" s="864"/>
      <c r="H60" s="864"/>
      <c r="I60" s="864"/>
      <c r="J60" s="864"/>
      <c r="K60" s="864"/>
      <c r="L60" s="864"/>
      <c r="M60" s="864"/>
      <c r="N60" s="864"/>
      <c r="O60" s="864"/>
      <c r="P60" s="864"/>
      <c r="Q60" s="864"/>
      <c r="R60" s="864"/>
      <c r="S60" s="864"/>
      <c r="T60" s="864"/>
      <c r="U60" s="864"/>
      <c r="V60" s="864"/>
      <c r="W60" s="864"/>
      <c r="X60" s="864"/>
      <c r="Y60" s="864"/>
      <c r="Z60" s="864"/>
      <c r="AA60" s="865"/>
      <c r="AB60" s="96"/>
      <c r="AC60" s="96"/>
      <c r="AD60" s="96"/>
      <c r="AE60" s="96"/>
      <c r="AF60" s="96"/>
      <c r="AG60" s="96"/>
      <c r="AH60" s="96"/>
      <c r="AI60" s="96"/>
      <c r="AJ60" s="96"/>
      <c r="AK60" s="96"/>
    </row>
    <row r="61" spans="1:37" s="86" customFormat="1" ht="18" customHeight="1" x14ac:dyDescent="0.4">
      <c r="A61" s="96"/>
      <c r="B61" s="117"/>
      <c r="C61" s="85"/>
      <c r="D61" s="85"/>
      <c r="E61" s="85"/>
      <c r="F61" s="85"/>
      <c r="G61" s="85"/>
      <c r="H61" s="85"/>
      <c r="I61" s="85"/>
      <c r="J61" s="85"/>
      <c r="K61" s="85"/>
      <c r="L61" s="85"/>
      <c r="M61" s="85"/>
      <c r="N61" s="85"/>
      <c r="O61" s="85"/>
      <c r="P61" s="96"/>
      <c r="Q61" s="96"/>
      <c r="R61" s="96"/>
      <c r="S61" s="96"/>
      <c r="T61" s="96"/>
      <c r="U61" s="96"/>
      <c r="V61" s="96"/>
      <c r="W61" s="96"/>
      <c r="X61" s="96"/>
      <c r="Y61" s="96"/>
      <c r="Z61" s="96"/>
      <c r="AA61" s="372"/>
      <c r="AB61" s="96"/>
      <c r="AC61" s="96"/>
      <c r="AD61" s="96"/>
      <c r="AE61" s="96"/>
      <c r="AF61" s="96"/>
      <c r="AG61" s="96"/>
      <c r="AH61" s="96"/>
      <c r="AI61" s="96"/>
      <c r="AJ61" s="96"/>
      <c r="AK61" s="96"/>
    </row>
    <row r="62" spans="1:37" s="86" customFormat="1" ht="19.5" customHeight="1" x14ac:dyDescent="0.4">
      <c r="A62" s="96"/>
      <c r="B62" s="117"/>
      <c r="C62" s="96"/>
      <c r="D62" s="853" t="s">
        <v>865</v>
      </c>
      <c r="E62" s="853"/>
      <c r="F62" s="853"/>
      <c r="G62" s="853"/>
      <c r="H62" s="853"/>
      <c r="I62" s="853"/>
      <c r="J62" s="853"/>
      <c r="K62" s="853"/>
      <c r="L62" s="853"/>
      <c r="M62" s="853"/>
      <c r="N62" s="853"/>
      <c r="O62" s="853"/>
      <c r="P62" s="853"/>
      <c r="Q62" s="853"/>
      <c r="R62" s="853"/>
      <c r="S62" s="853"/>
      <c r="T62" s="853"/>
      <c r="U62" s="853"/>
      <c r="V62" s="853"/>
      <c r="W62" s="96"/>
      <c r="X62" s="96"/>
      <c r="Y62" s="846" t="s">
        <v>841</v>
      </c>
      <c r="Z62" s="846"/>
      <c r="AA62" s="372"/>
      <c r="AB62" s="96"/>
      <c r="AC62" s="96"/>
      <c r="AD62" s="96"/>
      <c r="AE62" s="96"/>
      <c r="AF62" s="96"/>
      <c r="AG62" s="96"/>
      <c r="AH62" s="96"/>
      <c r="AI62" s="96"/>
      <c r="AJ62" s="96"/>
      <c r="AK62" s="96"/>
    </row>
    <row r="63" spans="1:37" ht="19.5" customHeight="1" x14ac:dyDescent="0.15">
      <c r="A63" s="86"/>
      <c r="B63" s="374"/>
      <c r="C63" s="86"/>
      <c r="D63" s="853" t="s">
        <v>856</v>
      </c>
      <c r="E63" s="853"/>
      <c r="F63" s="853"/>
      <c r="G63" s="853"/>
      <c r="H63" s="853"/>
      <c r="I63" s="853"/>
      <c r="J63" s="853"/>
      <c r="K63" s="853"/>
      <c r="L63" s="853"/>
      <c r="M63" s="853"/>
      <c r="N63" s="853"/>
      <c r="O63" s="853"/>
      <c r="P63" s="853"/>
      <c r="Q63" s="853"/>
      <c r="R63" s="853"/>
      <c r="S63" s="853"/>
      <c r="T63" s="853"/>
      <c r="U63" s="853"/>
      <c r="V63" s="853"/>
      <c r="W63" s="86"/>
      <c r="X63" s="86"/>
      <c r="Y63" s="846" t="s">
        <v>841</v>
      </c>
      <c r="Z63" s="846"/>
      <c r="AA63" s="131"/>
      <c r="AB63" s="86"/>
      <c r="AC63" s="86"/>
      <c r="AD63" s="86"/>
      <c r="AE63" s="86"/>
      <c r="AF63" s="86"/>
      <c r="AG63" s="86"/>
      <c r="AH63" s="86"/>
      <c r="AI63" s="86"/>
      <c r="AJ63" s="86"/>
      <c r="AK63" s="86"/>
    </row>
    <row r="64" spans="1:37" ht="19.5" customHeight="1" x14ac:dyDescent="0.15">
      <c r="A64" s="86"/>
      <c r="B64" s="374"/>
      <c r="C64" s="86"/>
      <c r="D64" s="853" t="s">
        <v>857</v>
      </c>
      <c r="E64" s="853"/>
      <c r="F64" s="853"/>
      <c r="G64" s="853"/>
      <c r="H64" s="853"/>
      <c r="I64" s="853"/>
      <c r="J64" s="853"/>
      <c r="K64" s="853"/>
      <c r="L64" s="853"/>
      <c r="M64" s="853"/>
      <c r="N64" s="853"/>
      <c r="O64" s="853"/>
      <c r="P64" s="853"/>
      <c r="Q64" s="853"/>
      <c r="R64" s="853"/>
      <c r="S64" s="853"/>
      <c r="T64" s="853"/>
      <c r="U64" s="853"/>
      <c r="V64" s="853"/>
      <c r="W64" s="86"/>
      <c r="X64" s="86"/>
      <c r="Y64" s="846" t="s">
        <v>841</v>
      </c>
      <c r="Z64" s="846"/>
      <c r="AA64" s="131"/>
      <c r="AB64" s="86"/>
      <c r="AC64" s="86"/>
      <c r="AD64" s="86"/>
      <c r="AE64" s="86"/>
      <c r="AF64" s="86"/>
      <c r="AG64" s="86"/>
      <c r="AH64" s="86"/>
      <c r="AI64" s="86"/>
      <c r="AJ64" s="86"/>
      <c r="AK64" s="86"/>
    </row>
    <row r="65" spans="1:37" ht="19.5" customHeight="1" x14ac:dyDescent="0.15">
      <c r="A65" s="86"/>
      <c r="B65" s="374"/>
      <c r="C65" s="86"/>
      <c r="D65" s="853" t="s">
        <v>1002</v>
      </c>
      <c r="E65" s="853"/>
      <c r="F65" s="853"/>
      <c r="G65" s="853"/>
      <c r="H65" s="853"/>
      <c r="I65" s="853"/>
      <c r="J65" s="853"/>
      <c r="K65" s="853"/>
      <c r="L65" s="853"/>
      <c r="M65" s="853"/>
      <c r="N65" s="853"/>
      <c r="O65" s="853"/>
      <c r="P65" s="853"/>
      <c r="Q65" s="853"/>
      <c r="R65" s="853"/>
      <c r="S65" s="853"/>
      <c r="T65" s="853"/>
      <c r="U65" s="853"/>
      <c r="V65" s="853"/>
      <c r="W65" s="86"/>
      <c r="X65" s="86"/>
      <c r="Y65" s="846" t="s">
        <v>841</v>
      </c>
      <c r="Z65" s="846"/>
      <c r="AA65" s="131"/>
      <c r="AB65" s="86"/>
      <c r="AC65" s="86"/>
      <c r="AD65" s="86"/>
      <c r="AE65" s="86"/>
      <c r="AF65" s="86"/>
      <c r="AG65" s="86"/>
      <c r="AH65" s="86"/>
      <c r="AI65" s="86"/>
      <c r="AJ65" s="86"/>
      <c r="AK65" s="86"/>
    </row>
    <row r="66" spans="1:37" s="86" customFormat="1" x14ac:dyDescent="0.4">
      <c r="B66" s="374"/>
      <c r="D66" s="853" t="s">
        <v>858</v>
      </c>
      <c r="E66" s="853"/>
      <c r="F66" s="853"/>
      <c r="G66" s="853"/>
      <c r="H66" s="853"/>
      <c r="I66" s="853"/>
      <c r="J66" s="853"/>
      <c r="K66" s="853"/>
      <c r="L66" s="853"/>
      <c r="M66" s="853"/>
      <c r="N66" s="853"/>
      <c r="O66" s="853"/>
      <c r="P66" s="853"/>
      <c r="Q66" s="853"/>
      <c r="R66" s="853"/>
      <c r="S66" s="853"/>
      <c r="T66" s="853"/>
      <c r="U66" s="853"/>
      <c r="V66" s="853"/>
      <c r="Y66" s="431"/>
      <c r="Z66" s="431"/>
      <c r="AA66" s="131"/>
    </row>
    <row r="67" spans="1:37" s="86" customFormat="1" x14ac:dyDescent="0.15">
      <c r="A67" s="149"/>
      <c r="B67" s="453"/>
      <c r="C67" s="454"/>
      <c r="D67" s="454"/>
      <c r="E67" s="454"/>
      <c r="F67" s="454"/>
      <c r="G67" s="454"/>
      <c r="H67" s="454"/>
      <c r="I67" s="454"/>
      <c r="J67" s="454"/>
      <c r="K67" s="454"/>
      <c r="L67" s="454"/>
      <c r="M67" s="454"/>
      <c r="N67" s="454"/>
      <c r="O67" s="454"/>
      <c r="P67" s="454"/>
      <c r="Q67" s="454"/>
      <c r="R67" s="454"/>
      <c r="S67" s="454"/>
      <c r="T67" s="454"/>
      <c r="U67" s="454"/>
      <c r="V67" s="454"/>
      <c r="W67" s="454"/>
      <c r="X67" s="454"/>
      <c r="Y67" s="454"/>
      <c r="Z67" s="454"/>
      <c r="AA67" s="455"/>
      <c r="AB67" s="149"/>
      <c r="AC67" s="149"/>
      <c r="AD67" s="149"/>
      <c r="AE67" s="149"/>
      <c r="AF67" s="149"/>
      <c r="AG67" s="149"/>
      <c r="AH67" s="149"/>
      <c r="AI67" s="149"/>
      <c r="AJ67" s="149"/>
      <c r="AK67" s="149"/>
    </row>
    <row r="68" spans="1:37" s="86" customFormat="1" x14ac:dyDescent="0.15">
      <c r="A68" s="149"/>
      <c r="B68" s="148"/>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c r="AH68" s="149"/>
      <c r="AI68" s="149"/>
      <c r="AJ68" s="149"/>
      <c r="AK68" s="149"/>
    </row>
    <row r="69" spans="1:37" ht="36.950000000000003" customHeight="1" x14ac:dyDescent="0.15">
      <c r="B69" s="866" t="s">
        <v>866</v>
      </c>
      <c r="C69" s="866"/>
      <c r="D69" s="866"/>
      <c r="E69" s="866"/>
      <c r="F69" s="866"/>
      <c r="G69" s="866"/>
      <c r="H69" s="866"/>
      <c r="I69" s="866"/>
      <c r="J69" s="866"/>
      <c r="K69" s="866"/>
      <c r="L69" s="866"/>
      <c r="M69" s="866"/>
      <c r="N69" s="866"/>
      <c r="O69" s="866"/>
      <c r="P69" s="866"/>
      <c r="Q69" s="866"/>
      <c r="R69" s="866"/>
      <c r="S69" s="866"/>
      <c r="T69" s="866"/>
      <c r="U69" s="866"/>
      <c r="V69" s="866"/>
      <c r="W69" s="866"/>
      <c r="X69" s="866"/>
      <c r="Y69" s="866"/>
      <c r="Z69" s="866"/>
      <c r="AA69" s="866"/>
    </row>
    <row r="70" spans="1:37" x14ac:dyDescent="0.15">
      <c r="A70" s="86"/>
      <c r="B70" s="866" t="s">
        <v>867</v>
      </c>
      <c r="C70" s="866"/>
      <c r="D70" s="866"/>
      <c r="E70" s="866"/>
      <c r="F70" s="866"/>
      <c r="G70" s="866"/>
      <c r="H70" s="866"/>
      <c r="I70" s="866"/>
      <c r="J70" s="866"/>
      <c r="K70" s="866"/>
      <c r="L70" s="866"/>
      <c r="M70" s="866"/>
      <c r="N70" s="866"/>
      <c r="O70" s="866"/>
      <c r="P70" s="866"/>
      <c r="Q70" s="866"/>
      <c r="R70" s="866"/>
      <c r="S70" s="866"/>
      <c r="T70" s="866"/>
      <c r="U70" s="866"/>
      <c r="V70" s="866"/>
      <c r="W70" s="866"/>
      <c r="X70" s="866"/>
      <c r="Y70" s="866"/>
      <c r="Z70" s="866"/>
      <c r="AA70" s="866"/>
      <c r="AB70" s="86"/>
      <c r="AC70" s="86"/>
      <c r="AD70" s="86"/>
      <c r="AE70" s="86"/>
      <c r="AF70" s="86"/>
      <c r="AG70" s="86"/>
      <c r="AH70" s="86"/>
      <c r="AI70" s="86"/>
      <c r="AJ70" s="86"/>
      <c r="AK70" s="86"/>
    </row>
    <row r="71" spans="1:37" ht="13.5" customHeight="1" x14ac:dyDescent="0.15">
      <c r="A71" s="86"/>
      <c r="B71" s="866" t="s">
        <v>868</v>
      </c>
      <c r="C71" s="866"/>
      <c r="D71" s="866"/>
      <c r="E71" s="866"/>
      <c r="F71" s="866"/>
      <c r="G71" s="866"/>
      <c r="H71" s="866"/>
      <c r="I71" s="866"/>
      <c r="J71" s="866"/>
      <c r="K71" s="866"/>
      <c r="L71" s="866"/>
      <c r="M71" s="866"/>
      <c r="N71" s="866"/>
      <c r="O71" s="866"/>
      <c r="P71" s="866"/>
      <c r="Q71" s="866"/>
      <c r="R71" s="866"/>
      <c r="S71" s="866"/>
      <c r="T71" s="866"/>
      <c r="U71" s="866"/>
      <c r="V71" s="866"/>
      <c r="W71" s="866"/>
      <c r="X71" s="866"/>
      <c r="Y71" s="866"/>
      <c r="Z71" s="866"/>
      <c r="AA71" s="866"/>
      <c r="AB71" s="86"/>
      <c r="AC71" s="86"/>
      <c r="AD71" s="86"/>
      <c r="AE71" s="86"/>
      <c r="AF71" s="86"/>
      <c r="AG71" s="86"/>
      <c r="AH71" s="86"/>
      <c r="AI71" s="86"/>
      <c r="AJ71" s="86"/>
      <c r="AK71" s="86"/>
    </row>
    <row r="72" spans="1:37" x14ac:dyDescent="0.15">
      <c r="A72" s="86"/>
      <c r="B72" s="866" t="s">
        <v>869</v>
      </c>
      <c r="C72" s="866"/>
      <c r="D72" s="866"/>
      <c r="E72" s="866"/>
      <c r="F72" s="866"/>
      <c r="G72" s="866"/>
      <c r="H72" s="866"/>
      <c r="I72" s="866"/>
      <c r="J72" s="866"/>
      <c r="K72" s="866"/>
      <c r="L72" s="866"/>
      <c r="M72" s="866"/>
      <c r="N72" s="866"/>
      <c r="O72" s="866"/>
      <c r="P72" s="866"/>
      <c r="Q72" s="866"/>
      <c r="R72" s="866"/>
      <c r="S72" s="866"/>
      <c r="T72" s="866"/>
      <c r="U72" s="866"/>
      <c r="V72" s="866"/>
      <c r="W72" s="866"/>
      <c r="X72" s="866"/>
      <c r="Y72" s="866"/>
      <c r="Z72" s="866"/>
      <c r="AA72" s="866"/>
      <c r="AB72" s="86"/>
      <c r="AC72" s="86"/>
      <c r="AD72" s="86"/>
      <c r="AE72" s="86"/>
      <c r="AF72" s="86"/>
      <c r="AG72" s="86"/>
      <c r="AH72" s="86"/>
      <c r="AI72" s="86"/>
      <c r="AJ72" s="86"/>
      <c r="AK72" s="86"/>
    </row>
    <row r="73" spans="1:37" x14ac:dyDescent="0.15">
      <c r="B73" s="866" t="s">
        <v>870</v>
      </c>
      <c r="C73" s="866"/>
      <c r="D73" s="866"/>
      <c r="E73" s="866"/>
      <c r="F73" s="866"/>
      <c r="G73" s="866"/>
      <c r="H73" s="866"/>
      <c r="I73" s="866"/>
      <c r="J73" s="866"/>
      <c r="K73" s="866"/>
      <c r="L73" s="866"/>
      <c r="M73" s="866"/>
      <c r="N73" s="866"/>
      <c r="O73" s="866"/>
      <c r="P73" s="866"/>
      <c r="Q73" s="866"/>
      <c r="R73" s="866"/>
      <c r="S73" s="866"/>
      <c r="T73" s="866"/>
      <c r="U73" s="866"/>
      <c r="V73" s="866"/>
      <c r="W73" s="866"/>
      <c r="X73" s="866"/>
      <c r="Y73" s="866"/>
      <c r="Z73" s="866"/>
      <c r="AA73" s="866"/>
      <c r="AB73" s="456"/>
    </row>
    <row r="74" spans="1:37" x14ac:dyDescent="0.15">
      <c r="B74" s="866" t="s">
        <v>871</v>
      </c>
      <c r="C74" s="866"/>
      <c r="D74" s="866"/>
      <c r="E74" s="866"/>
      <c r="F74" s="866"/>
      <c r="G74" s="866"/>
      <c r="H74" s="866"/>
      <c r="I74" s="866"/>
      <c r="J74" s="866"/>
      <c r="K74" s="866"/>
      <c r="L74" s="866"/>
      <c r="M74" s="866"/>
      <c r="N74" s="866"/>
      <c r="O74" s="866"/>
      <c r="P74" s="866"/>
      <c r="Q74" s="866"/>
      <c r="R74" s="866"/>
      <c r="S74" s="866"/>
      <c r="T74" s="866"/>
      <c r="U74" s="866"/>
      <c r="V74" s="866"/>
      <c r="W74" s="866"/>
      <c r="X74" s="866"/>
      <c r="Y74" s="866"/>
      <c r="Z74" s="866"/>
      <c r="AA74" s="457"/>
      <c r="AB74" s="456"/>
    </row>
    <row r="75" spans="1:37" x14ac:dyDescent="0.15">
      <c r="B75" s="458"/>
      <c r="D75" s="459"/>
    </row>
    <row r="76" spans="1:37" x14ac:dyDescent="0.15">
      <c r="B76" s="458"/>
      <c r="D76" s="459"/>
    </row>
    <row r="77" spans="1:37" x14ac:dyDescent="0.15">
      <c r="B77" s="458"/>
      <c r="D77" s="459"/>
    </row>
    <row r="78" spans="1:37" x14ac:dyDescent="0.15">
      <c r="B78" s="458"/>
      <c r="D78" s="459"/>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rintOptions horizontalCentered="1"/>
  <pageMargins left="0.70866141732283472" right="0.39370078740157483" top="0.51181102362204722" bottom="0.35433070866141736" header="0.31496062992125984" footer="0.31496062992125984"/>
  <pageSetup paperSize="9" orientation="portrait" r:id="rId1"/>
  <headerFooter>
    <oddFooter>&amp;C1－&amp;P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72597E8E445B54E8F95F2363FB233E6" ma:contentTypeVersion="13" ma:contentTypeDescription="新しいドキュメントを作成します。" ma:contentTypeScope="" ma:versionID="11b0d798f7a7c3195cea67670a28950e">
  <xsd:schema xmlns:xsd="http://www.w3.org/2001/XMLSchema" xmlns:xs="http://www.w3.org/2001/XMLSchema" xmlns:p="http://schemas.microsoft.com/office/2006/metadata/properties" xmlns:ns3="3d02b007-38f9-4305-b1bd-1c2c0dfa93dd" xmlns:ns4="0edd966d-d04a-4525-a0cb-143c2a183622" targetNamespace="http://schemas.microsoft.com/office/2006/metadata/properties" ma:root="true" ma:fieldsID="d9360b10d14c91971362690099f3a7f8" ns3:_="" ns4:_="">
    <xsd:import namespace="3d02b007-38f9-4305-b1bd-1c2c0dfa93dd"/>
    <xsd:import namespace="0edd966d-d04a-4525-a0cb-143c2a183622"/>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DateTaken" minOccurs="0"/>
                <xsd:element ref="ns3:MediaServiceObjectDetectorVersions" minOccurs="0"/>
                <xsd:element ref="ns3:MediaServiceAutoTags" minOccurs="0"/>
                <xsd:element ref="ns3:MediaLengthInSeconds" minOccurs="0"/>
                <xsd:element ref="ns3:MediaServiceSystem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02b007-38f9-4305-b1bd-1c2c0dfa93dd"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dd966d-d04a-4525-a0cb-143c2a183622" elementFormDefault="qualified">
    <xsd:import namespace="http://schemas.microsoft.com/office/2006/documentManagement/types"/>
    <xsd:import namespace="http://schemas.microsoft.com/office/infopath/2007/PartnerControls"/>
    <xsd:element name="SharedWithUsers" ma:index="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共有相手の詳細情報" ma:internalName="SharedWithDetails" ma:readOnly="true">
      <xsd:simpleType>
        <xsd:restriction base="dms:Note">
          <xsd:maxLength value="255"/>
        </xsd:restriction>
      </xsd:simpleType>
    </xsd:element>
    <xsd:element name="SharingHintHash" ma:index="11"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3d02b007-38f9-4305-b1bd-1c2c0dfa93dd" xsi:nil="true"/>
  </documentManagement>
</p:properties>
</file>

<file path=customXml/itemProps1.xml><?xml version="1.0" encoding="utf-8"?>
<ds:datastoreItem xmlns:ds="http://schemas.openxmlformats.org/officeDocument/2006/customXml" ds:itemID="{1C719288-4236-4100-ADAD-94AE66C1E4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02b007-38f9-4305-b1bd-1c2c0dfa93dd"/>
    <ds:schemaRef ds:uri="0edd966d-d04a-4525-a0cb-143c2a1836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499188-2DFE-44F5-916D-DF68A1FD29CD}">
  <ds:schemaRefs>
    <ds:schemaRef ds:uri="http://schemas.microsoft.com/sharepoint/v3/contenttype/forms"/>
  </ds:schemaRefs>
</ds:datastoreItem>
</file>

<file path=customXml/itemProps3.xml><?xml version="1.0" encoding="utf-8"?>
<ds:datastoreItem xmlns:ds="http://schemas.openxmlformats.org/officeDocument/2006/customXml" ds:itemID="{280EF157-61C7-45BE-A675-6702740F9B9A}">
  <ds:schemaRefs>
    <ds:schemaRef ds:uri="http://schemas.microsoft.com/office/2006/documentManagement/types"/>
    <ds:schemaRef ds:uri="http://purl.org/dc/terms/"/>
    <ds:schemaRef ds:uri="3d02b007-38f9-4305-b1bd-1c2c0dfa93dd"/>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0edd966d-d04a-4525-a0cb-143c2a18362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8</vt:i4>
      </vt:variant>
    </vt:vector>
  </HeadingPairs>
  <TitlesOfParts>
    <vt:vector size="33" baseType="lpstr">
      <vt:lpstr>提出書類一覧</vt:lpstr>
      <vt:lpstr>届出書（別紙2）</vt:lpstr>
      <vt:lpstr>別紙１ー1</vt:lpstr>
      <vt:lpstr>備考（1）</vt:lpstr>
      <vt:lpstr>別紙１－２</vt:lpstr>
      <vt:lpstr>備考（1－2）</vt:lpstr>
      <vt:lpstr>別紙12-2</vt:lpstr>
      <vt:lpstr>別紙14-6</vt:lpstr>
      <vt:lpstr>別紙28</vt:lpstr>
      <vt:lpstr>別紙32</vt:lpstr>
      <vt:lpstr>別紙32-2</vt:lpstr>
      <vt:lpstr>別紙33</vt:lpstr>
      <vt:lpstr>別紙34-2</vt:lpstr>
      <vt:lpstr>別紙35</vt:lpstr>
      <vt:lpstr>参考計算書Ａ（有資格者の割合）</vt:lpstr>
      <vt:lpstr>参考計算書B（勤続年数）</vt:lpstr>
      <vt:lpstr>参考計算書Ｃ（常勤職員の割合）</vt:lpstr>
      <vt:lpstr>参考様式１（勤務表）</vt:lpstr>
      <vt:lpstr>参考様式１（勤務表_シフト記号表）</vt:lpstr>
      <vt:lpstr>プルダウン・リスト</vt:lpstr>
      <vt:lpstr>記入方法</vt:lpstr>
      <vt:lpstr>【記載例】参考様式１（勤務表）</vt:lpstr>
      <vt:lpstr>【記載例】参考様式１（勤務表_シフト記号表）</vt:lpstr>
      <vt:lpstr>別紙5</vt:lpstr>
      <vt:lpstr>参考様式（短期利用）</vt:lpstr>
      <vt:lpstr>提出書類一覧!Print_Area</vt:lpstr>
      <vt:lpstr>別紙１ー1!Print_Area</vt:lpstr>
      <vt:lpstr>'別紙１－２'!Print_Area</vt:lpstr>
      <vt:lpstr>'別紙12-2'!Print_Area</vt:lpstr>
      <vt:lpstr>'別紙14-6'!Print_Area</vt:lpstr>
      <vt:lpstr>提出書類一覧!Print_Titles</vt:lpstr>
      <vt:lpstr>職種</vt:lpstr>
      <vt:lpstr>生活相談員</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侑哉</dc:creator>
  <cp:lastModifiedBy>上野　正義</cp:lastModifiedBy>
  <cp:lastPrinted>2024-03-25T04:38:48Z</cp:lastPrinted>
  <dcterms:created xsi:type="dcterms:W3CDTF">2024-03-24T22:50:43Z</dcterms:created>
  <dcterms:modified xsi:type="dcterms:W3CDTF">2026-03-26T02:35:38Z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0x010100372597E8E445B54E8F95F2363FB233E6</vt:lpwstr>
  </property>
</Properties>
</file>